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O:\FA_FSE\Administration, ledelse og fælles mappe\Værktøjer og skabeloner\Budgetskabeloner\DK Public\Innovationsfonden\"/>
    </mc:Choice>
  </mc:AlternateContent>
  <xr:revisionPtr revIDLastSave="0" documentId="13_ncr:1_{103E6711-F87E-40DA-B010-2771358F59B4}" xr6:coauthVersionLast="44" xr6:coauthVersionMax="44" xr10:uidLastSave="{00000000-0000-0000-0000-000000000000}"/>
  <bookViews>
    <workbookView xWindow="-120" yWindow="-120" windowWidth="29040" windowHeight="15840" tabRatio="747" activeTab="4" xr2:uid="{00000000-000D-0000-FFFF-FFFF00000000}"/>
  </bookViews>
  <sheets>
    <sheet name="TOTALS - Partner Overview" sheetId="17" r:id="rId1"/>
    <sheet name="TOTALS - Work Packages" sheetId="16" r:id="rId2"/>
    <sheet name="Lister" sheetId="18" state="hidden" r:id="rId3"/>
    <sheet name="Appendix c (Key persons)" sheetId="19" r:id="rId4"/>
    <sheet name="Partner 1" sheetId="1" r:id="rId5"/>
    <sheet name="Partner 2" sheetId="2" r:id="rId6"/>
    <sheet name="Partner 3" sheetId="3" r:id="rId7"/>
    <sheet name="Partner 4" sheetId="4" r:id="rId8"/>
    <sheet name="Partner 5" sheetId="5" r:id="rId9"/>
    <sheet name="Partner 6" sheetId="6" r:id="rId10"/>
    <sheet name="Partner 7" sheetId="7" r:id="rId11"/>
    <sheet name="Partner 8" sheetId="8" r:id="rId12"/>
    <sheet name="Partner 9" sheetId="9" r:id="rId13"/>
    <sheet name="Partner 10" sheetId="10" r:id="rId14"/>
    <sheet name="Partner 11" sheetId="11" r:id="rId15"/>
    <sheet name="Partner 12" sheetId="12" r:id="rId16"/>
    <sheet name="Partner 13" sheetId="13" r:id="rId17"/>
    <sheet name="Partner 14" sheetId="14" r:id="rId18"/>
    <sheet name="Partner 15" sheetId="15" r:id="rId19"/>
  </sheets>
  <externalReferences>
    <externalReference r:id="rId20"/>
  </externalReferences>
  <definedNames>
    <definedName name="startDate">'[1]Project - Master data'!$E$16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15" l="1"/>
  <c r="G15" i="15"/>
  <c r="H15" i="15"/>
  <c r="I15" i="15"/>
  <c r="J15" i="15"/>
  <c r="K15" i="15"/>
  <c r="E15" i="15"/>
  <c r="F15" i="14"/>
  <c r="G15" i="14"/>
  <c r="H15" i="14"/>
  <c r="I15" i="14"/>
  <c r="J15" i="14"/>
  <c r="K15" i="14"/>
  <c r="E15" i="14"/>
  <c r="F15" i="13"/>
  <c r="G15" i="13"/>
  <c r="H15" i="13"/>
  <c r="I15" i="13"/>
  <c r="J15" i="13"/>
  <c r="K15" i="13"/>
  <c r="E15" i="13"/>
  <c r="F15" i="12"/>
  <c r="G15" i="12"/>
  <c r="H15" i="12"/>
  <c r="I15" i="12"/>
  <c r="J15" i="12"/>
  <c r="K15" i="12"/>
  <c r="E15" i="12"/>
  <c r="F15" i="11"/>
  <c r="G15" i="11"/>
  <c r="H15" i="11"/>
  <c r="I15" i="11"/>
  <c r="J15" i="11"/>
  <c r="K15" i="11"/>
  <c r="E15" i="11"/>
  <c r="F15" i="10"/>
  <c r="G15" i="10"/>
  <c r="H15" i="10"/>
  <c r="I15" i="10"/>
  <c r="J15" i="10"/>
  <c r="K15" i="10"/>
  <c r="E15" i="10"/>
  <c r="F15" i="9"/>
  <c r="G15" i="9"/>
  <c r="H15" i="9"/>
  <c r="I15" i="9"/>
  <c r="J15" i="9"/>
  <c r="K15" i="9"/>
  <c r="E15" i="9"/>
  <c r="F15" i="8"/>
  <c r="G15" i="8"/>
  <c r="H15" i="8"/>
  <c r="I15" i="8"/>
  <c r="J15" i="8"/>
  <c r="K15" i="8"/>
  <c r="E15" i="8"/>
  <c r="F15" i="7"/>
  <c r="G15" i="7"/>
  <c r="H15" i="7"/>
  <c r="I15" i="7"/>
  <c r="J15" i="7"/>
  <c r="K15" i="7"/>
  <c r="E15" i="7"/>
  <c r="F15" i="6"/>
  <c r="G15" i="6"/>
  <c r="H15" i="6"/>
  <c r="I15" i="6"/>
  <c r="J15" i="6"/>
  <c r="K15" i="6"/>
  <c r="E15" i="6"/>
  <c r="F15" i="5"/>
  <c r="G15" i="5"/>
  <c r="H15" i="5"/>
  <c r="I15" i="5"/>
  <c r="J15" i="5"/>
  <c r="K15" i="5"/>
  <c r="E15" i="5"/>
  <c r="F15" i="4"/>
  <c r="G15" i="4"/>
  <c r="H15" i="4"/>
  <c r="I15" i="4"/>
  <c r="J15" i="4"/>
  <c r="K15" i="4"/>
  <c r="E15" i="4"/>
  <c r="F15" i="3"/>
  <c r="G15" i="3"/>
  <c r="H15" i="3"/>
  <c r="I15" i="3"/>
  <c r="J15" i="3"/>
  <c r="K15" i="3"/>
  <c r="E15" i="3"/>
  <c r="F15" i="2"/>
  <c r="G15" i="2"/>
  <c r="H15" i="2"/>
  <c r="I15" i="2"/>
  <c r="J15" i="2"/>
  <c r="K15" i="2"/>
  <c r="E15" i="2"/>
  <c r="I18" i="17" l="1"/>
  <c r="I17" i="17"/>
  <c r="I16" i="17"/>
  <c r="I15" i="17"/>
  <c r="I14" i="17"/>
  <c r="I13" i="17"/>
  <c r="I12" i="17"/>
  <c r="I11" i="17"/>
  <c r="I10" i="17"/>
  <c r="I9" i="17"/>
  <c r="F18" i="17"/>
  <c r="F17" i="17"/>
  <c r="F16" i="17"/>
  <c r="F15" i="17"/>
  <c r="F14" i="17"/>
  <c r="F13" i="17"/>
  <c r="F12" i="17"/>
  <c r="F11" i="17"/>
  <c r="F10" i="17"/>
  <c r="F9" i="17"/>
  <c r="E18" i="17"/>
  <c r="E17" i="17"/>
  <c r="E16" i="17"/>
  <c r="E15" i="17"/>
  <c r="E14" i="17"/>
  <c r="E13" i="17"/>
  <c r="E12" i="17"/>
  <c r="E11" i="17"/>
  <c r="E10" i="17"/>
  <c r="E9" i="17"/>
  <c r="P393" i="5"/>
  <c r="D393" i="5"/>
  <c r="F137" i="16" l="1"/>
  <c r="G137" i="16"/>
  <c r="H137" i="16"/>
  <c r="I137" i="16"/>
  <c r="J137" i="16"/>
  <c r="K137" i="16"/>
  <c r="L137" i="16"/>
  <c r="F138" i="16"/>
  <c r="G138" i="16"/>
  <c r="H138" i="16"/>
  <c r="I138" i="16"/>
  <c r="J138" i="16"/>
  <c r="K138" i="16"/>
  <c r="L138" i="16"/>
  <c r="F139" i="16"/>
  <c r="G139" i="16"/>
  <c r="H139" i="16"/>
  <c r="I139" i="16"/>
  <c r="J139" i="16"/>
  <c r="K139" i="16"/>
  <c r="L139" i="16"/>
  <c r="F140" i="16"/>
  <c r="G140" i="16"/>
  <c r="H140" i="16"/>
  <c r="I140" i="16"/>
  <c r="J140" i="16"/>
  <c r="K140" i="16"/>
  <c r="L140" i="16"/>
  <c r="F124" i="16"/>
  <c r="G124" i="16"/>
  <c r="H124" i="16"/>
  <c r="I124" i="16"/>
  <c r="J124" i="16"/>
  <c r="K124" i="16"/>
  <c r="L124" i="16"/>
  <c r="F125" i="16"/>
  <c r="G125" i="16"/>
  <c r="H125" i="16"/>
  <c r="I125" i="16"/>
  <c r="J125" i="16"/>
  <c r="K125" i="16"/>
  <c r="L125" i="16"/>
  <c r="F126" i="16"/>
  <c r="G126" i="16"/>
  <c r="H126" i="16"/>
  <c r="I126" i="16"/>
  <c r="J126" i="16"/>
  <c r="K126" i="16"/>
  <c r="L126" i="16"/>
  <c r="F127" i="16"/>
  <c r="G127" i="16"/>
  <c r="H127" i="16"/>
  <c r="I127" i="16"/>
  <c r="J127" i="16"/>
  <c r="K127" i="16"/>
  <c r="L127" i="16"/>
  <c r="F111" i="16"/>
  <c r="G111" i="16"/>
  <c r="H111" i="16"/>
  <c r="I111" i="16"/>
  <c r="J111" i="16"/>
  <c r="K111" i="16"/>
  <c r="L111" i="16"/>
  <c r="F112" i="16"/>
  <c r="G112" i="16"/>
  <c r="H112" i="16"/>
  <c r="I112" i="16"/>
  <c r="J112" i="16"/>
  <c r="K112" i="16"/>
  <c r="L112" i="16"/>
  <c r="F113" i="16"/>
  <c r="G113" i="16"/>
  <c r="H113" i="16"/>
  <c r="I113" i="16"/>
  <c r="J113" i="16"/>
  <c r="K113" i="16"/>
  <c r="L113" i="16"/>
  <c r="F114" i="16"/>
  <c r="G114" i="16"/>
  <c r="H114" i="16"/>
  <c r="I114" i="16"/>
  <c r="J114" i="16"/>
  <c r="K114" i="16"/>
  <c r="L114" i="16"/>
  <c r="F98" i="16"/>
  <c r="G98" i="16"/>
  <c r="H98" i="16"/>
  <c r="I98" i="16"/>
  <c r="J98" i="16"/>
  <c r="K98" i="16"/>
  <c r="L98" i="16"/>
  <c r="F99" i="16"/>
  <c r="G99" i="16"/>
  <c r="H99" i="16"/>
  <c r="I99" i="16"/>
  <c r="J99" i="16"/>
  <c r="K99" i="16"/>
  <c r="L99" i="16"/>
  <c r="F100" i="16"/>
  <c r="G100" i="16"/>
  <c r="H100" i="16"/>
  <c r="I100" i="16"/>
  <c r="J100" i="16"/>
  <c r="K100" i="16"/>
  <c r="L100" i="16"/>
  <c r="F101" i="16"/>
  <c r="G101" i="16"/>
  <c r="H101" i="16"/>
  <c r="I101" i="16"/>
  <c r="J101" i="16"/>
  <c r="K101" i="16"/>
  <c r="L101" i="16"/>
  <c r="F85" i="16"/>
  <c r="G85" i="16"/>
  <c r="H85" i="16"/>
  <c r="I85" i="16"/>
  <c r="J85" i="16"/>
  <c r="K85" i="16"/>
  <c r="L85" i="16"/>
  <c r="K86" i="16"/>
  <c r="L86" i="16"/>
  <c r="F87" i="16"/>
  <c r="G87" i="16"/>
  <c r="H87" i="16"/>
  <c r="I87" i="16"/>
  <c r="J87" i="16"/>
  <c r="K87" i="16"/>
  <c r="L87" i="16"/>
  <c r="F88" i="16"/>
  <c r="G88" i="16"/>
  <c r="H88" i="16"/>
  <c r="I88" i="16"/>
  <c r="J88" i="16"/>
  <c r="K88" i="16"/>
  <c r="L88" i="16"/>
  <c r="K72" i="16"/>
  <c r="L72" i="16"/>
  <c r="F73" i="16"/>
  <c r="G73" i="16"/>
  <c r="H73" i="16"/>
  <c r="I73" i="16"/>
  <c r="J73" i="16"/>
  <c r="K73" i="16"/>
  <c r="L73" i="16"/>
  <c r="F74" i="16"/>
  <c r="G74" i="16"/>
  <c r="H74" i="16"/>
  <c r="I74" i="16"/>
  <c r="J74" i="16"/>
  <c r="K74" i="16"/>
  <c r="L74" i="16"/>
  <c r="F75" i="16"/>
  <c r="G75" i="16"/>
  <c r="H75" i="16"/>
  <c r="I75" i="16"/>
  <c r="J75" i="16"/>
  <c r="K75" i="16"/>
  <c r="L75" i="16"/>
  <c r="L59" i="16"/>
  <c r="K60" i="16"/>
  <c r="L60" i="16"/>
  <c r="K61" i="16"/>
  <c r="L61" i="16"/>
  <c r="F62" i="16"/>
  <c r="G62" i="16"/>
  <c r="H62" i="16"/>
  <c r="I62" i="16"/>
  <c r="J62" i="16"/>
  <c r="K62" i="16"/>
  <c r="L62" i="16"/>
  <c r="L5" i="16" l="1"/>
  <c r="L135" i="16"/>
  <c r="K135" i="16"/>
  <c r="J135" i="16"/>
  <c r="I135" i="16"/>
  <c r="H135" i="16"/>
  <c r="M135" i="16" s="1"/>
  <c r="G135" i="16"/>
  <c r="F135" i="16"/>
  <c r="L122" i="16"/>
  <c r="K122" i="16"/>
  <c r="J122" i="16"/>
  <c r="I122" i="16"/>
  <c r="H122" i="16"/>
  <c r="G122" i="16"/>
  <c r="F122" i="16"/>
  <c r="M122" i="16" s="1"/>
  <c r="L109" i="16"/>
  <c r="K109" i="16"/>
  <c r="J109" i="16"/>
  <c r="I109" i="16"/>
  <c r="H109" i="16"/>
  <c r="G109" i="16"/>
  <c r="F109" i="16"/>
  <c r="M109" i="16" s="1"/>
  <c r="L96" i="16"/>
  <c r="K96" i="16"/>
  <c r="J96" i="16"/>
  <c r="I96" i="16"/>
  <c r="H96" i="16"/>
  <c r="G96" i="16"/>
  <c r="M96" i="16" s="1"/>
  <c r="F96" i="16"/>
  <c r="L83" i="16"/>
  <c r="L70" i="16"/>
  <c r="L57" i="16"/>
  <c r="L44" i="16"/>
  <c r="L31" i="16"/>
  <c r="L18" i="16"/>
  <c r="K46" i="16" l="1"/>
  <c r="L46" i="16"/>
  <c r="F47" i="16"/>
  <c r="G47" i="16"/>
  <c r="H47" i="16"/>
  <c r="I47" i="16"/>
  <c r="J47" i="16"/>
  <c r="K47" i="16"/>
  <c r="L47" i="16"/>
  <c r="F48" i="16"/>
  <c r="G48" i="16"/>
  <c r="H48" i="16"/>
  <c r="I48" i="16"/>
  <c r="J48" i="16"/>
  <c r="K48" i="16"/>
  <c r="L48" i="16"/>
  <c r="F49" i="16"/>
  <c r="G49" i="16"/>
  <c r="H49" i="16"/>
  <c r="I49" i="16"/>
  <c r="J49" i="16"/>
  <c r="K49" i="16"/>
  <c r="L49" i="16"/>
  <c r="J33" i="16"/>
  <c r="K33" i="16"/>
  <c r="L33" i="16"/>
  <c r="K34" i="16"/>
  <c r="L34" i="16"/>
  <c r="F35" i="16"/>
  <c r="G35" i="16"/>
  <c r="H35" i="16"/>
  <c r="I35" i="16"/>
  <c r="J35" i="16"/>
  <c r="K35" i="16"/>
  <c r="L35" i="16"/>
  <c r="F36" i="16"/>
  <c r="G36" i="16"/>
  <c r="H36" i="16"/>
  <c r="I36" i="16"/>
  <c r="J36" i="16"/>
  <c r="K36" i="16"/>
  <c r="L36" i="16"/>
  <c r="E778" i="15"/>
  <c r="Q775" i="15"/>
  <c r="X775" i="15" s="1"/>
  <c r="W774" i="15"/>
  <c r="W775" i="15" s="1"/>
  <c r="V774" i="15"/>
  <c r="V775" i="15" s="1"/>
  <c r="U774" i="15"/>
  <c r="U775" i="15" s="1"/>
  <c r="T774" i="15"/>
  <c r="T775" i="15" s="1"/>
  <c r="S774" i="15"/>
  <c r="S775" i="15" s="1"/>
  <c r="R774" i="15"/>
  <c r="R775" i="15" s="1"/>
  <c r="F723" i="15" s="1"/>
  <c r="Q774" i="15"/>
  <c r="X774" i="15" s="1"/>
  <c r="K774" i="15"/>
  <c r="K775" i="15" s="1"/>
  <c r="K723" i="15" s="1"/>
  <c r="J774" i="15"/>
  <c r="J775" i="15" s="1"/>
  <c r="J723" i="15" s="1"/>
  <c r="I774" i="15"/>
  <c r="I775" i="15" s="1"/>
  <c r="H774" i="15"/>
  <c r="H775" i="15" s="1"/>
  <c r="H723" i="15" s="1"/>
  <c r="G774" i="15"/>
  <c r="G775" i="15" s="1"/>
  <c r="G723" i="15" s="1"/>
  <c r="S9" i="15" s="1"/>
  <c r="F774" i="15"/>
  <c r="F775" i="15" s="1"/>
  <c r="E774" i="15"/>
  <c r="E775" i="15" s="1"/>
  <c r="K772" i="15"/>
  <c r="W771" i="15"/>
  <c r="V771" i="15"/>
  <c r="U771" i="15"/>
  <c r="T771" i="15"/>
  <c r="S771" i="15"/>
  <c r="R771" i="15"/>
  <c r="Q771" i="15"/>
  <c r="X771" i="15" s="1"/>
  <c r="K771" i="15"/>
  <c r="J771" i="15"/>
  <c r="I771" i="15"/>
  <c r="H771" i="15"/>
  <c r="G771" i="15"/>
  <c r="F771" i="15"/>
  <c r="E771" i="15"/>
  <c r="W770" i="15"/>
  <c r="V770" i="15"/>
  <c r="U770" i="15"/>
  <c r="T770" i="15"/>
  <c r="S770" i="15"/>
  <c r="R770" i="15"/>
  <c r="Q770" i="15"/>
  <c r="X770" i="15" s="1"/>
  <c r="K770" i="15"/>
  <c r="J770" i="15"/>
  <c r="I770" i="15"/>
  <c r="H770" i="15"/>
  <c r="G770" i="15"/>
  <c r="F770" i="15"/>
  <c r="E770" i="15"/>
  <c r="W769" i="15"/>
  <c r="W772" i="15" s="1"/>
  <c r="V769" i="15"/>
  <c r="V772" i="15" s="1"/>
  <c r="U769" i="15"/>
  <c r="U772" i="15" s="1"/>
  <c r="T769" i="15"/>
  <c r="T772" i="15" s="1"/>
  <c r="S769" i="15"/>
  <c r="S772" i="15" s="1"/>
  <c r="R769" i="15"/>
  <c r="R772" i="15" s="1"/>
  <c r="Q769" i="15"/>
  <c r="Q772" i="15" s="1"/>
  <c r="K769" i="15"/>
  <c r="J769" i="15"/>
  <c r="J772" i="15" s="1"/>
  <c r="J722" i="15" s="1"/>
  <c r="I769" i="15"/>
  <c r="I772" i="15" s="1"/>
  <c r="H769" i="15"/>
  <c r="H772" i="15" s="1"/>
  <c r="H722" i="15" s="1"/>
  <c r="G769" i="15"/>
  <c r="G772" i="15" s="1"/>
  <c r="G722" i="15" s="1"/>
  <c r="F769" i="15"/>
  <c r="F772" i="15" s="1"/>
  <c r="E769" i="15"/>
  <c r="E772" i="15" s="1"/>
  <c r="T767" i="15"/>
  <c r="W766" i="15"/>
  <c r="V766" i="15"/>
  <c r="U766" i="15"/>
  <c r="T766" i="15"/>
  <c r="S766" i="15"/>
  <c r="R766" i="15"/>
  <c r="Q766" i="15"/>
  <c r="K766" i="15"/>
  <c r="J766" i="15"/>
  <c r="I766" i="15"/>
  <c r="H766" i="15"/>
  <c r="G766" i="15"/>
  <c r="F766" i="15"/>
  <c r="E766" i="15"/>
  <c r="W765" i="15"/>
  <c r="V765" i="15"/>
  <c r="U765" i="15"/>
  <c r="T765" i="15"/>
  <c r="S765" i="15"/>
  <c r="R765" i="15"/>
  <c r="Q765" i="15"/>
  <c r="X765" i="15" s="1"/>
  <c r="K765" i="15"/>
  <c r="J765" i="15"/>
  <c r="I765" i="15"/>
  <c r="H765" i="15"/>
  <c r="G765" i="15"/>
  <c r="F765" i="15"/>
  <c r="E765" i="15"/>
  <c r="L765" i="15" s="1"/>
  <c r="W764" i="15"/>
  <c r="V764" i="15"/>
  <c r="U764" i="15"/>
  <c r="T764" i="15"/>
  <c r="S764" i="15"/>
  <c r="R764" i="15"/>
  <c r="Q764" i="15"/>
  <c r="X764" i="15" s="1"/>
  <c r="K764" i="15"/>
  <c r="J764" i="15"/>
  <c r="I764" i="15"/>
  <c r="H764" i="15"/>
  <c r="G764" i="15"/>
  <c r="F764" i="15"/>
  <c r="E764" i="15"/>
  <c r="W763" i="15"/>
  <c r="V763" i="15"/>
  <c r="U763" i="15"/>
  <c r="U767" i="15" s="1"/>
  <c r="T763" i="15"/>
  <c r="S763" i="15"/>
  <c r="R763" i="15"/>
  <c r="Q763" i="15"/>
  <c r="K763" i="15"/>
  <c r="J763" i="15"/>
  <c r="I763" i="15"/>
  <c r="H763" i="15"/>
  <c r="G763" i="15"/>
  <c r="F763" i="15"/>
  <c r="E763" i="15"/>
  <c r="W762" i="15"/>
  <c r="W767" i="15" s="1"/>
  <c r="V762" i="15"/>
  <c r="V767" i="15" s="1"/>
  <c r="U762" i="15"/>
  <c r="T762" i="15"/>
  <c r="S762" i="15"/>
  <c r="S767" i="15" s="1"/>
  <c r="R762" i="15"/>
  <c r="R767" i="15" s="1"/>
  <c r="Q762" i="15"/>
  <c r="Q767" i="15" s="1"/>
  <c r="K762" i="15"/>
  <c r="K767" i="15" s="1"/>
  <c r="J762" i="15"/>
  <c r="J767" i="15" s="1"/>
  <c r="I762" i="15"/>
  <c r="I767" i="15" s="1"/>
  <c r="H762" i="15"/>
  <c r="G762" i="15"/>
  <c r="G767" i="15" s="1"/>
  <c r="F762" i="15"/>
  <c r="F767" i="15" s="1"/>
  <c r="F721" i="15" s="1"/>
  <c r="E762" i="15"/>
  <c r="E767" i="15" s="1"/>
  <c r="G760" i="15"/>
  <c r="G720" i="15" s="1"/>
  <c r="W759" i="15"/>
  <c r="V759" i="15"/>
  <c r="U759" i="15"/>
  <c r="T759" i="15"/>
  <c r="S759" i="15"/>
  <c r="R759" i="15"/>
  <c r="Q759" i="15"/>
  <c r="K759" i="15"/>
  <c r="J759" i="15"/>
  <c r="I759" i="15"/>
  <c r="H759" i="15"/>
  <c r="G759" i="15"/>
  <c r="F759" i="15"/>
  <c r="L759" i="15" s="1"/>
  <c r="E759" i="15"/>
  <c r="W758" i="15"/>
  <c r="V758" i="15"/>
  <c r="U758" i="15"/>
  <c r="T758" i="15"/>
  <c r="S758" i="15"/>
  <c r="R758" i="15"/>
  <c r="X758" i="15" s="1"/>
  <c r="Q758" i="15"/>
  <c r="K758" i="15"/>
  <c r="J758" i="15"/>
  <c r="I758" i="15"/>
  <c r="H758" i="15"/>
  <c r="G758" i="15"/>
  <c r="F758" i="15"/>
  <c r="L758" i="15" s="1"/>
  <c r="E758" i="15"/>
  <c r="W757" i="15"/>
  <c r="V757" i="15"/>
  <c r="U757" i="15"/>
  <c r="T757" i="15"/>
  <c r="S757" i="15"/>
  <c r="R757" i="15"/>
  <c r="X757" i="15" s="1"/>
  <c r="Q757" i="15"/>
  <c r="K757" i="15"/>
  <c r="J757" i="15"/>
  <c r="I757" i="15"/>
  <c r="H757" i="15"/>
  <c r="G757" i="15"/>
  <c r="F757" i="15"/>
  <c r="E757" i="15"/>
  <c r="W756" i="15"/>
  <c r="V756" i="15"/>
  <c r="U756" i="15"/>
  <c r="T756" i="15"/>
  <c r="S756" i="15"/>
  <c r="S760" i="15" s="1"/>
  <c r="R756" i="15"/>
  <c r="Q756" i="15"/>
  <c r="K756" i="15"/>
  <c r="J756" i="15"/>
  <c r="I756" i="15"/>
  <c r="H756" i="15"/>
  <c r="G756" i="15"/>
  <c r="F756" i="15"/>
  <c r="E756" i="15"/>
  <c r="W755" i="15"/>
  <c r="V755" i="15"/>
  <c r="U755" i="15"/>
  <c r="T755" i="15"/>
  <c r="S755" i="15"/>
  <c r="R755" i="15"/>
  <c r="Q755" i="15"/>
  <c r="K755" i="15"/>
  <c r="J755" i="15"/>
  <c r="I755" i="15"/>
  <c r="H755" i="15"/>
  <c r="G755" i="15"/>
  <c r="F755" i="15"/>
  <c r="L755" i="15" s="1"/>
  <c r="E755" i="15"/>
  <c r="W754" i="15"/>
  <c r="W760" i="15" s="1"/>
  <c r="V754" i="15"/>
  <c r="V760" i="15" s="1"/>
  <c r="U754" i="15"/>
  <c r="U760" i="15" s="1"/>
  <c r="T754" i="15"/>
  <c r="T760" i="15" s="1"/>
  <c r="S754" i="15"/>
  <c r="R754" i="15"/>
  <c r="X754" i="15" s="1"/>
  <c r="Q754" i="15"/>
  <c r="Q760" i="15" s="1"/>
  <c r="K754" i="15"/>
  <c r="K760" i="15" s="1"/>
  <c r="J754" i="15"/>
  <c r="J760" i="15" s="1"/>
  <c r="J720" i="15" s="1"/>
  <c r="I754" i="15"/>
  <c r="I760" i="15" s="1"/>
  <c r="I720" i="15" s="1"/>
  <c r="H754" i="15"/>
  <c r="H760" i="15" s="1"/>
  <c r="H720" i="15" s="1"/>
  <c r="G754" i="15"/>
  <c r="F754" i="15"/>
  <c r="E754" i="15"/>
  <c r="L754" i="15" s="1"/>
  <c r="O745" i="15"/>
  <c r="C745" i="15"/>
  <c r="O743" i="15"/>
  <c r="C743" i="15"/>
  <c r="W739" i="15"/>
  <c r="V739" i="15"/>
  <c r="U739" i="15"/>
  <c r="T739" i="15"/>
  <c r="S739" i="15"/>
  <c r="R739" i="15"/>
  <c r="Q739" i="15"/>
  <c r="K739" i="15"/>
  <c r="J739" i="15"/>
  <c r="I739" i="15"/>
  <c r="H739" i="15"/>
  <c r="G739" i="15"/>
  <c r="F739" i="15"/>
  <c r="E739" i="15"/>
  <c r="L739" i="15" s="1"/>
  <c r="W738" i="15"/>
  <c r="V738" i="15"/>
  <c r="U738" i="15"/>
  <c r="T738" i="15"/>
  <c r="S738" i="15"/>
  <c r="R738" i="15"/>
  <c r="Q738" i="15"/>
  <c r="X738" i="15" s="1"/>
  <c r="K738" i="15"/>
  <c r="J738" i="15"/>
  <c r="I738" i="15"/>
  <c r="H738" i="15"/>
  <c r="G738" i="15"/>
  <c r="F738" i="15"/>
  <c r="E738" i="15"/>
  <c r="L738" i="15" s="1"/>
  <c r="W737" i="15"/>
  <c r="V737" i="15"/>
  <c r="U737" i="15"/>
  <c r="T737" i="15"/>
  <c r="S737" i="15"/>
  <c r="R737" i="15"/>
  <c r="Q737" i="15"/>
  <c r="K737" i="15"/>
  <c r="J737" i="15"/>
  <c r="I737" i="15"/>
  <c r="H737" i="15"/>
  <c r="G737" i="15"/>
  <c r="F737" i="15"/>
  <c r="F740" i="15" s="1"/>
  <c r="E737" i="15"/>
  <c r="W736" i="15"/>
  <c r="V736" i="15"/>
  <c r="U736" i="15"/>
  <c r="T736" i="15"/>
  <c r="S736" i="15"/>
  <c r="R736" i="15"/>
  <c r="Q736" i="15"/>
  <c r="X736" i="15" s="1"/>
  <c r="K736" i="15"/>
  <c r="J736" i="15"/>
  <c r="I736" i="15"/>
  <c r="H736" i="15"/>
  <c r="G736" i="15"/>
  <c r="G740" i="15" s="1"/>
  <c r="F736" i="15"/>
  <c r="E736" i="15"/>
  <c r="W735" i="15"/>
  <c r="V735" i="15"/>
  <c r="U735" i="15"/>
  <c r="T735" i="15"/>
  <c r="S735" i="15"/>
  <c r="S740" i="15" s="1"/>
  <c r="R735" i="15"/>
  <c r="R740" i="15" s="1"/>
  <c r="Q735" i="15"/>
  <c r="K735" i="15"/>
  <c r="J735" i="15"/>
  <c r="I735" i="15"/>
  <c r="H735" i="15"/>
  <c r="G735" i="15"/>
  <c r="F735" i="15"/>
  <c r="E735" i="15"/>
  <c r="L735" i="15" s="1"/>
  <c r="W733" i="15"/>
  <c r="V733" i="15"/>
  <c r="U733" i="15"/>
  <c r="T733" i="15"/>
  <c r="S733" i="15"/>
  <c r="R733" i="15"/>
  <c r="Q733" i="15"/>
  <c r="X733" i="15" s="1"/>
  <c r="O733" i="15"/>
  <c r="K733" i="15"/>
  <c r="J733" i="15"/>
  <c r="I733" i="15"/>
  <c r="H733" i="15"/>
  <c r="G733" i="15"/>
  <c r="F733" i="15"/>
  <c r="L733" i="15" s="1"/>
  <c r="E733" i="15"/>
  <c r="C733" i="15"/>
  <c r="W732" i="15"/>
  <c r="V732" i="15"/>
  <c r="U732" i="15"/>
  <c r="T732" i="15"/>
  <c r="S732" i="15"/>
  <c r="R732" i="15"/>
  <c r="Q732" i="15"/>
  <c r="O732" i="15"/>
  <c r="K732" i="15"/>
  <c r="J732" i="15"/>
  <c r="I732" i="15"/>
  <c r="H732" i="15"/>
  <c r="G732" i="15"/>
  <c r="F732" i="15"/>
  <c r="E732" i="15"/>
  <c r="C732" i="15"/>
  <c r="W731" i="15"/>
  <c r="W740" i="15" s="1"/>
  <c r="V731" i="15"/>
  <c r="V740" i="15" s="1"/>
  <c r="U731" i="15"/>
  <c r="U740" i="15" s="1"/>
  <c r="T731" i="15"/>
  <c r="T740" i="15" s="1"/>
  <c r="S731" i="15"/>
  <c r="R731" i="15"/>
  <c r="Q731" i="15"/>
  <c r="O731" i="15"/>
  <c r="K731" i="15"/>
  <c r="J731" i="15"/>
  <c r="J740" i="15" s="1"/>
  <c r="I731" i="15"/>
  <c r="H731" i="15"/>
  <c r="H740" i="15" s="1"/>
  <c r="G731" i="15"/>
  <c r="F731" i="15"/>
  <c r="E731" i="15"/>
  <c r="E740" i="15" s="1"/>
  <c r="C731" i="15"/>
  <c r="V725" i="15"/>
  <c r="F722" i="15"/>
  <c r="E722" i="15"/>
  <c r="E721" i="15"/>
  <c r="S720" i="15"/>
  <c r="O778" i="15" s="1"/>
  <c r="S718" i="15"/>
  <c r="K715" i="15"/>
  <c r="W729" i="15" s="1"/>
  <c r="J715" i="15"/>
  <c r="V729" i="15" s="1"/>
  <c r="I715" i="15"/>
  <c r="H715" i="15"/>
  <c r="G715" i="15"/>
  <c r="F715" i="15"/>
  <c r="E715" i="15"/>
  <c r="E729" i="15" s="1"/>
  <c r="E776" i="15" s="1"/>
  <c r="T709" i="15"/>
  <c r="O709" i="15"/>
  <c r="X706" i="15"/>
  <c r="W706" i="15"/>
  <c r="V706" i="15"/>
  <c r="U706" i="15"/>
  <c r="T706" i="15"/>
  <c r="S706" i="15"/>
  <c r="R706" i="15"/>
  <c r="Q706" i="15"/>
  <c r="L706" i="15"/>
  <c r="K706" i="15"/>
  <c r="J706" i="15"/>
  <c r="I706" i="15"/>
  <c r="H706" i="15"/>
  <c r="G706" i="15"/>
  <c r="F706" i="15"/>
  <c r="E706" i="15"/>
  <c r="E653" i="15" s="1"/>
  <c r="X705" i="15"/>
  <c r="L705" i="15"/>
  <c r="W703" i="15"/>
  <c r="V703" i="15"/>
  <c r="U703" i="15"/>
  <c r="T703" i="15"/>
  <c r="S703" i="15"/>
  <c r="R703" i="15"/>
  <c r="Q703" i="15"/>
  <c r="K703" i="15"/>
  <c r="J703" i="15"/>
  <c r="I703" i="15"/>
  <c r="H703" i="15"/>
  <c r="G703" i="15"/>
  <c r="F703" i="15"/>
  <c r="E703" i="15"/>
  <c r="E652" i="15" s="1"/>
  <c r="X702" i="15"/>
  <c r="L702" i="15"/>
  <c r="X701" i="15"/>
  <c r="L701" i="15"/>
  <c r="X700" i="15"/>
  <c r="L700" i="15"/>
  <c r="W698" i="15"/>
  <c r="V698" i="15"/>
  <c r="U698" i="15"/>
  <c r="T698" i="15"/>
  <c r="S698" i="15"/>
  <c r="R698" i="15"/>
  <c r="F651" i="15" s="1"/>
  <c r="Q698" i="15"/>
  <c r="K698" i="15"/>
  <c r="J698" i="15"/>
  <c r="I698" i="15"/>
  <c r="H698" i="15"/>
  <c r="G698" i="15"/>
  <c r="F698" i="15"/>
  <c r="E698" i="15"/>
  <c r="X697" i="15"/>
  <c r="L697" i="15"/>
  <c r="X696" i="15"/>
  <c r="L696" i="15"/>
  <c r="X695" i="15"/>
  <c r="L695" i="15"/>
  <c r="X694" i="15"/>
  <c r="L694" i="15"/>
  <c r="X693" i="15"/>
  <c r="L693" i="15"/>
  <c r="W691" i="15"/>
  <c r="V691" i="15"/>
  <c r="U691" i="15"/>
  <c r="T691" i="15"/>
  <c r="S691" i="15"/>
  <c r="R691" i="15"/>
  <c r="Q691" i="15"/>
  <c r="K691" i="15"/>
  <c r="J691" i="15"/>
  <c r="I691" i="15"/>
  <c r="I650" i="15" s="1"/>
  <c r="H691" i="15"/>
  <c r="H650" i="15" s="1"/>
  <c r="G691" i="15"/>
  <c r="F691" i="15"/>
  <c r="E691" i="15"/>
  <c r="X690" i="15"/>
  <c r="L690" i="15"/>
  <c r="X689" i="15"/>
  <c r="L689" i="15"/>
  <c r="X688" i="15"/>
  <c r="L688" i="15"/>
  <c r="X687" i="15"/>
  <c r="L687" i="15"/>
  <c r="X686" i="15"/>
  <c r="L686" i="15"/>
  <c r="X685" i="15"/>
  <c r="L685" i="15"/>
  <c r="X681" i="15"/>
  <c r="W681" i="15"/>
  <c r="V681" i="15"/>
  <c r="U681" i="15"/>
  <c r="T681" i="15"/>
  <c r="S681" i="15"/>
  <c r="R681" i="15"/>
  <c r="Q681" i="15"/>
  <c r="O681" i="15"/>
  <c r="K681" i="15"/>
  <c r="J681" i="15"/>
  <c r="I681" i="15"/>
  <c r="H681" i="15"/>
  <c r="G681" i="15"/>
  <c r="F681" i="15"/>
  <c r="E681" i="15"/>
  <c r="C681" i="15"/>
  <c r="W680" i="15"/>
  <c r="V680" i="15"/>
  <c r="U680" i="15"/>
  <c r="T680" i="15"/>
  <c r="S680" i="15"/>
  <c r="X680" i="15" s="1"/>
  <c r="R680" i="15"/>
  <c r="Q680" i="15"/>
  <c r="O680" i="15"/>
  <c r="K680" i="15"/>
  <c r="J680" i="15"/>
  <c r="I680" i="15"/>
  <c r="H680" i="15"/>
  <c r="G680" i="15"/>
  <c r="F680" i="15"/>
  <c r="E680" i="15"/>
  <c r="L680" i="15" s="1"/>
  <c r="C680" i="15"/>
  <c r="W679" i="15"/>
  <c r="V679" i="15"/>
  <c r="U679" i="15"/>
  <c r="T679" i="15"/>
  <c r="S679" i="15"/>
  <c r="R679" i="15"/>
  <c r="Q679" i="15"/>
  <c r="O679" i="15"/>
  <c r="K679" i="15"/>
  <c r="J679" i="15"/>
  <c r="I679" i="15"/>
  <c r="H679" i="15"/>
  <c r="G679" i="15"/>
  <c r="F679" i="15"/>
  <c r="L679" i="15" s="1"/>
  <c r="E679" i="15"/>
  <c r="C679" i="15"/>
  <c r="W678" i="15"/>
  <c r="V678" i="15"/>
  <c r="U678" i="15"/>
  <c r="T678" i="15"/>
  <c r="S678" i="15"/>
  <c r="R678" i="15"/>
  <c r="Q678" i="15"/>
  <c r="X678" i="15" s="1"/>
  <c r="O678" i="15"/>
  <c r="K678" i="15"/>
  <c r="J678" i="15"/>
  <c r="I678" i="15"/>
  <c r="L678" i="15" s="1"/>
  <c r="H678" i="15"/>
  <c r="G678" i="15"/>
  <c r="F678" i="15"/>
  <c r="E678" i="15"/>
  <c r="C678" i="15"/>
  <c r="W677" i="15"/>
  <c r="V677" i="15"/>
  <c r="U677" i="15"/>
  <c r="T677" i="15"/>
  <c r="S677" i="15"/>
  <c r="R677" i="15"/>
  <c r="Q677" i="15"/>
  <c r="X677" i="15" s="1"/>
  <c r="O677" i="15"/>
  <c r="K677" i="15"/>
  <c r="J677" i="15"/>
  <c r="I677" i="15"/>
  <c r="H677" i="15"/>
  <c r="G677" i="15"/>
  <c r="F677" i="15"/>
  <c r="E677" i="15"/>
  <c r="C677" i="15"/>
  <c r="O675" i="15"/>
  <c r="C675" i="15"/>
  <c r="C673" i="15"/>
  <c r="P671" i="15"/>
  <c r="W670" i="15"/>
  <c r="V670" i="15"/>
  <c r="U670" i="15"/>
  <c r="T670" i="15"/>
  <c r="X670" i="15" s="1"/>
  <c r="S670" i="15"/>
  <c r="R670" i="15"/>
  <c r="Q670" i="15"/>
  <c r="K670" i="15"/>
  <c r="J670" i="15"/>
  <c r="I670" i="15"/>
  <c r="H670" i="15"/>
  <c r="G670" i="15"/>
  <c r="F670" i="15"/>
  <c r="E670" i="15"/>
  <c r="X669" i="15"/>
  <c r="L669" i="15"/>
  <c r="X668" i="15"/>
  <c r="L668" i="15"/>
  <c r="X667" i="15"/>
  <c r="L667" i="15"/>
  <c r="X666" i="15"/>
  <c r="L666" i="15"/>
  <c r="X665" i="15"/>
  <c r="L665" i="15"/>
  <c r="X663" i="15"/>
  <c r="O663" i="15"/>
  <c r="L663" i="15"/>
  <c r="C663" i="15"/>
  <c r="X662" i="15"/>
  <c r="O662" i="15"/>
  <c r="O674" i="15" s="1"/>
  <c r="L662" i="15"/>
  <c r="C662" i="15"/>
  <c r="C674" i="15" s="1"/>
  <c r="X661" i="15"/>
  <c r="O661" i="15"/>
  <c r="O673" i="15" s="1"/>
  <c r="L661" i="15"/>
  <c r="C661" i="15"/>
  <c r="V655" i="15"/>
  <c r="K653" i="15"/>
  <c r="J653" i="15"/>
  <c r="I653" i="15"/>
  <c r="H653" i="15"/>
  <c r="G653" i="15"/>
  <c r="F653" i="15"/>
  <c r="K652" i="15"/>
  <c r="J652" i="15"/>
  <c r="I652" i="15"/>
  <c r="H652" i="15"/>
  <c r="G652" i="15"/>
  <c r="F652" i="15"/>
  <c r="K651" i="15"/>
  <c r="J651" i="15"/>
  <c r="I651" i="15"/>
  <c r="G651" i="15"/>
  <c r="S650" i="15"/>
  <c r="O710" i="15" s="1"/>
  <c r="K650" i="15"/>
  <c r="J650" i="15"/>
  <c r="G650" i="15"/>
  <c r="S648" i="15"/>
  <c r="K645" i="15"/>
  <c r="J645" i="15"/>
  <c r="I645" i="15"/>
  <c r="I659" i="15" s="1"/>
  <c r="I704" i="15" s="1"/>
  <c r="H645" i="15"/>
  <c r="T659" i="15" s="1"/>
  <c r="G645" i="15"/>
  <c r="F645" i="15"/>
  <c r="F659" i="15" s="1"/>
  <c r="F699" i="15" s="1"/>
  <c r="E645" i="15"/>
  <c r="Q659" i="15" s="1"/>
  <c r="P639" i="15"/>
  <c r="D639" i="15"/>
  <c r="X636" i="15"/>
  <c r="W636" i="15"/>
  <c r="V636" i="15"/>
  <c r="U636" i="15"/>
  <c r="T636" i="15"/>
  <c r="S636" i="15"/>
  <c r="R636" i="15"/>
  <c r="Q636" i="15"/>
  <c r="L636" i="15"/>
  <c r="K636" i="15"/>
  <c r="J636" i="15"/>
  <c r="I636" i="15"/>
  <c r="H636" i="15"/>
  <c r="H583" i="15" s="1"/>
  <c r="G636" i="15"/>
  <c r="F636" i="15"/>
  <c r="E636" i="15"/>
  <c r="X635" i="15"/>
  <c r="L635" i="15"/>
  <c r="W633" i="15"/>
  <c r="V633" i="15"/>
  <c r="U633" i="15"/>
  <c r="T633" i="15"/>
  <c r="S633" i="15"/>
  <c r="R633" i="15"/>
  <c r="Q633" i="15"/>
  <c r="X633" i="15" s="1"/>
  <c r="K633" i="15"/>
  <c r="J633" i="15"/>
  <c r="I633" i="15"/>
  <c r="H633" i="15"/>
  <c r="H582" i="15" s="1"/>
  <c r="G633" i="15"/>
  <c r="F633" i="15"/>
  <c r="E633" i="15"/>
  <c r="L633" i="15" s="1"/>
  <c r="X632" i="15"/>
  <c r="L632" i="15"/>
  <c r="X631" i="15"/>
  <c r="L631" i="15"/>
  <c r="X630" i="15"/>
  <c r="L630" i="15"/>
  <c r="W628" i="15"/>
  <c r="V628" i="15"/>
  <c r="U628" i="15"/>
  <c r="X628" i="15" s="1"/>
  <c r="T628" i="15"/>
  <c r="S628" i="15"/>
  <c r="R628" i="15"/>
  <c r="Q628" i="15"/>
  <c r="K628" i="15"/>
  <c r="J628" i="15"/>
  <c r="I628" i="15"/>
  <c r="H628" i="15"/>
  <c r="G628" i="15"/>
  <c r="F628" i="15"/>
  <c r="E628" i="15"/>
  <c r="X627" i="15"/>
  <c r="L627" i="15"/>
  <c r="X626" i="15"/>
  <c r="L626" i="15"/>
  <c r="X625" i="15"/>
  <c r="L625" i="15"/>
  <c r="X624" i="15"/>
  <c r="L624" i="15"/>
  <c r="X623" i="15"/>
  <c r="L623" i="15"/>
  <c r="W621" i="15"/>
  <c r="V621" i="15"/>
  <c r="U621" i="15"/>
  <c r="X621" i="15" s="1"/>
  <c r="T621" i="15"/>
  <c r="S621" i="15"/>
  <c r="R621" i="15"/>
  <c r="Q621" i="15"/>
  <c r="K621" i="15"/>
  <c r="J621" i="15"/>
  <c r="I621" i="15"/>
  <c r="H621" i="15"/>
  <c r="G621" i="15"/>
  <c r="F621" i="15"/>
  <c r="E621" i="15"/>
  <c r="X620" i="15"/>
  <c r="L620" i="15"/>
  <c r="X619" i="15"/>
  <c r="L619" i="15"/>
  <c r="X618" i="15"/>
  <c r="L618" i="15"/>
  <c r="X617" i="15"/>
  <c r="L617" i="15"/>
  <c r="X616" i="15"/>
  <c r="L616" i="15"/>
  <c r="X615" i="15"/>
  <c r="L615" i="15"/>
  <c r="W611" i="15"/>
  <c r="V611" i="15"/>
  <c r="U611" i="15"/>
  <c r="T611" i="15"/>
  <c r="S611" i="15"/>
  <c r="R611" i="15"/>
  <c r="Q611" i="15"/>
  <c r="O611" i="15"/>
  <c r="K611" i="15"/>
  <c r="J611" i="15"/>
  <c r="I611" i="15"/>
  <c r="H611" i="15"/>
  <c r="G611" i="15"/>
  <c r="F611" i="15"/>
  <c r="L611" i="15" s="1"/>
  <c r="E611" i="15"/>
  <c r="C611" i="15"/>
  <c r="W610" i="15"/>
  <c r="V610" i="15"/>
  <c r="U610" i="15"/>
  <c r="X610" i="15" s="1"/>
  <c r="T610" i="15"/>
  <c r="S610" i="15"/>
  <c r="R610" i="15"/>
  <c r="Q610" i="15"/>
  <c r="O610" i="15"/>
  <c r="K610" i="15"/>
  <c r="J610" i="15"/>
  <c r="I610" i="15"/>
  <c r="H610" i="15"/>
  <c r="G610" i="15"/>
  <c r="F610" i="15"/>
  <c r="E610" i="15"/>
  <c r="C610" i="15"/>
  <c r="W609" i="15"/>
  <c r="V609" i="15"/>
  <c r="U609" i="15"/>
  <c r="X609" i="15" s="1"/>
  <c r="T609" i="15"/>
  <c r="S609" i="15"/>
  <c r="R609" i="15"/>
  <c r="Q609" i="15"/>
  <c r="O609" i="15"/>
  <c r="K609" i="15"/>
  <c r="J609" i="15"/>
  <c r="L609" i="15" s="1"/>
  <c r="I609" i="15"/>
  <c r="H609" i="15"/>
  <c r="G609" i="15"/>
  <c r="F609" i="15"/>
  <c r="E609" i="15"/>
  <c r="C609" i="15"/>
  <c r="W608" i="15"/>
  <c r="V608" i="15"/>
  <c r="U608" i="15"/>
  <c r="T608" i="15"/>
  <c r="S608" i="15"/>
  <c r="R608" i="15"/>
  <c r="Q608" i="15"/>
  <c r="O608" i="15"/>
  <c r="K608" i="15"/>
  <c r="J608" i="15"/>
  <c r="I608" i="15"/>
  <c r="H608" i="15"/>
  <c r="G608" i="15"/>
  <c r="F608" i="15"/>
  <c r="E608" i="15"/>
  <c r="C608" i="15"/>
  <c r="W607" i="15"/>
  <c r="V607" i="15"/>
  <c r="U607" i="15"/>
  <c r="T607" i="15"/>
  <c r="S607" i="15"/>
  <c r="R607" i="15"/>
  <c r="Q607" i="15"/>
  <c r="O607" i="15"/>
  <c r="K607" i="15"/>
  <c r="J607" i="15"/>
  <c r="I607" i="15"/>
  <c r="H607" i="15"/>
  <c r="G607" i="15"/>
  <c r="F607" i="15"/>
  <c r="E607" i="15"/>
  <c r="C607" i="15"/>
  <c r="O605" i="15"/>
  <c r="O604" i="15"/>
  <c r="C604" i="15"/>
  <c r="P601" i="15"/>
  <c r="W600" i="15"/>
  <c r="V600" i="15"/>
  <c r="U600" i="15"/>
  <c r="T600" i="15"/>
  <c r="S600" i="15"/>
  <c r="R600" i="15"/>
  <c r="Q600" i="15"/>
  <c r="X600" i="15" s="1"/>
  <c r="K600" i="15"/>
  <c r="J600" i="15"/>
  <c r="I600" i="15"/>
  <c r="H600" i="15"/>
  <c r="G600" i="15"/>
  <c r="F600" i="15"/>
  <c r="E600" i="15"/>
  <c r="X599" i="15"/>
  <c r="L599" i="15"/>
  <c r="X598" i="15"/>
  <c r="L598" i="15"/>
  <c r="X597" i="15"/>
  <c r="L597" i="15"/>
  <c r="X596" i="15"/>
  <c r="L596" i="15"/>
  <c r="X595" i="15"/>
  <c r="L595" i="15"/>
  <c r="X593" i="15"/>
  <c r="O593" i="15"/>
  <c r="L593" i="15"/>
  <c r="C593" i="15"/>
  <c r="C605" i="15" s="1"/>
  <c r="X592" i="15"/>
  <c r="O592" i="15"/>
  <c r="L592" i="15"/>
  <c r="C592" i="15"/>
  <c r="X591" i="15"/>
  <c r="O591" i="15"/>
  <c r="O603" i="15" s="1"/>
  <c r="L591" i="15"/>
  <c r="C591" i="15"/>
  <c r="C603" i="15" s="1"/>
  <c r="V585" i="15"/>
  <c r="K583" i="15"/>
  <c r="J583" i="15"/>
  <c r="I583" i="15"/>
  <c r="G583" i="15"/>
  <c r="F583" i="15"/>
  <c r="E583" i="15"/>
  <c r="K582" i="15"/>
  <c r="J582" i="15"/>
  <c r="I582" i="15"/>
  <c r="G582" i="15"/>
  <c r="F582" i="15"/>
  <c r="E582" i="15"/>
  <c r="L582" i="15" s="1"/>
  <c r="K581" i="15"/>
  <c r="J581" i="15"/>
  <c r="H581" i="15"/>
  <c r="G581" i="15"/>
  <c r="F581" i="15"/>
  <c r="E581" i="15"/>
  <c r="S580" i="15"/>
  <c r="K580" i="15"/>
  <c r="J580" i="15"/>
  <c r="H580" i="15"/>
  <c r="G580" i="15"/>
  <c r="F580" i="15"/>
  <c r="E580" i="15"/>
  <c r="S578" i="15"/>
  <c r="K575" i="15"/>
  <c r="W589" i="15" s="1"/>
  <c r="J575" i="15"/>
  <c r="V589" i="15" s="1"/>
  <c r="I575" i="15"/>
  <c r="I589" i="15" s="1"/>
  <c r="H575" i="15"/>
  <c r="T589" i="15" s="1"/>
  <c r="T637" i="15" s="1"/>
  <c r="G575" i="15"/>
  <c r="G589" i="15" s="1"/>
  <c r="G601" i="15" s="1"/>
  <c r="G614" i="15" s="1"/>
  <c r="F575" i="15"/>
  <c r="E575" i="15"/>
  <c r="Q589" i="15" s="1"/>
  <c r="Q601" i="15" s="1"/>
  <c r="Q614" i="15" s="1"/>
  <c r="O570" i="15"/>
  <c r="U569" i="15"/>
  <c r="T569" i="15"/>
  <c r="S569" i="15"/>
  <c r="I569" i="15"/>
  <c r="E569" i="15"/>
  <c r="C569" i="15"/>
  <c r="W566" i="15"/>
  <c r="V566" i="15"/>
  <c r="J513" i="15" s="1"/>
  <c r="U566" i="15"/>
  <c r="T566" i="15"/>
  <c r="S566" i="15"/>
  <c r="R566" i="15"/>
  <c r="Q566" i="15"/>
  <c r="K566" i="15"/>
  <c r="J566" i="15"/>
  <c r="I566" i="15"/>
  <c r="I513" i="15" s="1"/>
  <c r="H566" i="15"/>
  <c r="G566" i="15"/>
  <c r="F566" i="15"/>
  <c r="E566" i="15"/>
  <c r="X565" i="15"/>
  <c r="L565" i="15"/>
  <c r="W563" i="15"/>
  <c r="V563" i="15"/>
  <c r="U563" i="15"/>
  <c r="I512" i="15" s="1"/>
  <c r="T563" i="15"/>
  <c r="S563" i="15"/>
  <c r="R563" i="15"/>
  <c r="Q563" i="15"/>
  <c r="K563" i="15"/>
  <c r="J563" i="15"/>
  <c r="J512" i="15" s="1"/>
  <c r="I563" i="15"/>
  <c r="H563" i="15"/>
  <c r="H512" i="15" s="1"/>
  <c r="G563" i="15"/>
  <c r="F563" i="15"/>
  <c r="E563" i="15"/>
  <c r="X562" i="15"/>
  <c r="L562" i="15"/>
  <c r="X561" i="15"/>
  <c r="L561" i="15"/>
  <c r="X560" i="15"/>
  <c r="L560" i="15"/>
  <c r="W558" i="15"/>
  <c r="V558" i="15"/>
  <c r="U558" i="15"/>
  <c r="T558" i="15"/>
  <c r="S558" i="15"/>
  <c r="G511" i="15" s="1"/>
  <c r="R558" i="15"/>
  <c r="Q558" i="15"/>
  <c r="K558" i="15"/>
  <c r="J558" i="15"/>
  <c r="I558" i="15"/>
  <c r="H558" i="15"/>
  <c r="G558" i="15"/>
  <c r="F558" i="15"/>
  <c r="F511" i="15" s="1"/>
  <c r="E558" i="15"/>
  <c r="X557" i="15"/>
  <c r="L557" i="15"/>
  <c r="X556" i="15"/>
  <c r="L556" i="15"/>
  <c r="X555" i="15"/>
  <c r="L555" i="15"/>
  <c r="X554" i="15"/>
  <c r="L554" i="15"/>
  <c r="X553" i="15"/>
  <c r="L553" i="15"/>
  <c r="X551" i="15"/>
  <c r="W551" i="15"/>
  <c r="V551" i="15"/>
  <c r="U551" i="15"/>
  <c r="T551" i="15"/>
  <c r="S551" i="15"/>
  <c r="R551" i="15"/>
  <c r="Q551" i="15"/>
  <c r="L551" i="15"/>
  <c r="K551" i="15"/>
  <c r="J551" i="15"/>
  <c r="I551" i="15"/>
  <c r="H551" i="15"/>
  <c r="G551" i="15"/>
  <c r="F551" i="15"/>
  <c r="E551" i="15"/>
  <c r="X550" i="15"/>
  <c r="L550" i="15"/>
  <c r="X549" i="15"/>
  <c r="L549" i="15"/>
  <c r="X548" i="15"/>
  <c r="L548" i="15"/>
  <c r="X547" i="15"/>
  <c r="L547" i="15"/>
  <c r="X546" i="15"/>
  <c r="L546" i="15"/>
  <c r="X545" i="15"/>
  <c r="L545" i="15"/>
  <c r="W541" i="15"/>
  <c r="V541" i="15"/>
  <c r="U541" i="15"/>
  <c r="T541" i="15"/>
  <c r="S541" i="15"/>
  <c r="R541" i="15"/>
  <c r="Q541" i="15"/>
  <c r="O541" i="15"/>
  <c r="K541" i="15"/>
  <c r="J541" i="15"/>
  <c r="I541" i="15"/>
  <c r="L541" i="15" s="1"/>
  <c r="H541" i="15"/>
  <c r="G541" i="15"/>
  <c r="F541" i="15"/>
  <c r="E541" i="15"/>
  <c r="C541" i="15"/>
  <c r="W540" i="15"/>
  <c r="V540" i="15"/>
  <c r="U540" i="15"/>
  <c r="T540" i="15"/>
  <c r="S540" i="15"/>
  <c r="R540" i="15"/>
  <c r="Q540" i="15"/>
  <c r="O540" i="15"/>
  <c r="L540" i="15"/>
  <c r="K540" i="15"/>
  <c r="J540" i="15"/>
  <c r="I540" i="15"/>
  <c r="H540" i="15"/>
  <c r="G540" i="15"/>
  <c r="F540" i="15"/>
  <c r="E540" i="15"/>
  <c r="C540" i="15"/>
  <c r="W539" i="15"/>
  <c r="V539" i="15"/>
  <c r="U539" i="15"/>
  <c r="T539" i="15"/>
  <c r="S539" i="15"/>
  <c r="R539" i="15"/>
  <c r="Q539" i="15"/>
  <c r="X539" i="15" s="1"/>
  <c r="O539" i="15"/>
  <c r="K539" i="15"/>
  <c r="J539" i="15"/>
  <c r="I539" i="15"/>
  <c r="H539" i="15"/>
  <c r="G539" i="15"/>
  <c r="F539" i="15"/>
  <c r="E539" i="15"/>
  <c r="L539" i="15" s="1"/>
  <c r="C539" i="15"/>
  <c r="W538" i="15"/>
  <c r="V538" i="15"/>
  <c r="U538" i="15"/>
  <c r="T538" i="15"/>
  <c r="S538" i="15"/>
  <c r="R538" i="15"/>
  <c r="Q538" i="15"/>
  <c r="O538" i="15"/>
  <c r="L538" i="15"/>
  <c r="K538" i="15"/>
  <c r="J538" i="15"/>
  <c r="I538" i="15"/>
  <c r="H538" i="15"/>
  <c r="G538" i="15"/>
  <c r="F538" i="15"/>
  <c r="E538" i="15"/>
  <c r="C538" i="15"/>
  <c r="W537" i="15"/>
  <c r="V537" i="15"/>
  <c r="U537" i="15"/>
  <c r="T537" i="15"/>
  <c r="S537" i="15"/>
  <c r="R537" i="15"/>
  <c r="Q537" i="15"/>
  <c r="O537" i="15"/>
  <c r="K537" i="15"/>
  <c r="J537" i="15"/>
  <c r="I537" i="15"/>
  <c r="H537" i="15"/>
  <c r="G537" i="15"/>
  <c r="F537" i="15"/>
  <c r="L537" i="15" s="1"/>
  <c r="E537" i="15"/>
  <c r="C537" i="15"/>
  <c r="P531" i="15"/>
  <c r="W530" i="15"/>
  <c r="V530" i="15"/>
  <c r="U530" i="15"/>
  <c r="T530" i="15"/>
  <c r="S530" i="15"/>
  <c r="R530" i="15"/>
  <c r="Q530" i="15"/>
  <c r="X530" i="15" s="1"/>
  <c r="K530" i="15"/>
  <c r="J530" i="15"/>
  <c r="I530" i="15"/>
  <c r="H530" i="15"/>
  <c r="G530" i="15"/>
  <c r="F530" i="15"/>
  <c r="E530" i="15"/>
  <c r="L530" i="15" s="1"/>
  <c r="X529" i="15"/>
  <c r="L529" i="15"/>
  <c r="X528" i="15"/>
  <c r="L528" i="15"/>
  <c r="X527" i="15"/>
  <c r="L527" i="15"/>
  <c r="X526" i="15"/>
  <c r="L526" i="15"/>
  <c r="X525" i="15"/>
  <c r="L525" i="15"/>
  <c r="X523" i="15"/>
  <c r="O523" i="15"/>
  <c r="O535" i="15" s="1"/>
  <c r="L523" i="15"/>
  <c r="C523" i="15"/>
  <c r="C535" i="15" s="1"/>
  <c r="X522" i="15"/>
  <c r="O522" i="15"/>
  <c r="O534" i="15" s="1"/>
  <c r="L522" i="15"/>
  <c r="C522" i="15"/>
  <c r="C534" i="15" s="1"/>
  <c r="X521" i="15"/>
  <c r="O521" i="15"/>
  <c r="O533" i="15" s="1"/>
  <c r="L521" i="15"/>
  <c r="C521" i="15"/>
  <c r="C533" i="15" s="1"/>
  <c r="V515" i="15"/>
  <c r="K569" i="15" s="1"/>
  <c r="K513" i="15"/>
  <c r="H513" i="15"/>
  <c r="G513" i="15"/>
  <c r="F513" i="15"/>
  <c r="K512" i="15"/>
  <c r="G512" i="15"/>
  <c r="F512" i="15"/>
  <c r="E512" i="15"/>
  <c r="K511" i="15"/>
  <c r="J511" i="15"/>
  <c r="I511" i="15"/>
  <c r="H511" i="15"/>
  <c r="S510" i="15"/>
  <c r="K510" i="15"/>
  <c r="J510" i="15"/>
  <c r="I510" i="15"/>
  <c r="H510" i="15"/>
  <c r="G510" i="15"/>
  <c r="F510" i="15"/>
  <c r="E510" i="15"/>
  <c r="S508" i="15"/>
  <c r="K505" i="15"/>
  <c r="K519" i="15" s="1"/>
  <c r="K567" i="15" s="1"/>
  <c r="J505" i="15"/>
  <c r="J519" i="15" s="1"/>
  <c r="J567" i="15" s="1"/>
  <c r="I505" i="15"/>
  <c r="U519" i="15" s="1"/>
  <c r="H505" i="15"/>
  <c r="H519" i="15" s="1"/>
  <c r="G505" i="15"/>
  <c r="S519" i="15" s="1"/>
  <c r="F505" i="15"/>
  <c r="R519" i="15" s="1"/>
  <c r="E505" i="15"/>
  <c r="Q519" i="15" s="1"/>
  <c r="P499" i="15"/>
  <c r="W496" i="15"/>
  <c r="V496" i="15"/>
  <c r="U496" i="15"/>
  <c r="T496" i="15"/>
  <c r="S496" i="15"/>
  <c r="R496" i="15"/>
  <c r="Q496" i="15"/>
  <c r="K496" i="15"/>
  <c r="J496" i="15"/>
  <c r="I496" i="15"/>
  <c r="H496" i="15"/>
  <c r="G496" i="15"/>
  <c r="G443" i="15" s="1"/>
  <c r="F496" i="15"/>
  <c r="F443" i="15" s="1"/>
  <c r="E496" i="15"/>
  <c r="X495" i="15"/>
  <c r="L495" i="15"/>
  <c r="W493" i="15"/>
  <c r="V493" i="15"/>
  <c r="U493" i="15"/>
  <c r="T493" i="15"/>
  <c r="S493" i="15"/>
  <c r="R493" i="15"/>
  <c r="Q493" i="15"/>
  <c r="K493" i="15"/>
  <c r="J493" i="15"/>
  <c r="I493" i="15"/>
  <c r="H493" i="15"/>
  <c r="G493" i="15"/>
  <c r="G442" i="15" s="1"/>
  <c r="L442" i="15" s="1"/>
  <c r="F493" i="15"/>
  <c r="F442" i="15" s="1"/>
  <c r="E493" i="15"/>
  <c r="X492" i="15"/>
  <c r="L492" i="15"/>
  <c r="X491" i="15"/>
  <c r="L491" i="15"/>
  <c r="X490" i="15"/>
  <c r="L490" i="15"/>
  <c r="W488" i="15"/>
  <c r="K441" i="15" s="1"/>
  <c r="L441" i="15" s="1"/>
  <c r="V488" i="15"/>
  <c r="U488" i="15"/>
  <c r="T488" i="15"/>
  <c r="S488" i="15"/>
  <c r="R488" i="15"/>
  <c r="Q488" i="15"/>
  <c r="K488" i="15"/>
  <c r="J488" i="15"/>
  <c r="J441" i="15" s="1"/>
  <c r="I488" i="15"/>
  <c r="I441" i="15" s="1"/>
  <c r="H488" i="15"/>
  <c r="G488" i="15"/>
  <c r="F488" i="15"/>
  <c r="E488" i="15"/>
  <c r="X487" i="15"/>
  <c r="L487" i="15"/>
  <c r="X486" i="15"/>
  <c r="L486" i="15"/>
  <c r="X485" i="15"/>
  <c r="L485" i="15"/>
  <c r="X484" i="15"/>
  <c r="L484" i="15"/>
  <c r="X483" i="15"/>
  <c r="L483" i="15"/>
  <c r="W481" i="15"/>
  <c r="V481" i="15"/>
  <c r="J440" i="15" s="1"/>
  <c r="U481" i="15"/>
  <c r="T481" i="15"/>
  <c r="S481" i="15"/>
  <c r="R481" i="15"/>
  <c r="Q481" i="15"/>
  <c r="K481" i="15"/>
  <c r="J481" i="15"/>
  <c r="I481" i="15"/>
  <c r="H481" i="15"/>
  <c r="G481" i="15"/>
  <c r="F481" i="15"/>
  <c r="E481" i="15"/>
  <c r="X480" i="15"/>
  <c r="L480" i="15"/>
  <c r="X479" i="15"/>
  <c r="L479" i="15"/>
  <c r="X478" i="15"/>
  <c r="L478" i="15"/>
  <c r="X477" i="15"/>
  <c r="L477" i="15"/>
  <c r="X476" i="15"/>
  <c r="L476" i="15"/>
  <c r="X475" i="15"/>
  <c r="L475" i="15"/>
  <c r="W471" i="15"/>
  <c r="V471" i="15"/>
  <c r="U471" i="15"/>
  <c r="T471" i="15"/>
  <c r="S471" i="15"/>
  <c r="R471" i="15"/>
  <c r="Q471" i="15"/>
  <c r="O471" i="15"/>
  <c r="K471" i="15"/>
  <c r="J471" i="15"/>
  <c r="I471" i="15"/>
  <c r="H471" i="15"/>
  <c r="G471" i="15"/>
  <c r="F471" i="15"/>
  <c r="E471" i="15"/>
  <c r="C471" i="15"/>
  <c r="W470" i="15"/>
  <c r="V470" i="15"/>
  <c r="U470" i="15"/>
  <c r="T470" i="15"/>
  <c r="S470" i="15"/>
  <c r="R470" i="15"/>
  <c r="Q470" i="15"/>
  <c r="O470" i="15"/>
  <c r="L470" i="15"/>
  <c r="K470" i="15"/>
  <c r="J470" i="15"/>
  <c r="I470" i="15"/>
  <c r="H470" i="15"/>
  <c r="G470" i="15"/>
  <c r="F470" i="15"/>
  <c r="E470" i="15"/>
  <c r="C470" i="15"/>
  <c r="W469" i="15"/>
  <c r="V469" i="15"/>
  <c r="U469" i="15"/>
  <c r="T469" i="15"/>
  <c r="S469" i="15"/>
  <c r="R469" i="15"/>
  <c r="Q469" i="15"/>
  <c r="X469" i="15" s="1"/>
  <c r="O469" i="15"/>
  <c r="K469" i="15"/>
  <c r="J469" i="15"/>
  <c r="I469" i="15"/>
  <c r="H469" i="15"/>
  <c r="G469" i="15"/>
  <c r="F469" i="15"/>
  <c r="L469" i="15" s="1"/>
  <c r="E469" i="15"/>
  <c r="C469" i="15"/>
  <c r="W468" i="15"/>
  <c r="V468" i="15"/>
  <c r="U468" i="15"/>
  <c r="T468" i="15"/>
  <c r="S468" i="15"/>
  <c r="X468" i="15" s="1"/>
  <c r="R468" i="15"/>
  <c r="Q468" i="15"/>
  <c r="O468" i="15"/>
  <c r="K468" i="15"/>
  <c r="J468" i="15"/>
  <c r="I468" i="15"/>
  <c r="H468" i="15"/>
  <c r="L468" i="15" s="1"/>
  <c r="G468" i="15"/>
  <c r="F468" i="15"/>
  <c r="E468" i="15"/>
  <c r="C468" i="15"/>
  <c r="W467" i="15"/>
  <c r="V467" i="15"/>
  <c r="U467" i="15"/>
  <c r="T467" i="15"/>
  <c r="S467" i="15"/>
  <c r="R467" i="15"/>
  <c r="Q467" i="15"/>
  <c r="O467" i="15"/>
  <c r="K467" i="15"/>
  <c r="J467" i="15"/>
  <c r="I467" i="15"/>
  <c r="H467" i="15"/>
  <c r="G467" i="15"/>
  <c r="F467" i="15"/>
  <c r="E467" i="15"/>
  <c r="C467" i="15"/>
  <c r="C465" i="15"/>
  <c r="O463" i="15"/>
  <c r="P461" i="15"/>
  <c r="W460" i="15"/>
  <c r="V460" i="15"/>
  <c r="U460" i="15"/>
  <c r="T460" i="15"/>
  <c r="S460" i="15"/>
  <c r="R460" i="15"/>
  <c r="Q460" i="15"/>
  <c r="K460" i="15"/>
  <c r="J460" i="15"/>
  <c r="I460" i="15"/>
  <c r="H460" i="15"/>
  <c r="G460" i="15"/>
  <c r="F460" i="15"/>
  <c r="E460" i="15"/>
  <c r="X459" i="15"/>
  <c r="L459" i="15"/>
  <c r="X458" i="15"/>
  <c r="L458" i="15"/>
  <c r="X457" i="15"/>
  <c r="L457" i="15"/>
  <c r="X456" i="15"/>
  <c r="L456" i="15"/>
  <c r="X455" i="15"/>
  <c r="L455" i="15"/>
  <c r="X453" i="15"/>
  <c r="O453" i="15"/>
  <c r="O465" i="15" s="1"/>
  <c r="L453" i="15"/>
  <c r="C453" i="15"/>
  <c r="X452" i="15"/>
  <c r="O452" i="15"/>
  <c r="O464" i="15" s="1"/>
  <c r="L452" i="15"/>
  <c r="C452" i="15"/>
  <c r="C464" i="15" s="1"/>
  <c r="X451" i="15"/>
  <c r="O451" i="15"/>
  <c r="L451" i="15"/>
  <c r="C451" i="15"/>
  <c r="C463" i="15" s="1"/>
  <c r="V445" i="15"/>
  <c r="Q499" i="15" s="1"/>
  <c r="K443" i="15"/>
  <c r="J443" i="15"/>
  <c r="I443" i="15"/>
  <c r="H443" i="15"/>
  <c r="E443" i="15"/>
  <c r="K442" i="15"/>
  <c r="J442" i="15"/>
  <c r="I442" i="15"/>
  <c r="H442" i="15"/>
  <c r="E442" i="15"/>
  <c r="H441" i="15"/>
  <c r="G441" i="15"/>
  <c r="F441" i="15"/>
  <c r="E441" i="15"/>
  <c r="S440" i="15"/>
  <c r="K440" i="15"/>
  <c r="H440" i="15"/>
  <c r="G440" i="15"/>
  <c r="F440" i="15"/>
  <c r="E440" i="15"/>
  <c r="S438" i="15"/>
  <c r="K435" i="15"/>
  <c r="K449" i="15" s="1"/>
  <c r="J435" i="15"/>
  <c r="J449" i="15" s="1"/>
  <c r="I435" i="15"/>
  <c r="U449" i="15" s="1"/>
  <c r="H435" i="15"/>
  <c r="H449" i="15" s="1"/>
  <c r="G435" i="15"/>
  <c r="G449" i="15" s="1"/>
  <c r="F435" i="15"/>
  <c r="F449" i="15" s="1"/>
  <c r="F461" i="15" s="1"/>
  <c r="F474" i="15" s="1"/>
  <c r="E435" i="15"/>
  <c r="W426" i="15"/>
  <c r="V426" i="15"/>
  <c r="U426" i="15"/>
  <c r="T426" i="15"/>
  <c r="S426" i="15"/>
  <c r="R426" i="15"/>
  <c r="Q426" i="15"/>
  <c r="X426" i="15" s="1"/>
  <c r="K426" i="15"/>
  <c r="J426" i="15"/>
  <c r="J373" i="15" s="1"/>
  <c r="I426" i="15"/>
  <c r="H426" i="15"/>
  <c r="G426" i="15"/>
  <c r="F426" i="15"/>
  <c r="E426" i="15"/>
  <c r="X425" i="15"/>
  <c r="L425" i="15"/>
  <c r="W423" i="15"/>
  <c r="V423" i="15"/>
  <c r="U423" i="15"/>
  <c r="I372" i="15" s="1"/>
  <c r="T423" i="15"/>
  <c r="S423" i="15"/>
  <c r="R423" i="15"/>
  <c r="Q423" i="15"/>
  <c r="K423" i="15"/>
  <c r="J423" i="15"/>
  <c r="J372" i="15" s="1"/>
  <c r="I423" i="15"/>
  <c r="H423" i="15"/>
  <c r="G423" i="15"/>
  <c r="F423" i="15"/>
  <c r="E423" i="15"/>
  <c r="X422" i="15"/>
  <c r="L422" i="15"/>
  <c r="X421" i="15"/>
  <c r="L421" i="15"/>
  <c r="X420" i="15"/>
  <c r="L420" i="15"/>
  <c r="W418" i="15"/>
  <c r="V418" i="15"/>
  <c r="U418" i="15"/>
  <c r="T418" i="15"/>
  <c r="S418" i="15"/>
  <c r="R418" i="15"/>
  <c r="Q418" i="15"/>
  <c r="X418" i="15" s="1"/>
  <c r="K418" i="15"/>
  <c r="J418" i="15"/>
  <c r="I418" i="15"/>
  <c r="H418" i="15"/>
  <c r="G418" i="15"/>
  <c r="F418" i="15"/>
  <c r="F371" i="15" s="1"/>
  <c r="E418" i="15"/>
  <c r="X417" i="15"/>
  <c r="L417" i="15"/>
  <c r="X416" i="15"/>
  <c r="L416" i="15"/>
  <c r="X415" i="15"/>
  <c r="L415" i="15"/>
  <c r="X414" i="15"/>
  <c r="L414" i="15"/>
  <c r="X413" i="15"/>
  <c r="L413" i="15"/>
  <c r="W411" i="15"/>
  <c r="V411" i="15"/>
  <c r="U411" i="15"/>
  <c r="T411" i="15"/>
  <c r="S411" i="15"/>
  <c r="R411" i="15"/>
  <c r="Q411" i="15"/>
  <c r="K411" i="15"/>
  <c r="J411" i="15"/>
  <c r="I411" i="15"/>
  <c r="H411" i="15"/>
  <c r="G411" i="15"/>
  <c r="F411" i="15"/>
  <c r="F370" i="15" s="1"/>
  <c r="E411" i="15"/>
  <c r="X410" i="15"/>
  <c r="L410" i="15"/>
  <c r="X409" i="15"/>
  <c r="L409" i="15"/>
  <c r="X408" i="15"/>
  <c r="L408" i="15"/>
  <c r="X407" i="15"/>
  <c r="L407" i="15"/>
  <c r="X406" i="15"/>
  <c r="L406" i="15"/>
  <c r="X405" i="15"/>
  <c r="L405" i="15"/>
  <c r="W401" i="15"/>
  <c r="V401" i="15"/>
  <c r="U401" i="15"/>
  <c r="T401" i="15"/>
  <c r="S401" i="15"/>
  <c r="R401" i="15"/>
  <c r="Q401" i="15"/>
  <c r="X401" i="15" s="1"/>
  <c r="O401" i="15"/>
  <c r="K401" i="15"/>
  <c r="J401" i="15"/>
  <c r="I401" i="15"/>
  <c r="H401" i="15"/>
  <c r="G401" i="15"/>
  <c r="F401" i="15"/>
  <c r="E401" i="15"/>
  <c r="L401" i="15" s="1"/>
  <c r="C401" i="15"/>
  <c r="X400" i="15"/>
  <c r="W400" i="15"/>
  <c r="V400" i="15"/>
  <c r="U400" i="15"/>
  <c r="T400" i="15"/>
  <c r="S400" i="15"/>
  <c r="R400" i="15"/>
  <c r="Q400" i="15"/>
  <c r="O400" i="15"/>
  <c r="K400" i="15"/>
  <c r="J400" i="15"/>
  <c r="I400" i="15"/>
  <c r="H400" i="15"/>
  <c r="G400" i="15"/>
  <c r="F400" i="15"/>
  <c r="E400" i="15"/>
  <c r="L400" i="15" s="1"/>
  <c r="C400" i="15"/>
  <c r="W399" i="15"/>
  <c r="V399" i="15"/>
  <c r="U399" i="15"/>
  <c r="T399" i="15"/>
  <c r="S399" i="15"/>
  <c r="R399" i="15"/>
  <c r="Q399" i="15"/>
  <c r="X399" i="15" s="1"/>
  <c r="O399" i="15"/>
  <c r="K399" i="15"/>
  <c r="J399" i="15"/>
  <c r="I399" i="15"/>
  <c r="H399" i="15"/>
  <c r="G399" i="15"/>
  <c r="F399" i="15"/>
  <c r="E399" i="15"/>
  <c r="C399" i="15"/>
  <c r="W398" i="15"/>
  <c r="V398" i="15"/>
  <c r="U398" i="15"/>
  <c r="T398" i="15"/>
  <c r="S398" i="15"/>
  <c r="X398" i="15" s="1"/>
  <c r="R398" i="15"/>
  <c r="Q398" i="15"/>
  <c r="O398" i="15"/>
  <c r="K398" i="15"/>
  <c r="J398" i="15"/>
  <c r="I398" i="15"/>
  <c r="H398" i="15"/>
  <c r="G398" i="15"/>
  <c r="F398" i="15"/>
  <c r="E398" i="15"/>
  <c r="C398" i="15"/>
  <c r="W397" i="15"/>
  <c r="V397" i="15"/>
  <c r="U397" i="15"/>
  <c r="T397" i="15"/>
  <c r="S397" i="15"/>
  <c r="R397" i="15"/>
  <c r="Q397" i="15"/>
  <c r="O397" i="15"/>
  <c r="K397" i="15"/>
  <c r="J397" i="15"/>
  <c r="I397" i="15"/>
  <c r="H397" i="15"/>
  <c r="G397" i="15"/>
  <c r="F397" i="15"/>
  <c r="E397" i="15"/>
  <c r="C397" i="15"/>
  <c r="O395" i="15"/>
  <c r="C395" i="15"/>
  <c r="C393" i="15"/>
  <c r="P391" i="15"/>
  <c r="W390" i="15"/>
  <c r="V390" i="15"/>
  <c r="U390" i="15"/>
  <c r="T390" i="15"/>
  <c r="S390" i="15"/>
  <c r="R390" i="15"/>
  <c r="Q390" i="15"/>
  <c r="K390" i="15"/>
  <c r="J390" i="15"/>
  <c r="I390" i="15"/>
  <c r="H390" i="15"/>
  <c r="L390" i="15" s="1"/>
  <c r="G390" i="15"/>
  <c r="F390" i="15"/>
  <c r="E390" i="15"/>
  <c r="X389" i="15"/>
  <c r="L389" i="15"/>
  <c r="X388" i="15"/>
  <c r="L388" i="15"/>
  <c r="X387" i="15"/>
  <c r="L387" i="15"/>
  <c r="X386" i="15"/>
  <c r="L386" i="15"/>
  <c r="X385" i="15"/>
  <c r="L385" i="15"/>
  <c r="X383" i="15"/>
  <c r="O383" i="15"/>
  <c r="L383" i="15"/>
  <c r="C383" i="15"/>
  <c r="X382" i="15"/>
  <c r="O382" i="15"/>
  <c r="O394" i="15" s="1"/>
  <c r="L382" i="15"/>
  <c r="C382" i="15"/>
  <c r="C394" i="15" s="1"/>
  <c r="X381" i="15"/>
  <c r="O381" i="15"/>
  <c r="O393" i="15" s="1"/>
  <c r="L381" i="15"/>
  <c r="C381" i="15"/>
  <c r="V375" i="15"/>
  <c r="K373" i="15"/>
  <c r="I373" i="15"/>
  <c r="H373" i="15"/>
  <c r="G373" i="15"/>
  <c r="F373" i="15"/>
  <c r="E373" i="15"/>
  <c r="K372" i="15"/>
  <c r="H372" i="15"/>
  <c r="G372" i="15"/>
  <c r="F372" i="15"/>
  <c r="E372" i="15"/>
  <c r="K371" i="15"/>
  <c r="J371" i="15"/>
  <c r="I371" i="15"/>
  <c r="H371" i="15"/>
  <c r="G371" i="15"/>
  <c r="S370" i="15"/>
  <c r="K370" i="15"/>
  <c r="J370" i="15"/>
  <c r="I370" i="15"/>
  <c r="H370" i="15"/>
  <c r="G370" i="15"/>
  <c r="S368" i="15"/>
  <c r="K365" i="15"/>
  <c r="J365" i="15"/>
  <c r="I365" i="15"/>
  <c r="U379" i="15" s="1"/>
  <c r="H365" i="15"/>
  <c r="T379" i="15" s="1"/>
  <c r="G365" i="15"/>
  <c r="F365" i="15"/>
  <c r="F379" i="15" s="1"/>
  <c r="F412" i="15" s="1"/>
  <c r="E365" i="15"/>
  <c r="E379" i="15" s="1"/>
  <c r="E412" i="15" s="1"/>
  <c r="W356" i="15"/>
  <c r="V356" i="15"/>
  <c r="U356" i="15"/>
  <c r="T356" i="15"/>
  <c r="S356" i="15"/>
  <c r="R356" i="15"/>
  <c r="Q356" i="15"/>
  <c r="X356" i="15" s="1"/>
  <c r="K356" i="15"/>
  <c r="K303" i="15" s="1"/>
  <c r="J356" i="15"/>
  <c r="I356" i="15"/>
  <c r="H356" i="15"/>
  <c r="G356" i="15"/>
  <c r="F356" i="15"/>
  <c r="E356" i="15"/>
  <c r="X355" i="15"/>
  <c r="L355" i="15"/>
  <c r="W353" i="15"/>
  <c r="V353" i="15"/>
  <c r="U353" i="15"/>
  <c r="T353" i="15"/>
  <c r="S353" i="15"/>
  <c r="R353" i="15"/>
  <c r="Q353" i="15"/>
  <c r="K353" i="15"/>
  <c r="K302" i="15" s="1"/>
  <c r="J353" i="15"/>
  <c r="I353" i="15"/>
  <c r="H353" i="15"/>
  <c r="G353" i="15"/>
  <c r="G302" i="15" s="1"/>
  <c r="F353" i="15"/>
  <c r="E353" i="15"/>
  <c r="X352" i="15"/>
  <c r="L352" i="15"/>
  <c r="X351" i="15"/>
  <c r="L351" i="15"/>
  <c r="X350" i="15"/>
  <c r="L350" i="15"/>
  <c r="W348" i="15"/>
  <c r="V348" i="15"/>
  <c r="U348" i="15"/>
  <c r="T348" i="15"/>
  <c r="S348" i="15"/>
  <c r="X348" i="15" s="1"/>
  <c r="R348" i="15"/>
  <c r="Q348" i="15"/>
  <c r="K348" i="15"/>
  <c r="K301" i="15" s="1"/>
  <c r="J348" i="15"/>
  <c r="I348" i="15"/>
  <c r="H348" i="15"/>
  <c r="G348" i="15"/>
  <c r="F348" i="15"/>
  <c r="E348" i="15"/>
  <c r="X347" i="15"/>
  <c r="L347" i="15"/>
  <c r="X346" i="15"/>
  <c r="L346" i="15"/>
  <c r="X345" i="15"/>
  <c r="L345" i="15"/>
  <c r="X344" i="15"/>
  <c r="L344" i="15"/>
  <c r="X343" i="15"/>
  <c r="L343" i="15"/>
  <c r="W341" i="15"/>
  <c r="V341" i="15"/>
  <c r="U341" i="15"/>
  <c r="T341" i="15"/>
  <c r="S341" i="15"/>
  <c r="X341" i="15" s="1"/>
  <c r="R341" i="15"/>
  <c r="Q341" i="15"/>
  <c r="K341" i="15"/>
  <c r="K300" i="15" s="1"/>
  <c r="J341" i="15"/>
  <c r="I341" i="15"/>
  <c r="H341" i="15"/>
  <c r="G341" i="15"/>
  <c r="F341" i="15"/>
  <c r="E341" i="15"/>
  <c r="X340" i="15"/>
  <c r="L340" i="15"/>
  <c r="X339" i="15"/>
  <c r="L339" i="15"/>
  <c r="X338" i="15"/>
  <c r="L338" i="15"/>
  <c r="X337" i="15"/>
  <c r="L337" i="15"/>
  <c r="X336" i="15"/>
  <c r="L336" i="15"/>
  <c r="X335" i="15"/>
  <c r="L335" i="15"/>
  <c r="W331" i="15"/>
  <c r="V331" i="15"/>
  <c r="U331" i="15"/>
  <c r="T331" i="15"/>
  <c r="S331" i="15"/>
  <c r="R331" i="15"/>
  <c r="Q331" i="15"/>
  <c r="O331" i="15"/>
  <c r="K331" i="15"/>
  <c r="J331" i="15"/>
  <c r="I331" i="15"/>
  <c r="H331" i="15"/>
  <c r="G331" i="15"/>
  <c r="F331" i="15"/>
  <c r="E331" i="15"/>
  <c r="C331" i="15"/>
  <c r="W330" i="15"/>
  <c r="V330" i="15"/>
  <c r="U330" i="15"/>
  <c r="T330" i="15"/>
  <c r="S330" i="15"/>
  <c r="R330" i="15"/>
  <c r="Q330" i="15"/>
  <c r="O330" i="15"/>
  <c r="K330" i="15"/>
  <c r="L330" i="15" s="1"/>
  <c r="J330" i="15"/>
  <c r="I330" i="15"/>
  <c r="H330" i="15"/>
  <c r="G330" i="15"/>
  <c r="F330" i="15"/>
  <c r="E330" i="15"/>
  <c r="C330" i="15"/>
  <c r="W329" i="15"/>
  <c r="V329" i="15"/>
  <c r="U329" i="15"/>
  <c r="T329" i="15"/>
  <c r="S329" i="15"/>
  <c r="R329" i="15"/>
  <c r="Q329" i="15"/>
  <c r="X329" i="15" s="1"/>
  <c r="O329" i="15"/>
  <c r="K329" i="15"/>
  <c r="J329" i="15"/>
  <c r="I329" i="15"/>
  <c r="H329" i="15"/>
  <c r="G329" i="15"/>
  <c r="F329" i="15"/>
  <c r="E329" i="15"/>
  <c r="L329" i="15" s="1"/>
  <c r="C329" i="15"/>
  <c r="W328" i="15"/>
  <c r="V328" i="15"/>
  <c r="U328" i="15"/>
  <c r="T328" i="15"/>
  <c r="S328" i="15"/>
  <c r="R328" i="15"/>
  <c r="Q328" i="15"/>
  <c r="X328" i="15" s="1"/>
  <c r="O328" i="15"/>
  <c r="K328" i="15"/>
  <c r="J328" i="15"/>
  <c r="I328" i="15"/>
  <c r="H328" i="15"/>
  <c r="G328" i="15"/>
  <c r="F328" i="15"/>
  <c r="L328" i="15" s="1"/>
  <c r="E328" i="15"/>
  <c r="C328" i="15"/>
  <c r="W327" i="15"/>
  <c r="V327" i="15"/>
  <c r="U327" i="15"/>
  <c r="T327" i="15"/>
  <c r="S327" i="15"/>
  <c r="R327" i="15"/>
  <c r="Q327" i="15"/>
  <c r="X327" i="15" s="1"/>
  <c r="O327" i="15"/>
  <c r="L327" i="15"/>
  <c r="K327" i="15"/>
  <c r="J327" i="15"/>
  <c r="I327" i="15"/>
  <c r="H327" i="15"/>
  <c r="G327" i="15"/>
  <c r="F327" i="15"/>
  <c r="E327" i="15"/>
  <c r="C327" i="15"/>
  <c r="O324" i="15"/>
  <c r="C324" i="15"/>
  <c r="P321" i="15"/>
  <c r="W320" i="15"/>
  <c r="V320" i="15"/>
  <c r="U320" i="15"/>
  <c r="T320" i="15"/>
  <c r="S320" i="15"/>
  <c r="R320" i="15"/>
  <c r="Q320" i="15"/>
  <c r="K320" i="15"/>
  <c r="J320" i="15"/>
  <c r="I320" i="15"/>
  <c r="H320" i="15"/>
  <c r="G320" i="15"/>
  <c r="F320" i="15"/>
  <c r="E320" i="15"/>
  <c r="X319" i="15"/>
  <c r="L319" i="15"/>
  <c r="X318" i="15"/>
  <c r="L318" i="15"/>
  <c r="X317" i="15"/>
  <c r="L317" i="15"/>
  <c r="X316" i="15"/>
  <c r="L316" i="15"/>
  <c r="X315" i="15"/>
  <c r="L315" i="15"/>
  <c r="X313" i="15"/>
  <c r="O313" i="15"/>
  <c r="O325" i="15" s="1"/>
  <c r="L313" i="15"/>
  <c r="C313" i="15"/>
  <c r="C325" i="15" s="1"/>
  <c r="X312" i="15"/>
  <c r="O312" i="15"/>
  <c r="L312" i="15"/>
  <c r="C312" i="15"/>
  <c r="X311" i="15"/>
  <c r="O311" i="15"/>
  <c r="O323" i="15" s="1"/>
  <c r="L311" i="15"/>
  <c r="C311" i="15"/>
  <c r="C323" i="15" s="1"/>
  <c r="V305" i="15"/>
  <c r="W359" i="15" s="1"/>
  <c r="J303" i="15"/>
  <c r="H303" i="15"/>
  <c r="F303" i="15"/>
  <c r="E303" i="15"/>
  <c r="J302" i="15"/>
  <c r="H302" i="15"/>
  <c r="F302" i="15"/>
  <c r="E302" i="15"/>
  <c r="J301" i="15"/>
  <c r="I301" i="15"/>
  <c r="H301" i="15"/>
  <c r="F301" i="15"/>
  <c r="E301" i="15"/>
  <c r="S300" i="15"/>
  <c r="H359" i="15" s="1"/>
  <c r="J300" i="15"/>
  <c r="I300" i="15"/>
  <c r="H300" i="15"/>
  <c r="F300" i="15"/>
  <c r="E300" i="15"/>
  <c r="S298" i="15"/>
  <c r="K295" i="15"/>
  <c r="W309" i="15" s="1"/>
  <c r="J295" i="15"/>
  <c r="V309" i="15" s="1"/>
  <c r="V321" i="15" s="1"/>
  <c r="V334" i="15" s="1"/>
  <c r="I295" i="15"/>
  <c r="H295" i="15"/>
  <c r="T309" i="15" s="1"/>
  <c r="G295" i="15"/>
  <c r="F295" i="15"/>
  <c r="R309" i="15" s="1"/>
  <c r="E295" i="15"/>
  <c r="E309" i="15" s="1"/>
  <c r="E349" i="15" s="1"/>
  <c r="Q289" i="15"/>
  <c r="O289" i="15"/>
  <c r="W286" i="15"/>
  <c r="V286" i="15"/>
  <c r="U286" i="15"/>
  <c r="T286" i="15"/>
  <c r="S286" i="15"/>
  <c r="R286" i="15"/>
  <c r="X286" i="15" s="1"/>
  <c r="Q286" i="15"/>
  <c r="K286" i="15"/>
  <c r="J286" i="15"/>
  <c r="I286" i="15"/>
  <c r="H286" i="15"/>
  <c r="G286" i="15"/>
  <c r="F286" i="15"/>
  <c r="L286" i="15" s="1"/>
  <c r="E286" i="15"/>
  <c r="X285" i="15"/>
  <c r="L285" i="15"/>
  <c r="W283" i="15"/>
  <c r="V283" i="15"/>
  <c r="U283" i="15"/>
  <c r="T283" i="15"/>
  <c r="S283" i="15"/>
  <c r="R283" i="15"/>
  <c r="X283" i="15" s="1"/>
  <c r="Q283" i="15"/>
  <c r="K283" i="15"/>
  <c r="J283" i="15"/>
  <c r="I283" i="15"/>
  <c r="H283" i="15"/>
  <c r="G283" i="15"/>
  <c r="F283" i="15"/>
  <c r="L283" i="15" s="1"/>
  <c r="E283" i="15"/>
  <c r="X282" i="15"/>
  <c r="L282" i="15"/>
  <c r="X281" i="15"/>
  <c r="L281" i="15"/>
  <c r="X280" i="15"/>
  <c r="L280" i="15"/>
  <c r="W278" i="15"/>
  <c r="V278" i="15"/>
  <c r="U278" i="15"/>
  <c r="T278" i="15"/>
  <c r="S278" i="15"/>
  <c r="R278" i="15"/>
  <c r="Q278" i="15"/>
  <c r="K278" i="15"/>
  <c r="J278" i="15"/>
  <c r="J231" i="15" s="1"/>
  <c r="I278" i="15"/>
  <c r="H278" i="15"/>
  <c r="G278" i="15"/>
  <c r="F278" i="15"/>
  <c r="E278" i="15"/>
  <c r="X277" i="15"/>
  <c r="L277" i="15"/>
  <c r="X276" i="15"/>
  <c r="L276" i="15"/>
  <c r="X275" i="15"/>
  <c r="L275" i="15"/>
  <c r="X274" i="15"/>
  <c r="L274" i="15"/>
  <c r="X273" i="15"/>
  <c r="L273" i="15"/>
  <c r="W271" i="15"/>
  <c r="V271" i="15"/>
  <c r="U271" i="15"/>
  <c r="T271" i="15"/>
  <c r="S271" i="15"/>
  <c r="R271" i="15"/>
  <c r="Q271" i="15"/>
  <c r="K271" i="15"/>
  <c r="J271" i="15"/>
  <c r="J230" i="15" s="1"/>
  <c r="I271" i="15"/>
  <c r="H271" i="15"/>
  <c r="G271" i="15"/>
  <c r="F271" i="15"/>
  <c r="E271" i="15"/>
  <c r="X270" i="15"/>
  <c r="L270" i="15"/>
  <c r="X269" i="15"/>
  <c r="L269" i="15"/>
  <c r="X268" i="15"/>
  <c r="L268" i="15"/>
  <c r="X267" i="15"/>
  <c r="L267" i="15"/>
  <c r="X266" i="15"/>
  <c r="L266" i="15"/>
  <c r="X265" i="15"/>
  <c r="L265" i="15"/>
  <c r="W261" i="15"/>
  <c r="X261" i="15" s="1"/>
  <c r="V261" i="15"/>
  <c r="U261" i="15"/>
  <c r="T261" i="15"/>
  <c r="S261" i="15"/>
  <c r="R261" i="15"/>
  <c r="Q261" i="15"/>
  <c r="O261" i="15"/>
  <c r="L261" i="15"/>
  <c r="K261" i="15"/>
  <c r="J261" i="15"/>
  <c r="I261" i="15"/>
  <c r="H261" i="15"/>
  <c r="G261" i="15"/>
  <c r="F261" i="15"/>
  <c r="E261" i="15"/>
  <c r="C261" i="15"/>
  <c r="W260" i="15"/>
  <c r="V260" i="15"/>
  <c r="U260" i="15"/>
  <c r="T260" i="15"/>
  <c r="S260" i="15"/>
  <c r="R260" i="15"/>
  <c r="Q260" i="15"/>
  <c r="X260" i="15" s="1"/>
  <c r="O260" i="15"/>
  <c r="K260" i="15"/>
  <c r="J260" i="15"/>
  <c r="I260" i="15"/>
  <c r="H260" i="15"/>
  <c r="G260" i="15"/>
  <c r="F260" i="15"/>
  <c r="E260" i="15"/>
  <c r="L260" i="15" s="1"/>
  <c r="C260" i="15"/>
  <c r="W259" i="15"/>
  <c r="V259" i="15"/>
  <c r="U259" i="15"/>
  <c r="T259" i="15"/>
  <c r="S259" i="15"/>
  <c r="R259" i="15"/>
  <c r="Q259" i="15"/>
  <c r="O259" i="15"/>
  <c r="K259" i="15"/>
  <c r="J259" i="15"/>
  <c r="I259" i="15"/>
  <c r="H259" i="15"/>
  <c r="G259" i="15"/>
  <c r="F259" i="15"/>
  <c r="E259" i="15"/>
  <c r="C259" i="15"/>
  <c r="W258" i="15"/>
  <c r="V258" i="15"/>
  <c r="U258" i="15"/>
  <c r="T258" i="15"/>
  <c r="S258" i="15"/>
  <c r="R258" i="15"/>
  <c r="Q258" i="15"/>
  <c r="O258" i="15"/>
  <c r="K258" i="15"/>
  <c r="J258" i="15"/>
  <c r="I258" i="15"/>
  <c r="H258" i="15"/>
  <c r="G258" i="15"/>
  <c r="F258" i="15"/>
  <c r="E258" i="15"/>
  <c r="C258" i="15"/>
  <c r="W257" i="15"/>
  <c r="V257" i="15"/>
  <c r="U257" i="15"/>
  <c r="T257" i="15"/>
  <c r="S257" i="15"/>
  <c r="R257" i="15"/>
  <c r="Q257" i="15"/>
  <c r="O257" i="15"/>
  <c r="L257" i="15"/>
  <c r="K257" i="15"/>
  <c r="J257" i="15"/>
  <c r="I257" i="15"/>
  <c r="H257" i="15"/>
  <c r="G257" i="15"/>
  <c r="F257" i="15"/>
  <c r="E257" i="15"/>
  <c r="C257" i="15"/>
  <c r="O255" i="15"/>
  <c r="O254" i="15"/>
  <c r="C254" i="15"/>
  <c r="P251" i="15"/>
  <c r="W250" i="15"/>
  <c r="V250" i="15"/>
  <c r="U250" i="15"/>
  <c r="T250" i="15"/>
  <c r="S250" i="15"/>
  <c r="R250" i="15"/>
  <c r="Q250" i="15"/>
  <c r="K250" i="15"/>
  <c r="J250" i="15"/>
  <c r="I250" i="15"/>
  <c r="H250" i="15"/>
  <c r="G250" i="15"/>
  <c r="F250" i="15"/>
  <c r="E250" i="15"/>
  <c r="X249" i="15"/>
  <c r="L249" i="15"/>
  <c r="X248" i="15"/>
  <c r="L248" i="15"/>
  <c r="X247" i="15"/>
  <c r="L247" i="15"/>
  <c r="X246" i="15"/>
  <c r="L246" i="15"/>
  <c r="X245" i="15"/>
  <c r="L245" i="15"/>
  <c r="X243" i="15"/>
  <c r="O243" i="15"/>
  <c r="L243" i="15"/>
  <c r="C243" i="15"/>
  <c r="C255" i="15" s="1"/>
  <c r="X242" i="15"/>
  <c r="O242" i="15"/>
  <c r="L242" i="15"/>
  <c r="C242" i="15"/>
  <c r="X241" i="15"/>
  <c r="O241" i="15"/>
  <c r="O253" i="15" s="1"/>
  <c r="L241" i="15"/>
  <c r="C241" i="15"/>
  <c r="C253" i="15" s="1"/>
  <c r="V235" i="15"/>
  <c r="K233" i="15"/>
  <c r="J233" i="15"/>
  <c r="I233" i="15"/>
  <c r="H233" i="15"/>
  <c r="G233" i="15"/>
  <c r="E233" i="15"/>
  <c r="K232" i="15"/>
  <c r="J232" i="15"/>
  <c r="I232" i="15"/>
  <c r="H232" i="15"/>
  <c r="G232" i="15"/>
  <c r="E232" i="15"/>
  <c r="K231" i="15"/>
  <c r="I231" i="15"/>
  <c r="H231" i="15"/>
  <c r="G231" i="15"/>
  <c r="E231" i="15"/>
  <c r="S230" i="15"/>
  <c r="O290" i="15" s="1"/>
  <c r="K230" i="15"/>
  <c r="I230" i="15"/>
  <c r="H230" i="15"/>
  <c r="G230" i="15"/>
  <c r="E230" i="15"/>
  <c r="S228" i="15"/>
  <c r="K225" i="15"/>
  <c r="K239" i="15" s="1"/>
  <c r="K251" i="15" s="1"/>
  <c r="K264" i="15" s="1"/>
  <c r="J225" i="15"/>
  <c r="V239" i="15" s="1"/>
  <c r="V251" i="15" s="1"/>
  <c r="V264" i="15" s="1"/>
  <c r="I225" i="15"/>
  <c r="H225" i="15"/>
  <c r="G225" i="15"/>
  <c r="G239" i="15" s="1"/>
  <c r="G272" i="15" s="1"/>
  <c r="F225" i="15"/>
  <c r="F239" i="15" s="1"/>
  <c r="E225" i="15"/>
  <c r="Q239" i="15" s="1"/>
  <c r="Q287" i="15" s="1"/>
  <c r="P219" i="15"/>
  <c r="F219" i="15"/>
  <c r="W216" i="15"/>
  <c r="V216" i="15"/>
  <c r="U216" i="15"/>
  <c r="T216" i="15"/>
  <c r="S216" i="15"/>
  <c r="R216" i="15"/>
  <c r="F163" i="15" s="1"/>
  <c r="Q216" i="15"/>
  <c r="X216" i="15" s="1"/>
  <c r="K216" i="15"/>
  <c r="J216" i="15"/>
  <c r="I216" i="15"/>
  <c r="H216" i="15"/>
  <c r="G216" i="15"/>
  <c r="F216" i="15"/>
  <c r="E216" i="15"/>
  <c r="L216" i="15" s="1"/>
  <c r="X215" i="15"/>
  <c r="L215" i="15"/>
  <c r="W213" i="15"/>
  <c r="V213" i="15"/>
  <c r="U213" i="15"/>
  <c r="T213" i="15"/>
  <c r="S213" i="15"/>
  <c r="R213" i="15"/>
  <c r="Q213" i="15"/>
  <c r="K213" i="15"/>
  <c r="J213" i="15"/>
  <c r="I213" i="15"/>
  <c r="H213" i="15"/>
  <c r="G213" i="15"/>
  <c r="F213" i="15"/>
  <c r="F162" i="15" s="1"/>
  <c r="E213" i="15"/>
  <c r="L213" i="15" s="1"/>
  <c r="X212" i="15"/>
  <c r="L212" i="15"/>
  <c r="X211" i="15"/>
  <c r="L211" i="15"/>
  <c r="X210" i="15"/>
  <c r="L210" i="15"/>
  <c r="W208" i="15"/>
  <c r="V208" i="15"/>
  <c r="J161" i="15" s="1"/>
  <c r="U208" i="15"/>
  <c r="T208" i="15"/>
  <c r="S208" i="15"/>
  <c r="R208" i="15"/>
  <c r="Q208" i="15"/>
  <c r="K208" i="15"/>
  <c r="J208" i="15"/>
  <c r="I208" i="15"/>
  <c r="I161" i="15" s="1"/>
  <c r="L161" i="15" s="1"/>
  <c r="H208" i="15"/>
  <c r="G208" i="15"/>
  <c r="F208" i="15"/>
  <c r="E208" i="15"/>
  <c r="X207" i="15"/>
  <c r="L207" i="15"/>
  <c r="X206" i="15"/>
  <c r="L206" i="15"/>
  <c r="X205" i="15"/>
  <c r="L205" i="15"/>
  <c r="X204" i="15"/>
  <c r="L204" i="15"/>
  <c r="X203" i="15"/>
  <c r="L203" i="15"/>
  <c r="W201" i="15"/>
  <c r="V201" i="15"/>
  <c r="U201" i="15"/>
  <c r="T201" i="15"/>
  <c r="S201" i="15"/>
  <c r="R201" i="15"/>
  <c r="Q201" i="15"/>
  <c r="X201" i="15" s="1"/>
  <c r="K201" i="15"/>
  <c r="J201" i="15"/>
  <c r="I201" i="15"/>
  <c r="H201" i="15"/>
  <c r="G201" i="15"/>
  <c r="F201" i="15"/>
  <c r="E201" i="15"/>
  <c r="L201" i="15" s="1"/>
  <c r="X200" i="15"/>
  <c r="L200" i="15"/>
  <c r="X199" i="15"/>
  <c r="L199" i="15"/>
  <c r="X198" i="15"/>
  <c r="L198" i="15"/>
  <c r="X197" i="15"/>
  <c r="L197" i="15"/>
  <c r="X196" i="15"/>
  <c r="L196" i="15"/>
  <c r="X195" i="15"/>
  <c r="L195" i="15"/>
  <c r="W191" i="15"/>
  <c r="V191" i="15"/>
  <c r="U191" i="15"/>
  <c r="T191" i="15"/>
  <c r="S191" i="15"/>
  <c r="R191" i="15"/>
  <c r="Q191" i="15"/>
  <c r="X191" i="15" s="1"/>
  <c r="O191" i="15"/>
  <c r="K191" i="15"/>
  <c r="J191" i="15"/>
  <c r="I191" i="15"/>
  <c r="H191" i="15"/>
  <c r="G191" i="15"/>
  <c r="F191" i="15"/>
  <c r="E191" i="15"/>
  <c r="C191" i="15"/>
  <c r="W190" i="15"/>
  <c r="V190" i="15"/>
  <c r="U190" i="15"/>
  <c r="T190" i="15"/>
  <c r="S190" i="15"/>
  <c r="R190" i="15"/>
  <c r="Q190" i="15"/>
  <c r="O190" i="15"/>
  <c r="K190" i="15"/>
  <c r="J190" i="15"/>
  <c r="I190" i="15"/>
  <c r="H190" i="15"/>
  <c r="G190" i="15"/>
  <c r="F190" i="15"/>
  <c r="E190" i="15"/>
  <c r="C190" i="15"/>
  <c r="W189" i="15"/>
  <c r="V189" i="15"/>
  <c r="U189" i="15"/>
  <c r="T189" i="15"/>
  <c r="S189" i="15"/>
  <c r="R189" i="15"/>
  <c r="Q189" i="15"/>
  <c r="X189" i="15" s="1"/>
  <c r="O189" i="15"/>
  <c r="K189" i="15"/>
  <c r="J189" i="15"/>
  <c r="I189" i="15"/>
  <c r="H189" i="15"/>
  <c r="G189" i="15"/>
  <c r="F189" i="15"/>
  <c r="E189" i="15"/>
  <c r="L189" i="15" s="1"/>
  <c r="C189" i="15"/>
  <c r="X188" i="15"/>
  <c r="W188" i="15"/>
  <c r="V188" i="15"/>
  <c r="U188" i="15"/>
  <c r="T188" i="15"/>
  <c r="S188" i="15"/>
  <c r="R188" i="15"/>
  <c r="Q188" i="15"/>
  <c r="O188" i="15"/>
  <c r="K188" i="15"/>
  <c r="J188" i="15"/>
  <c r="I188" i="15"/>
  <c r="H188" i="15"/>
  <c r="G188" i="15"/>
  <c r="F188" i="15"/>
  <c r="E188" i="15"/>
  <c r="L188" i="15" s="1"/>
  <c r="C188" i="15"/>
  <c r="W187" i="15"/>
  <c r="V187" i="15"/>
  <c r="U187" i="15"/>
  <c r="T187" i="15"/>
  <c r="S187" i="15"/>
  <c r="R187" i="15"/>
  <c r="Q187" i="15"/>
  <c r="O187" i="15"/>
  <c r="K187" i="15"/>
  <c r="J187" i="15"/>
  <c r="I187" i="15"/>
  <c r="H187" i="15"/>
  <c r="G187" i="15"/>
  <c r="F187" i="15"/>
  <c r="E187" i="15"/>
  <c r="C187" i="15"/>
  <c r="C184" i="15"/>
  <c r="O183" i="15"/>
  <c r="P181" i="15"/>
  <c r="W180" i="15"/>
  <c r="V180" i="15"/>
  <c r="U180" i="15"/>
  <c r="T180" i="15"/>
  <c r="S180" i="15"/>
  <c r="R180" i="15"/>
  <c r="Q180" i="15"/>
  <c r="X180" i="15" s="1"/>
  <c r="K180" i="15"/>
  <c r="J180" i="15"/>
  <c r="I180" i="15"/>
  <c r="H180" i="15"/>
  <c r="G180" i="15"/>
  <c r="F180" i="15"/>
  <c r="E180" i="15"/>
  <c r="L180" i="15" s="1"/>
  <c r="X179" i="15"/>
  <c r="L179" i="15"/>
  <c r="X178" i="15"/>
  <c r="L178" i="15"/>
  <c r="X177" i="15"/>
  <c r="L177" i="15"/>
  <c r="X176" i="15"/>
  <c r="L176" i="15"/>
  <c r="X175" i="15"/>
  <c r="L175" i="15"/>
  <c r="X173" i="15"/>
  <c r="O173" i="15"/>
  <c r="O185" i="15" s="1"/>
  <c r="L173" i="15"/>
  <c r="C173" i="15"/>
  <c r="C185" i="15" s="1"/>
  <c r="X172" i="15"/>
  <c r="O172" i="15"/>
  <c r="O184" i="15" s="1"/>
  <c r="L172" i="15"/>
  <c r="C172" i="15"/>
  <c r="X171" i="15"/>
  <c r="O171" i="15"/>
  <c r="L171" i="15"/>
  <c r="C171" i="15"/>
  <c r="C183" i="15" s="1"/>
  <c r="V165" i="15"/>
  <c r="Q219" i="15" s="1"/>
  <c r="K163" i="15"/>
  <c r="J163" i="15"/>
  <c r="I163" i="15"/>
  <c r="H163" i="15"/>
  <c r="G163" i="15"/>
  <c r="K162" i="15"/>
  <c r="J162" i="15"/>
  <c r="I162" i="15"/>
  <c r="H162" i="15"/>
  <c r="G162" i="15"/>
  <c r="K161" i="15"/>
  <c r="H161" i="15"/>
  <c r="G161" i="15"/>
  <c r="F161" i="15"/>
  <c r="E161" i="15"/>
  <c r="S160" i="15"/>
  <c r="L160" i="15"/>
  <c r="K160" i="15"/>
  <c r="J160" i="15"/>
  <c r="I160" i="15"/>
  <c r="H160" i="15"/>
  <c r="G160" i="15"/>
  <c r="F160" i="15"/>
  <c r="E160" i="15"/>
  <c r="S158" i="15"/>
  <c r="K155" i="15"/>
  <c r="W169" i="15" s="1"/>
  <c r="J155" i="15"/>
  <c r="J169" i="15" s="1"/>
  <c r="J202" i="15" s="1"/>
  <c r="I155" i="15"/>
  <c r="U169" i="15" s="1"/>
  <c r="H155" i="15"/>
  <c r="H169" i="15" s="1"/>
  <c r="G155" i="15"/>
  <c r="G169" i="15" s="1"/>
  <c r="G181" i="15" s="1"/>
  <c r="F155" i="15"/>
  <c r="R169" i="15" s="1"/>
  <c r="E155" i="15"/>
  <c r="E169" i="15" s="1"/>
  <c r="I149" i="15"/>
  <c r="W146" i="15"/>
  <c r="V146" i="15"/>
  <c r="U146" i="15"/>
  <c r="T146" i="15"/>
  <c r="S146" i="15"/>
  <c r="R146" i="15"/>
  <c r="Q146" i="15"/>
  <c r="X146" i="15" s="1"/>
  <c r="K146" i="15"/>
  <c r="J146" i="15"/>
  <c r="J93" i="15" s="1"/>
  <c r="I146" i="15"/>
  <c r="I93" i="15" s="1"/>
  <c r="H146" i="15"/>
  <c r="G146" i="15"/>
  <c r="F146" i="15"/>
  <c r="E146" i="15"/>
  <c r="L146" i="15" s="1"/>
  <c r="X145" i="15"/>
  <c r="L145" i="15"/>
  <c r="W143" i="15"/>
  <c r="V143" i="15"/>
  <c r="U143" i="15"/>
  <c r="T143" i="15"/>
  <c r="S143" i="15"/>
  <c r="R143" i="15"/>
  <c r="Q143" i="15"/>
  <c r="X143" i="15" s="1"/>
  <c r="K143" i="15"/>
  <c r="J143" i="15"/>
  <c r="J92" i="15" s="1"/>
  <c r="I143" i="15"/>
  <c r="I92" i="15" s="1"/>
  <c r="H143" i="15"/>
  <c r="G143" i="15"/>
  <c r="F143" i="15"/>
  <c r="E143" i="15"/>
  <c r="L143" i="15" s="1"/>
  <c r="X142" i="15"/>
  <c r="L142" i="15"/>
  <c r="X141" i="15"/>
  <c r="L141" i="15"/>
  <c r="X140" i="15"/>
  <c r="L140" i="15"/>
  <c r="W138" i="15"/>
  <c r="V138" i="15"/>
  <c r="U138" i="15"/>
  <c r="T138" i="15"/>
  <c r="S138" i="15"/>
  <c r="R138" i="15"/>
  <c r="Q138" i="15"/>
  <c r="X138" i="15" s="1"/>
  <c r="K138" i="15"/>
  <c r="J138" i="15"/>
  <c r="I138" i="15"/>
  <c r="H138" i="15"/>
  <c r="G138" i="15"/>
  <c r="F138" i="15"/>
  <c r="E138" i="15"/>
  <c r="L138" i="15" s="1"/>
  <c r="X137" i="15"/>
  <c r="L137" i="15"/>
  <c r="X136" i="15"/>
  <c r="L136" i="15"/>
  <c r="X135" i="15"/>
  <c r="L135" i="15"/>
  <c r="X134" i="15"/>
  <c r="L134" i="15"/>
  <c r="X133" i="15"/>
  <c r="L133" i="15"/>
  <c r="W131" i="15"/>
  <c r="V131" i="15"/>
  <c r="U131" i="15"/>
  <c r="T131" i="15"/>
  <c r="S131" i="15"/>
  <c r="R131" i="15"/>
  <c r="Q131" i="15"/>
  <c r="X131" i="15" s="1"/>
  <c r="K131" i="15"/>
  <c r="J131" i="15"/>
  <c r="I131" i="15"/>
  <c r="H131" i="15"/>
  <c r="G131" i="15"/>
  <c r="F131" i="15"/>
  <c r="F90" i="15" s="1"/>
  <c r="E131" i="15"/>
  <c r="E90" i="15" s="1"/>
  <c r="X130" i="15"/>
  <c r="L130" i="15"/>
  <c r="X129" i="15"/>
  <c r="L129" i="15"/>
  <c r="X128" i="15"/>
  <c r="L128" i="15"/>
  <c r="X127" i="15"/>
  <c r="L127" i="15"/>
  <c r="X126" i="15"/>
  <c r="L126" i="15"/>
  <c r="X125" i="15"/>
  <c r="L125" i="15"/>
  <c r="W121" i="15"/>
  <c r="V121" i="15"/>
  <c r="U121" i="15"/>
  <c r="T121" i="15"/>
  <c r="S121" i="15"/>
  <c r="R121" i="15"/>
  <c r="Q121" i="15"/>
  <c r="X121" i="15" s="1"/>
  <c r="O121" i="15"/>
  <c r="K121" i="15"/>
  <c r="J121" i="15"/>
  <c r="I121" i="15"/>
  <c r="H121" i="15"/>
  <c r="G121" i="15"/>
  <c r="F121" i="15"/>
  <c r="E121" i="15"/>
  <c r="L121" i="15" s="1"/>
  <c r="C121" i="15"/>
  <c r="W120" i="15"/>
  <c r="X120" i="15" s="1"/>
  <c r="V120" i="15"/>
  <c r="U120" i="15"/>
  <c r="T120" i="15"/>
  <c r="S120" i="15"/>
  <c r="R120" i="15"/>
  <c r="Q120" i="15"/>
  <c r="O120" i="15"/>
  <c r="L120" i="15"/>
  <c r="K120" i="15"/>
  <c r="J120" i="15"/>
  <c r="I120" i="15"/>
  <c r="H120" i="15"/>
  <c r="G120" i="15"/>
  <c r="F120" i="15"/>
  <c r="E120" i="15"/>
  <c r="C120" i="15"/>
  <c r="W119" i="15"/>
  <c r="V119" i="15"/>
  <c r="U119" i="15"/>
  <c r="T119" i="15"/>
  <c r="S119" i="15"/>
  <c r="R119" i="15"/>
  <c r="Q119" i="15"/>
  <c r="X119" i="15" s="1"/>
  <c r="O119" i="15"/>
  <c r="K119" i="15"/>
  <c r="J119" i="15"/>
  <c r="I119" i="15"/>
  <c r="H119" i="15"/>
  <c r="G119" i="15"/>
  <c r="F119" i="15"/>
  <c r="E119" i="15"/>
  <c r="L119" i="15" s="1"/>
  <c r="C119" i="15"/>
  <c r="W118" i="15"/>
  <c r="V118" i="15"/>
  <c r="U118" i="15"/>
  <c r="T118" i="15"/>
  <c r="S118" i="15"/>
  <c r="R118" i="15"/>
  <c r="Q118" i="15"/>
  <c r="X118" i="15" s="1"/>
  <c r="O118" i="15"/>
  <c r="K118" i="15"/>
  <c r="J118" i="15"/>
  <c r="I118" i="15"/>
  <c r="H118" i="15"/>
  <c r="G118" i="15"/>
  <c r="F118" i="15"/>
  <c r="E118" i="15"/>
  <c r="L118" i="15" s="1"/>
  <c r="C118" i="15"/>
  <c r="W117" i="15"/>
  <c r="V117" i="15"/>
  <c r="U117" i="15"/>
  <c r="T117" i="15"/>
  <c r="S117" i="15"/>
  <c r="R117" i="15"/>
  <c r="Q117" i="15"/>
  <c r="X117" i="15" s="1"/>
  <c r="O117" i="15"/>
  <c r="K117" i="15"/>
  <c r="J117" i="15"/>
  <c r="I117" i="15"/>
  <c r="H117" i="15"/>
  <c r="G117" i="15"/>
  <c r="F117" i="15"/>
  <c r="E117" i="15"/>
  <c r="L117" i="15" s="1"/>
  <c r="C117" i="15"/>
  <c r="C115" i="15"/>
  <c r="P111" i="15"/>
  <c r="W110" i="15"/>
  <c r="V110" i="15"/>
  <c r="U110" i="15"/>
  <c r="T110" i="15"/>
  <c r="X110" i="15" s="1"/>
  <c r="S110" i="15"/>
  <c r="R110" i="15"/>
  <c r="Q110" i="15"/>
  <c r="K110" i="15"/>
  <c r="J110" i="15"/>
  <c r="I110" i="15"/>
  <c r="H110" i="15"/>
  <c r="L110" i="15" s="1"/>
  <c r="G110" i="15"/>
  <c r="F110" i="15"/>
  <c r="E110" i="15"/>
  <c r="X109" i="15"/>
  <c r="L109" i="15"/>
  <c r="X108" i="15"/>
  <c r="L108" i="15"/>
  <c r="X107" i="15"/>
  <c r="L107" i="15"/>
  <c r="X106" i="15"/>
  <c r="L106" i="15"/>
  <c r="X105" i="15"/>
  <c r="L105" i="15"/>
  <c r="X103" i="15"/>
  <c r="O103" i="15"/>
  <c r="O115" i="15" s="1"/>
  <c r="L103" i="15"/>
  <c r="C103" i="15"/>
  <c r="X102" i="15"/>
  <c r="O102" i="15"/>
  <c r="O114" i="15" s="1"/>
  <c r="L102" i="15"/>
  <c r="C102" i="15"/>
  <c r="C114" i="15" s="1"/>
  <c r="X101" i="15"/>
  <c r="O101" i="15"/>
  <c r="O113" i="15" s="1"/>
  <c r="L101" i="15"/>
  <c r="C101" i="15"/>
  <c r="C113" i="15" s="1"/>
  <c r="V95" i="15"/>
  <c r="R149" i="15" s="1"/>
  <c r="K93" i="15"/>
  <c r="H93" i="15"/>
  <c r="G93" i="15"/>
  <c r="F93" i="15"/>
  <c r="E93" i="15"/>
  <c r="K92" i="15"/>
  <c r="H92" i="15"/>
  <c r="G92" i="15"/>
  <c r="F92" i="15"/>
  <c r="E92" i="15"/>
  <c r="K91" i="15"/>
  <c r="J91" i="15"/>
  <c r="I91" i="15"/>
  <c r="H91" i="15"/>
  <c r="G91" i="15"/>
  <c r="F91" i="15"/>
  <c r="S90" i="15"/>
  <c r="C150" i="15" s="1"/>
  <c r="K90" i="15"/>
  <c r="J90" i="15"/>
  <c r="I90" i="15"/>
  <c r="H90" i="15"/>
  <c r="G90" i="15"/>
  <c r="S88" i="15"/>
  <c r="K85" i="15"/>
  <c r="W99" i="15" s="1"/>
  <c r="J85" i="15"/>
  <c r="J99" i="15" s="1"/>
  <c r="I85" i="15"/>
  <c r="I99" i="15" s="1"/>
  <c r="H85" i="15"/>
  <c r="H99" i="15" s="1"/>
  <c r="G85" i="15"/>
  <c r="G99" i="15" s="1"/>
  <c r="F85" i="15"/>
  <c r="F99" i="15" s="1"/>
  <c r="E85" i="15"/>
  <c r="Q99" i="15" s="1"/>
  <c r="Q111" i="15" s="1"/>
  <c r="Q124" i="15" s="1"/>
  <c r="W79" i="15"/>
  <c r="P79" i="15"/>
  <c r="O79" i="15"/>
  <c r="F79" i="15"/>
  <c r="E79" i="15"/>
  <c r="W76" i="15"/>
  <c r="V76" i="15"/>
  <c r="U76" i="15"/>
  <c r="T76" i="15"/>
  <c r="S76" i="15"/>
  <c r="R76" i="15"/>
  <c r="Q76" i="15"/>
  <c r="X76" i="15" s="1"/>
  <c r="K76" i="15"/>
  <c r="J76" i="15"/>
  <c r="I76" i="15"/>
  <c r="H76" i="15"/>
  <c r="G76" i="15"/>
  <c r="F76" i="15"/>
  <c r="F23" i="15" s="1"/>
  <c r="E76" i="15"/>
  <c r="E23" i="15" s="1"/>
  <c r="X75" i="15"/>
  <c r="L75" i="15"/>
  <c r="W73" i="15"/>
  <c r="V73" i="15"/>
  <c r="U73" i="15"/>
  <c r="T73" i="15"/>
  <c r="S73" i="15"/>
  <c r="R73" i="15"/>
  <c r="Q73" i="15"/>
  <c r="X73" i="15" s="1"/>
  <c r="K73" i="15"/>
  <c r="J73" i="15"/>
  <c r="I73" i="15"/>
  <c r="H73" i="15"/>
  <c r="G73" i="15"/>
  <c r="F73" i="15"/>
  <c r="F22" i="15" s="1"/>
  <c r="E73" i="15"/>
  <c r="E22" i="15" s="1"/>
  <c r="X72" i="15"/>
  <c r="L72" i="15"/>
  <c r="X71" i="15"/>
  <c r="L71" i="15"/>
  <c r="X70" i="15"/>
  <c r="L70" i="15"/>
  <c r="W68" i="15"/>
  <c r="V68" i="15"/>
  <c r="U68" i="15"/>
  <c r="T68" i="15"/>
  <c r="S68" i="15"/>
  <c r="R68" i="15"/>
  <c r="Q68" i="15"/>
  <c r="X68" i="15" s="1"/>
  <c r="K68" i="15"/>
  <c r="J68" i="15"/>
  <c r="I68" i="15"/>
  <c r="I21" i="15" s="1"/>
  <c r="L21" i="15" s="1"/>
  <c r="H68" i="15"/>
  <c r="G68" i="15"/>
  <c r="F68" i="15"/>
  <c r="E68" i="15"/>
  <c r="L68" i="15" s="1"/>
  <c r="X67" i="15"/>
  <c r="L67" i="15"/>
  <c r="X66" i="15"/>
  <c r="L66" i="15"/>
  <c r="X65" i="15"/>
  <c r="L65" i="15"/>
  <c r="X64" i="15"/>
  <c r="L64" i="15"/>
  <c r="X63" i="15"/>
  <c r="L63" i="15"/>
  <c r="W61" i="15"/>
  <c r="V61" i="15"/>
  <c r="U61" i="15"/>
  <c r="T61" i="15"/>
  <c r="S61" i="15"/>
  <c r="R61" i="15"/>
  <c r="Q61" i="15"/>
  <c r="X61" i="15" s="1"/>
  <c r="K61" i="15"/>
  <c r="J61" i="15"/>
  <c r="J20" i="15" s="1"/>
  <c r="I61" i="15"/>
  <c r="I20" i="15" s="1"/>
  <c r="H61" i="15"/>
  <c r="G61" i="15"/>
  <c r="F61" i="15"/>
  <c r="E61" i="15"/>
  <c r="L61" i="15" s="1"/>
  <c r="X60" i="15"/>
  <c r="L60" i="15"/>
  <c r="X59" i="15"/>
  <c r="L59" i="15"/>
  <c r="X58" i="15"/>
  <c r="L58" i="15"/>
  <c r="X57" i="15"/>
  <c r="L57" i="15"/>
  <c r="X56" i="15"/>
  <c r="L56" i="15"/>
  <c r="X55" i="15"/>
  <c r="L55" i="15"/>
  <c r="D52" i="15"/>
  <c r="W51" i="15"/>
  <c r="V51" i="15"/>
  <c r="U51" i="15"/>
  <c r="T51" i="15"/>
  <c r="T751" i="15" s="1"/>
  <c r="S51" i="15"/>
  <c r="S751" i="15" s="1"/>
  <c r="R51" i="15"/>
  <c r="R751" i="15" s="1"/>
  <c r="Q51" i="15"/>
  <c r="Q751" i="15" s="1"/>
  <c r="O51" i="15"/>
  <c r="K51" i="15"/>
  <c r="J51" i="15"/>
  <c r="I51" i="15"/>
  <c r="I751" i="15" s="1"/>
  <c r="H51" i="15"/>
  <c r="H751" i="15" s="1"/>
  <c r="G51" i="15"/>
  <c r="F51" i="15"/>
  <c r="F751" i="15" s="1"/>
  <c r="E51" i="15"/>
  <c r="E751" i="15" s="1"/>
  <c r="C51" i="15"/>
  <c r="W50" i="15"/>
  <c r="V50" i="15"/>
  <c r="V750" i="15" s="1"/>
  <c r="U50" i="15"/>
  <c r="U750" i="15" s="1"/>
  <c r="T50" i="15"/>
  <c r="T750" i="15" s="1"/>
  <c r="S50" i="15"/>
  <c r="S750" i="15" s="1"/>
  <c r="R50" i="15"/>
  <c r="R750" i="15" s="1"/>
  <c r="Q50" i="15"/>
  <c r="Q750" i="15" s="1"/>
  <c r="O50" i="15"/>
  <c r="K50" i="15"/>
  <c r="K750" i="15" s="1"/>
  <c r="J50" i="15"/>
  <c r="J750" i="15" s="1"/>
  <c r="I50" i="15"/>
  <c r="I750" i="15" s="1"/>
  <c r="H50" i="15"/>
  <c r="H750" i="15" s="1"/>
  <c r="G50" i="15"/>
  <c r="G750" i="15" s="1"/>
  <c r="F50" i="15"/>
  <c r="F750" i="15" s="1"/>
  <c r="E50" i="15"/>
  <c r="L50" i="15" s="1"/>
  <c r="C50" i="15"/>
  <c r="W49" i="15"/>
  <c r="W749" i="15" s="1"/>
  <c r="V49" i="15"/>
  <c r="V749" i="15" s="1"/>
  <c r="U49" i="15"/>
  <c r="U749" i="15" s="1"/>
  <c r="T49" i="15"/>
  <c r="T749" i="15" s="1"/>
  <c r="S49" i="15"/>
  <c r="S749" i="15" s="1"/>
  <c r="R49" i="15"/>
  <c r="Q49" i="15"/>
  <c r="O49" i="15"/>
  <c r="K49" i="15"/>
  <c r="K749" i="15" s="1"/>
  <c r="J49" i="15"/>
  <c r="J749" i="15" s="1"/>
  <c r="I49" i="15"/>
  <c r="I749" i="15" s="1"/>
  <c r="H49" i="15"/>
  <c r="H749" i="15" s="1"/>
  <c r="G49" i="15"/>
  <c r="F49" i="15"/>
  <c r="E49" i="15"/>
  <c r="E749" i="15" s="1"/>
  <c r="C49" i="15"/>
  <c r="W48" i="15"/>
  <c r="W748" i="15" s="1"/>
  <c r="V48" i="15"/>
  <c r="V748" i="15" s="1"/>
  <c r="U48" i="15"/>
  <c r="U748" i="15" s="1"/>
  <c r="T48" i="15"/>
  <c r="S48" i="15"/>
  <c r="R48" i="15"/>
  <c r="R748" i="15" s="1"/>
  <c r="Q48" i="15"/>
  <c r="Q748" i="15" s="1"/>
  <c r="O48" i="15"/>
  <c r="L48" i="15"/>
  <c r="K48" i="15"/>
  <c r="K748" i="15" s="1"/>
  <c r="J48" i="15"/>
  <c r="J748" i="15" s="1"/>
  <c r="I48" i="15"/>
  <c r="H48" i="15"/>
  <c r="G48" i="15"/>
  <c r="G748" i="15" s="1"/>
  <c r="F48" i="15"/>
  <c r="F748" i="15" s="1"/>
  <c r="E48" i="15"/>
  <c r="E748" i="15" s="1"/>
  <c r="C48" i="15"/>
  <c r="W47" i="15"/>
  <c r="V47" i="15"/>
  <c r="U47" i="15"/>
  <c r="T47" i="15"/>
  <c r="T747" i="15" s="1"/>
  <c r="S47" i="15"/>
  <c r="S747" i="15" s="1"/>
  <c r="R47" i="15"/>
  <c r="R747" i="15" s="1"/>
  <c r="Q47" i="15"/>
  <c r="Q747" i="15" s="1"/>
  <c r="O47" i="15"/>
  <c r="K47" i="15"/>
  <c r="J47" i="15"/>
  <c r="I47" i="15"/>
  <c r="I747" i="15" s="1"/>
  <c r="H47" i="15"/>
  <c r="H747" i="15" s="1"/>
  <c r="G47" i="15"/>
  <c r="G747" i="15" s="1"/>
  <c r="F47" i="15"/>
  <c r="F747" i="15" s="1"/>
  <c r="E47" i="15"/>
  <c r="E747" i="15" s="1"/>
  <c r="C47" i="15"/>
  <c r="S45" i="15"/>
  <c r="H45" i="15"/>
  <c r="U44" i="15"/>
  <c r="J44" i="15"/>
  <c r="W43" i="15"/>
  <c r="O43" i="15"/>
  <c r="C43" i="15"/>
  <c r="P41" i="15"/>
  <c r="X40" i="15"/>
  <c r="W40" i="15"/>
  <c r="V40" i="15"/>
  <c r="U40" i="15"/>
  <c r="T40" i="15"/>
  <c r="S40" i="15"/>
  <c r="R40" i="15"/>
  <c r="Q40" i="15"/>
  <c r="L40" i="15"/>
  <c r="K40" i="15"/>
  <c r="J40" i="15"/>
  <c r="I40" i="15"/>
  <c r="H40" i="15"/>
  <c r="G40" i="15"/>
  <c r="F40" i="15"/>
  <c r="E40" i="15"/>
  <c r="X39" i="15"/>
  <c r="L39" i="15"/>
  <c r="X38" i="15"/>
  <c r="L38" i="15"/>
  <c r="X37" i="15"/>
  <c r="L37" i="15"/>
  <c r="X36" i="15"/>
  <c r="L36" i="15"/>
  <c r="X35" i="15"/>
  <c r="L35" i="15"/>
  <c r="X33" i="15"/>
  <c r="O33" i="15"/>
  <c r="O45" i="15" s="1"/>
  <c r="L33" i="15"/>
  <c r="C33" i="15"/>
  <c r="C45" i="15" s="1"/>
  <c r="X32" i="15"/>
  <c r="O32" i="15"/>
  <c r="O44" i="15" s="1"/>
  <c r="L32" i="15"/>
  <c r="C32" i="15"/>
  <c r="C44" i="15" s="1"/>
  <c r="X31" i="15"/>
  <c r="O31" i="15"/>
  <c r="L31" i="15"/>
  <c r="C31" i="15"/>
  <c r="W29" i="15"/>
  <c r="W77" i="15" s="1"/>
  <c r="V29" i="15"/>
  <c r="V41" i="15" s="1"/>
  <c r="V54" i="15" s="1"/>
  <c r="U29" i="15"/>
  <c r="U41" i="15" s="1"/>
  <c r="U54" i="15" s="1"/>
  <c r="T29" i="15"/>
  <c r="T69" i="15" s="1"/>
  <c r="S29" i="15"/>
  <c r="S69" i="15" s="1"/>
  <c r="R29" i="15"/>
  <c r="R69" i="15" s="1"/>
  <c r="Q29" i="15"/>
  <c r="Q69" i="15" s="1"/>
  <c r="K29" i="15"/>
  <c r="K77" i="15" s="1"/>
  <c r="J29" i="15"/>
  <c r="J41" i="15" s="1"/>
  <c r="J54" i="15" s="1"/>
  <c r="I29" i="15"/>
  <c r="I41" i="15" s="1"/>
  <c r="I54" i="15" s="1"/>
  <c r="H29" i="15"/>
  <c r="H41" i="15" s="1"/>
  <c r="H54" i="15" s="1"/>
  <c r="G29" i="15"/>
  <c r="G69" i="15" s="1"/>
  <c r="F29" i="15"/>
  <c r="F69" i="15" s="1"/>
  <c r="E29" i="15"/>
  <c r="E69" i="15" s="1"/>
  <c r="V25" i="15"/>
  <c r="U79" i="15" s="1"/>
  <c r="K23" i="15"/>
  <c r="J23" i="15"/>
  <c r="I23" i="15"/>
  <c r="H23" i="15"/>
  <c r="G23" i="15"/>
  <c r="K22" i="15"/>
  <c r="J22" i="15"/>
  <c r="I22" i="15"/>
  <c r="H22" i="15"/>
  <c r="G22" i="15"/>
  <c r="K21" i="15"/>
  <c r="J21" i="15"/>
  <c r="H21" i="15"/>
  <c r="G21" i="15"/>
  <c r="F21" i="15"/>
  <c r="E21" i="15"/>
  <c r="S20" i="15"/>
  <c r="C79" i="15" s="1"/>
  <c r="K20" i="15"/>
  <c r="H20" i="15"/>
  <c r="G20" i="15"/>
  <c r="F20" i="15"/>
  <c r="E20" i="15"/>
  <c r="S18" i="15"/>
  <c r="W9" i="15"/>
  <c r="V9" i="15"/>
  <c r="T9" i="15"/>
  <c r="R9" i="15"/>
  <c r="G9" i="15"/>
  <c r="V23" i="15" s="1"/>
  <c r="V8" i="15"/>
  <c r="T8" i="15"/>
  <c r="S8" i="15"/>
  <c r="R8" i="15"/>
  <c r="Q8" i="15"/>
  <c r="R7" i="15"/>
  <c r="Q7" i="15"/>
  <c r="V6" i="15"/>
  <c r="U6" i="15"/>
  <c r="T6" i="15"/>
  <c r="S6" i="15"/>
  <c r="V4" i="15"/>
  <c r="T4" i="15"/>
  <c r="S4" i="15"/>
  <c r="R4" i="15"/>
  <c r="W1" i="15"/>
  <c r="V1" i="15"/>
  <c r="U1" i="15"/>
  <c r="T1" i="15"/>
  <c r="S1" i="15"/>
  <c r="R1" i="15"/>
  <c r="Q1" i="15"/>
  <c r="D778" i="14"/>
  <c r="X774" i="14"/>
  <c r="W774" i="14"/>
  <c r="W775" i="14" s="1"/>
  <c r="V774" i="14"/>
  <c r="V775" i="14" s="1"/>
  <c r="U774" i="14"/>
  <c r="U775" i="14" s="1"/>
  <c r="T774" i="14"/>
  <c r="T775" i="14" s="1"/>
  <c r="S774" i="14"/>
  <c r="S775" i="14" s="1"/>
  <c r="R774" i="14"/>
  <c r="R775" i="14" s="1"/>
  <c r="Q774" i="14"/>
  <c r="Q775" i="14" s="1"/>
  <c r="X775" i="14" s="1"/>
  <c r="L774" i="14"/>
  <c r="K774" i="14"/>
  <c r="K775" i="14" s="1"/>
  <c r="K723" i="14" s="1"/>
  <c r="J774" i="14"/>
  <c r="J775" i="14" s="1"/>
  <c r="J723" i="14" s="1"/>
  <c r="I774" i="14"/>
  <c r="I775" i="14" s="1"/>
  <c r="H774" i="14"/>
  <c r="H775" i="14" s="1"/>
  <c r="G774" i="14"/>
  <c r="G775" i="14" s="1"/>
  <c r="F774" i="14"/>
  <c r="F775" i="14" s="1"/>
  <c r="F723" i="14" s="1"/>
  <c r="E774" i="14"/>
  <c r="E775" i="14" s="1"/>
  <c r="L775" i="14" s="1"/>
  <c r="V772" i="14"/>
  <c r="W771" i="14"/>
  <c r="V771" i="14"/>
  <c r="U771" i="14"/>
  <c r="T771" i="14"/>
  <c r="S771" i="14"/>
  <c r="R771" i="14"/>
  <c r="Q771" i="14"/>
  <c r="K771" i="14"/>
  <c r="J771" i="14"/>
  <c r="I771" i="14"/>
  <c r="H771" i="14"/>
  <c r="L771" i="14" s="1"/>
  <c r="G771" i="14"/>
  <c r="F771" i="14"/>
  <c r="E771" i="14"/>
  <c r="W770" i="14"/>
  <c r="V770" i="14"/>
  <c r="U770" i="14"/>
  <c r="T770" i="14"/>
  <c r="X770" i="14" s="1"/>
  <c r="S770" i="14"/>
  <c r="R770" i="14"/>
  <c r="Q770" i="14"/>
  <c r="K770" i="14"/>
  <c r="J770" i="14"/>
  <c r="I770" i="14"/>
  <c r="H770" i="14"/>
  <c r="G770" i="14"/>
  <c r="F770" i="14"/>
  <c r="E770" i="14"/>
  <c r="W769" i="14"/>
  <c r="W772" i="14" s="1"/>
  <c r="V769" i="14"/>
  <c r="U769" i="14"/>
  <c r="U772" i="14" s="1"/>
  <c r="T769" i="14"/>
  <c r="T772" i="14" s="1"/>
  <c r="S769" i="14"/>
  <c r="S772" i="14" s="1"/>
  <c r="R769" i="14"/>
  <c r="R772" i="14" s="1"/>
  <c r="F722" i="14" s="1"/>
  <c r="Q769" i="14"/>
  <c r="Q772" i="14" s="1"/>
  <c r="K769" i="14"/>
  <c r="K772" i="14" s="1"/>
  <c r="K722" i="14" s="1"/>
  <c r="J769" i="14"/>
  <c r="J772" i="14" s="1"/>
  <c r="J722" i="14" s="1"/>
  <c r="I769" i="14"/>
  <c r="I772" i="14" s="1"/>
  <c r="H769" i="14"/>
  <c r="H772" i="14" s="1"/>
  <c r="H722" i="14" s="1"/>
  <c r="G769" i="14"/>
  <c r="G772" i="14" s="1"/>
  <c r="F769" i="14"/>
  <c r="F772" i="14" s="1"/>
  <c r="E769" i="14"/>
  <c r="E772" i="14" s="1"/>
  <c r="W766" i="14"/>
  <c r="V766" i="14"/>
  <c r="U766" i="14"/>
  <c r="T766" i="14"/>
  <c r="S766" i="14"/>
  <c r="R766" i="14"/>
  <c r="Q766" i="14"/>
  <c r="K766" i="14"/>
  <c r="J766" i="14"/>
  <c r="I766" i="14"/>
  <c r="H766" i="14"/>
  <c r="G766" i="14"/>
  <c r="F766" i="14"/>
  <c r="E766" i="14"/>
  <c r="L766" i="14" s="1"/>
  <c r="W765" i="14"/>
  <c r="V765" i="14"/>
  <c r="U765" i="14"/>
  <c r="T765" i="14"/>
  <c r="S765" i="14"/>
  <c r="R765" i="14"/>
  <c r="Q765" i="14"/>
  <c r="K765" i="14"/>
  <c r="J765" i="14"/>
  <c r="I765" i="14"/>
  <c r="H765" i="14"/>
  <c r="H767" i="14" s="1"/>
  <c r="H721" i="14" s="1"/>
  <c r="G765" i="14"/>
  <c r="F765" i="14"/>
  <c r="E765" i="14"/>
  <c r="W764" i="14"/>
  <c r="V764" i="14"/>
  <c r="U764" i="14"/>
  <c r="T764" i="14"/>
  <c r="S764" i="14"/>
  <c r="R764" i="14"/>
  <c r="Q764" i="14"/>
  <c r="K764" i="14"/>
  <c r="J764" i="14"/>
  <c r="I764" i="14"/>
  <c r="H764" i="14"/>
  <c r="G764" i="14"/>
  <c r="F764" i="14"/>
  <c r="E764" i="14"/>
  <c r="L764" i="14" s="1"/>
  <c r="W763" i="14"/>
  <c r="V763" i="14"/>
  <c r="U763" i="14"/>
  <c r="T763" i="14"/>
  <c r="S763" i="14"/>
  <c r="R763" i="14"/>
  <c r="Q763" i="14"/>
  <c r="X763" i="14" s="1"/>
  <c r="K763" i="14"/>
  <c r="J763" i="14"/>
  <c r="I763" i="14"/>
  <c r="H763" i="14"/>
  <c r="G763" i="14"/>
  <c r="F763" i="14"/>
  <c r="E763" i="14"/>
  <c r="L763" i="14" s="1"/>
  <c r="W762" i="14"/>
  <c r="W767" i="14" s="1"/>
  <c r="V762" i="14"/>
  <c r="V767" i="14" s="1"/>
  <c r="U762" i="14"/>
  <c r="U767" i="14" s="1"/>
  <c r="T762" i="14"/>
  <c r="T767" i="14" s="1"/>
  <c r="S762" i="14"/>
  <c r="S767" i="14" s="1"/>
  <c r="R762" i="14"/>
  <c r="R767" i="14" s="1"/>
  <c r="Q762" i="14"/>
  <c r="Q767" i="14" s="1"/>
  <c r="K762" i="14"/>
  <c r="K767" i="14" s="1"/>
  <c r="J762" i="14"/>
  <c r="J767" i="14" s="1"/>
  <c r="J721" i="14" s="1"/>
  <c r="I762" i="14"/>
  <c r="I767" i="14" s="1"/>
  <c r="H762" i="14"/>
  <c r="G762" i="14"/>
  <c r="G767" i="14" s="1"/>
  <c r="G721" i="14" s="1"/>
  <c r="F762" i="14"/>
  <c r="F767" i="14" s="1"/>
  <c r="E762" i="14"/>
  <c r="E767" i="14" s="1"/>
  <c r="R760" i="14"/>
  <c r="W759" i="14"/>
  <c r="V759" i="14"/>
  <c r="U759" i="14"/>
  <c r="T759" i="14"/>
  <c r="S759" i="14"/>
  <c r="R759" i="14"/>
  <c r="X759" i="14" s="1"/>
  <c r="Q759" i="14"/>
  <c r="K759" i="14"/>
  <c r="J759" i="14"/>
  <c r="I759" i="14"/>
  <c r="H759" i="14"/>
  <c r="G759" i="14"/>
  <c r="F759" i="14"/>
  <c r="L759" i="14" s="1"/>
  <c r="E759" i="14"/>
  <c r="W758" i="14"/>
  <c r="V758" i="14"/>
  <c r="U758" i="14"/>
  <c r="T758" i="14"/>
  <c r="S758" i="14"/>
  <c r="R758" i="14"/>
  <c r="X758" i="14" s="1"/>
  <c r="Q758" i="14"/>
  <c r="K758" i="14"/>
  <c r="J758" i="14"/>
  <c r="I758" i="14"/>
  <c r="H758" i="14"/>
  <c r="G758" i="14"/>
  <c r="F758" i="14"/>
  <c r="L758" i="14" s="1"/>
  <c r="E758" i="14"/>
  <c r="W757" i="14"/>
  <c r="V757" i="14"/>
  <c r="U757" i="14"/>
  <c r="T757" i="14"/>
  <c r="S757" i="14"/>
  <c r="R757" i="14"/>
  <c r="X757" i="14" s="1"/>
  <c r="Q757" i="14"/>
  <c r="K757" i="14"/>
  <c r="J757" i="14"/>
  <c r="I757" i="14"/>
  <c r="H757" i="14"/>
  <c r="G757" i="14"/>
  <c r="F757" i="14"/>
  <c r="L757" i="14" s="1"/>
  <c r="E757" i="14"/>
  <c r="W756" i="14"/>
  <c r="V756" i="14"/>
  <c r="U756" i="14"/>
  <c r="T756" i="14"/>
  <c r="S756" i="14"/>
  <c r="R756" i="14"/>
  <c r="X756" i="14" s="1"/>
  <c r="Q756" i="14"/>
  <c r="K756" i="14"/>
  <c r="J756" i="14"/>
  <c r="I756" i="14"/>
  <c r="H756" i="14"/>
  <c r="G756" i="14"/>
  <c r="F756" i="14"/>
  <c r="E756" i="14"/>
  <c r="W755" i="14"/>
  <c r="V755" i="14"/>
  <c r="U755" i="14"/>
  <c r="T755" i="14"/>
  <c r="S755" i="14"/>
  <c r="R755" i="14"/>
  <c r="Q755" i="14"/>
  <c r="X755" i="14" s="1"/>
  <c r="K755" i="14"/>
  <c r="J755" i="14"/>
  <c r="I755" i="14"/>
  <c r="H755" i="14"/>
  <c r="G755" i="14"/>
  <c r="F755" i="14"/>
  <c r="E755" i="14"/>
  <c r="L755" i="14" s="1"/>
  <c r="W754" i="14"/>
  <c r="W760" i="14" s="1"/>
  <c r="V754" i="14"/>
  <c r="V760" i="14" s="1"/>
  <c r="U754" i="14"/>
  <c r="U760" i="14" s="1"/>
  <c r="T754" i="14"/>
  <c r="T760" i="14" s="1"/>
  <c r="H720" i="14" s="1"/>
  <c r="S754" i="14"/>
  <c r="S760" i="14" s="1"/>
  <c r="R754" i="14"/>
  <c r="Q754" i="14"/>
  <c r="K754" i="14"/>
  <c r="K760" i="14" s="1"/>
  <c r="J754" i="14"/>
  <c r="J760" i="14" s="1"/>
  <c r="J720" i="14" s="1"/>
  <c r="I754" i="14"/>
  <c r="I760" i="14" s="1"/>
  <c r="H754" i="14"/>
  <c r="H760" i="14" s="1"/>
  <c r="G754" i="14"/>
  <c r="G760" i="14" s="1"/>
  <c r="G720" i="14" s="1"/>
  <c r="F754" i="14"/>
  <c r="F760" i="14" s="1"/>
  <c r="F720" i="14" s="1"/>
  <c r="E754" i="14"/>
  <c r="O745" i="14"/>
  <c r="C745" i="14"/>
  <c r="O743" i="14"/>
  <c r="C743" i="14"/>
  <c r="F740" i="14"/>
  <c r="W739" i="14"/>
  <c r="V739" i="14"/>
  <c r="U739" i="14"/>
  <c r="T739" i="14"/>
  <c r="S739" i="14"/>
  <c r="R739" i="14"/>
  <c r="Q739" i="14"/>
  <c r="X739" i="14" s="1"/>
  <c r="K739" i="14"/>
  <c r="J739" i="14"/>
  <c r="I739" i="14"/>
  <c r="H739" i="14"/>
  <c r="G739" i="14"/>
  <c r="F739" i="14"/>
  <c r="E739" i="14"/>
  <c r="W738" i="14"/>
  <c r="V738" i="14"/>
  <c r="U738" i="14"/>
  <c r="T738" i="14"/>
  <c r="S738" i="14"/>
  <c r="R738" i="14"/>
  <c r="Q738" i="14"/>
  <c r="K738" i="14"/>
  <c r="J738" i="14"/>
  <c r="I738" i="14"/>
  <c r="H738" i="14"/>
  <c r="G738" i="14"/>
  <c r="F738" i="14"/>
  <c r="E738" i="14"/>
  <c r="W737" i="14"/>
  <c r="V737" i="14"/>
  <c r="U737" i="14"/>
  <c r="T737" i="14"/>
  <c r="S737" i="14"/>
  <c r="R737" i="14"/>
  <c r="Q737" i="14"/>
  <c r="X737" i="14" s="1"/>
  <c r="K737" i="14"/>
  <c r="J737" i="14"/>
  <c r="I737" i="14"/>
  <c r="H737" i="14"/>
  <c r="G737" i="14"/>
  <c r="F737" i="14"/>
  <c r="E737" i="14"/>
  <c r="W736" i="14"/>
  <c r="V736" i="14"/>
  <c r="U736" i="14"/>
  <c r="T736" i="14"/>
  <c r="S736" i="14"/>
  <c r="R736" i="14"/>
  <c r="R740" i="14" s="1"/>
  <c r="Q736" i="14"/>
  <c r="K736" i="14"/>
  <c r="J736" i="14"/>
  <c r="I736" i="14"/>
  <c r="H736" i="14"/>
  <c r="G736" i="14"/>
  <c r="F736" i="14"/>
  <c r="E736" i="14"/>
  <c r="L736" i="14" s="1"/>
  <c r="W735" i="14"/>
  <c r="V735" i="14"/>
  <c r="U735" i="14"/>
  <c r="T735" i="14"/>
  <c r="S735" i="14"/>
  <c r="R735" i="14"/>
  <c r="Q735" i="14"/>
  <c r="X735" i="14" s="1"/>
  <c r="K735" i="14"/>
  <c r="J735" i="14"/>
  <c r="I735" i="14"/>
  <c r="H735" i="14"/>
  <c r="G735" i="14"/>
  <c r="F735" i="14"/>
  <c r="E735" i="14"/>
  <c r="W733" i="14"/>
  <c r="V733" i="14"/>
  <c r="U733" i="14"/>
  <c r="T733" i="14"/>
  <c r="S733" i="14"/>
  <c r="R733" i="14"/>
  <c r="Q733" i="14"/>
  <c r="O733" i="14"/>
  <c r="L733" i="14"/>
  <c r="K733" i="14"/>
  <c r="J733" i="14"/>
  <c r="I733" i="14"/>
  <c r="H733" i="14"/>
  <c r="G733" i="14"/>
  <c r="F733" i="14"/>
  <c r="E733" i="14"/>
  <c r="C733" i="14"/>
  <c r="W732" i="14"/>
  <c r="V732" i="14"/>
  <c r="U732" i="14"/>
  <c r="T732" i="14"/>
  <c r="S732" i="14"/>
  <c r="R732" i="14"/>
  <c r="Q732" i="14"/>
  <c r="O732" i="14"/>
  <c r="K732" i="14"/>
  <c r="J732" i="14"/>
  <c r="I732" i="14"/>
  <c r="H732" i="14"/>
  <c r="G732" i="14"/>
  <c r="F732" i="14"/>
  <c r="E732" i="14"/>
  <c r="C732" i="14"/>
  <c r="W731" i="14"/>
  <c r="W740" i="14" s="1"/>
  <c r="V731" i="14"/>
  <c r="V740" i="14" s="1"/>
  <c r="U731" i="14"/>
  <c r="U740" i="14" s="1"/>
  <c r="T731" i="14"/>
  <c r="T740" i="14" s="1"/>
  <c r="S731" i="14"/>
  <c r="S740" i="14" s="1"/>
  <c r="R731" i="14"/>
  <c r="Q731" i="14"/>
  <c r="O731" i="14"/>
  <c r="K731" i="14"/>
  <c r="K740" i="14" s="1"/>
  <c r="J731" i="14"/>
  <c r="J740" i="14" s="1"/>
  <c r="I731" i="14"/>
  <c r="I740" i="14" s="1"/>
  <c r="H731" i="14"/>
  <c r="H740" i="14" s="1"/>
  <c r="G731" i="14"/>
  <c r="G740" i="14" s="1"/>
  <c r="F731" i="14"/>
  <c r="E731" i="14"/>
  <c r="C731" i="14"/>
  <c r="V725" i="14"/>
  <c r="T778" i="14" s="1"/>
  <c r="L723" i="14"/>
  <c r="I723" i="14"/>
  <c r="H723" i="14"/>
  <c r="G723" i="14"/>
  <c r="E723" i="14"/>
  <c r="G722" i="14"/>
  <c r="I721" i="14"/>
  <c r="F721" i="14"/>
  <c r="E721" i="14"/>
  <c r="S720" i="14"/>
  <c r="I720" i="14"/>
  <c r="S718" i="14"/>
  <c r="K715" i="14"/>
  <c r="W729" i="14" s="1"/>
  <c r="J715" i="14"/>
  <c r="V729" i="14" s="1"/>
  <c r="I715" i="14"/>
  <c r="H715" i="14"/>
  <c r="G715" i="14"/>
  <c r="S729" i="14" s="1"/>
  <c r="F715" i="14"/>
  <c r="E715" i="14"/>
  <c r="K709" i="14"/>
  <c r="W706" i="14"/>
  <c r="V706" i="14"/>
  <c r="U706" i="14"/>
  <c r="T706" i="14"/>
  <c r="S706" i="14"/>
  <c r="R706" i="14"/>
  <c r="Q706" i="14"/>
  <c r="X706" i="14" s="1"/>
  <c r="K706" i="14"/>
  <c r="J706" i="14"/>
  <c r="J653" i="14" s="1"/>
  <c r="I706" i="14"/>
  <c r="H706" i="14"/>
  <c r="G706" i="14"/>
  <c r="F706" i="14"/>
  <c r="E706" i="14"/>
  <c r="X705" i="14"/>
  <c r="L705" i="14"/>
  <c r="W703" i="14"/>
  <c r="V703" i="14"/>
  <c r="U703" i="14"/>
  <c r="T703" i="14"/>
  <c r="S703" i="14"/>
  <c r="R703" i="14"/>
  <c r="Q703" i="14"/>
  <c r="K703" i="14"/>
  <c r="K652" i="14" s="1"/>
  <c r="J703" i="14"/>
  <c r="I703" i="14"/>
  <c r="H703" i="14"/>
  <c r="G703" i="14"/>
  <c r="F703" i="14"/>
  <c r="E703" i="14"/>
  <c r="L703" i="14" s="1"/>
  <c r="X702" i="14"/>
  <c r="L702" i="14"/>
  <c r="X701" i="14"/>
  <c r="L701" i="14"/>
  <c r="X700" i="14"/>
  <c r="L700" i="14"/>
  <c r="W698" i="14"/>
  <c r="V698" i="14"/>
  <c r="U698" i="14"/>
  <c r="T698" i="14"/>
  <c r="S698" i="14"/>
  <c r="R698" i="14"/>
  <c r="Q698" i="14"/>
  <c r="K698" i="14"/>
  <c r="K651" i="14" s="1"/>
  <c r="J698" i="14"/>
  <c r="I698" i="14"/>
  <c r="H698" i="14"/>
  <c r="G698" i="14"/>
  <c r="F698" i="14"/>
  <c r="E698" i="14"/>
  <c r="X697" i="14"/>
  <c r="L697" i="14"/>
  <c r="X696" i="14"/>
  <c r="L696" i="14"/>
  <c r="X695" i="14"/>
  <c r="L695" i="14"/>
  <c r="X694" i="14"/>
  <c r="L694" i="14"/>
  <c r="X693" i="14"/>
  <c r="L693" i="14"/>
  <c r="W691" i="14"/>
  <c r="V691" i="14"/>
  <c r="U691" i="14"/>
  <c r="T691" i="14"/>
  <c r="S691" i="14"/>
  <c r="R691" i="14"/>
  <c r="Q691" i="14"/>
  <c r="K691" i="14"/>
  <c r="K650" i="14" s="1"/>
  <c r="J691" i="14"/>
  <c r="I691" i="14"/>
  <c r="H691" i="14"/>
  <c r="G691" i="14"/>
  <c r="G650" i="14" s="1"/>
  <c r="F691" i="14"/>
  <c r="E691" i="14"/>
  <c r="L691" i="14" s="1"/>
  <c r="X690" i="14"/>
  <c r="L690" i="14"/>
  <c r="X689" i="14"/>
  <c r="L689" i="14"/>
  <c r="X688" i="14"/>
  <c r="L688" i="14"/>
  <c r="X687" i="14"/>
  <c r="L687" i="14"/>
  <c r="X686" i="14"/>
  <c r="L686" i="14"/>
  <c r="X685" i="14"/>
  <c r="L685" i="14"/>
  <c r="W681" i="14"/>
  <c r="V681" i="14"/>
  <c r="U681" i="14"/>
  <c r="T681" i="14"/>
  <c r="S681" i="14"/>
  <c r="R681" i="14"/>
  <c r="Q681" i="14"/>
  <c r="O681" i="14"/>
  <c r="K681" i="14"/>
  <c r="J681" i="14"/>
  <c r="I681" i="14"/>
  <c r="H681" i="14"/>
  <c r="L681" i="14" s="1"/>
  <c r="G681" i="14"/>
  <c r="F681" i="14"/>
  <c r="E681" i="14"/>
  <c r="C681" i="14"/>
  <c r="W680" i="14"/>
  <c r="V680" i="14"/>
  <c r="U680" i="14"/>
  <c r="X680" i="14" s="1"/>
  <c r="T680" i="14"/>
  <c r="S680" i="14"/>
  <c r="R680" i="14"/>
  <c r="Q680" i="14"/>
  <c r="O680" i="14"/>
  <c r="K680" i="14"/>
  <c r="J680" i="14"/>
  <c r="I680" i="14"/>
  <c r="H680" i="14"/>
  <c r="G680" i="14"/>
  <c r="F680" i="14"/>
  <c r="E680" i="14"/>
  <c r="C680" i="14"/>
  <c r="W679" i="14"/>
  <c r="V679" i="14"/>
  <c r="U679" i="14"/>
  <c r="T679" i="14"/>
  <c r="S679" i="14"/>
  <c r="R679" i="14"/>
  <c r="Q679" i="14"/>
  <c r="O679" i="14"/>
  <c r="K679" i="14"/>
  <c r="J679" i="14"/>
  <c r="I679" i="14"/>
  <c r="H679" i="14"/>
  <c r="G679" i="14"/>
  <c r="L679" i="14" s="1"/>
  <c r="F679" i="14"/>
  <c r="E679" i="14"/>
  <c r="C679" i="14"/>
  <c r="W678" i="14"/>
  <c r="V678" i="14"/>
  <c r="U678" i="14"/>
  <c r="T678" i="14"/>
  <c r="S678" i="14"/>
  <c r="R678" i="14"/>
  <c r="Q678" i="14"/>
  <c r="O678" i="14"/>
  <c r="K678" i="14"/>
  <c r="J678" i="14"/>
  <c r="I678" i="14"/>
  <c r="H678" i="14"/>
  <c r="G678" i="14"/>
  <c r="F678" i="14"/>
  <c r="E678" i="14"/>
  <c r="C678" i="14"/>
  <c r="W677" i="14"/>
  <c r="V677" i="14"/>
  <c r="U677" i="14"/>
  <c r="T677" i="14"/>
  <c r="S677" i="14"/>
  <c r="R677" i="14"/>
  <c r="Q677" i="14"/>
  <c r="O677" i="14"/>
  <c r="K677" i="14"/>
  <c r="J677" i="14"/>
  <c r="I677" i="14"/>
  <c r="H677" i="14"/>
  <c r="L677" i="14" s="1"/>
  <c r="G677" i="14"/>
  <c r="F677" i="14"/>
  <c r="E677" i="14"/>
  <c r="C677" i="14"/>
  <c r="O675" i="14"/>
  <c r="O674" i="14"/>
  <c r="C674" i="14"/>
  <c r="P671" i="14"/>
  <c r="W670" i="14"/>
  <c r="V670" i="14"/>
  <c r="U670" i="14"/>
  <c r="T670" i="14"/>
  <c r="S670" i="14"/>
  <c r="R670" i="14"/>
  <c r="Q670" i="14"/>
  <c r="K670" i="14"/>
  <c r="J670" i="14"/>
  <c r="I670" i="14"/>
  <c r="H670" i="14"/>
  <c r="G670" i="14"/>
  <c r="F670" i="14"/>
  <c r="E670" i="14"/>
  <c r="L670" i="14" s="1"/>
  <c r="X669" i="14"/>
  <c r="L669" i="14"/>
  <c r="X668" i="14"/>
  <c r="L668" i="14"/>
  <c r="X667" i="14"/>
  <c r="L667" i="14"/>
  <c r="X666" i="14"/>
  <c r="L666" i="14"/>
  <c r="X665" i="14"/>
  <c r="L665" i="14"/>
  <c r="X663" i="14"/>
  <c r="O663" i="14"/>
  <c r="L663" i="14"/>
  <c r="C663" i="14"/>
  <c r="C675" i="14" s="1"/>
  <c r="X662" i="14"/>
  <c r="O662" i="14"/>
  <c r="L662" i="14"/>
  <c r="C662" i="14"/>
  <c r="X661" i="14"/>
  <c r="O661" i="14"/>
  <c r="O673" i="14" s="1"/>
  <c r="L661" i="14"/>
  <c r="C661" i="14"/>
  <c r="C673" i="14" s="1"/>
  <c r="V655" i="14"/>
  <c r="I653" i="14"/>
  <c r="H653" i="14"/>
  <c r="G653" i="14"/>
  <c r="F653" i="14"/>
  <c r="E653" i="14"/>
  <c r="I652" i="14"/>
  <c r="H652" i="14"/>
  <c r="G652" i="14"/>
  <c r="F652" i="14"/>
  <c r="E652" i="14"/>
  <c r="J651" i="14"/>
  <c r="I651" i="14"/>
  <c r="H651" i="14"/>
  <c r="G651" i="14"/>
  <c r="E651" i="14"/>
  <c r="S650" i="14"/>
  <c r="V709" i="14" s="1"/>
  <c r="J650" i="14"/>
  <c r="I650" i="14"/>
  <c r="H650" i="14"/>
  <c r="F650" i="14"/>
  <c r="E650" i="14"/>
  <c r="S648" i="14"/>
  <c r="K645" i="14"/>
  <c r="W659" i="14" s="1"/>
  <c r="W704" i="14" s="1"/>
  <c r="J645" i="14"/>
  <c r="V659" i="14" s="1"/>
  <c r="I645" i="14"/>
  <c r="H645" i="14"/>
  <c r="G645" i="14"/>
  <c r="G659" i="14" s="1"/>
  <c r="F645" i="14"/>
  <c r="F659" i="14" s="1"/>
  <c r="F692" i="14" s="1"/>
  <c r="E645" i="14"/>
  <c r="Q659" i="14" s="1"/>
  <c r="Q639" i="14"/>
  <c r="W636" i="14"/>
  <c r="V636" i="14"/>
  <c r="U636" i="14"/>
  <c r="T636" i="14"/>
  <c r="S636" i="14"/>
  <c r="R636" i="14"/>
  <c r="Q636" i="14"/>
  <c r="K636" i="14"/>
  <c r="J636" i="14"/>
  <c r="J583" i="14" s="1"/>
  <c r="I636" i="14"/>
  <c r="H636" i="14"/>
  <c r="G636" i="14"/>
  <c r="F636" i="14"/>
  <c r="E636" i="14"/>
  <c r="X635" i="14"/>
  <c r="L635" i="14"/>
  <c r="W633" i="14"/>
  <c r="V633" i="14"/>
  <c r="J582" i="14" s="1"/>
  <c r="U633" i="14"/>
  <c r="T633" i="14"/>
  <c r="S633" i="14"/>
  <c r="R633" i="14"/>
  <c r="Q633" i="14"/>
  <c r="K633" i="14"/>
  <c r="J633" i="14"/>
  <c r="I633" i="14"/>
  <c r="H633" i="14"/>
  <c r="G633" i="14"/>
  <c r="F633" i="14"/>
  <c r="E633" i="14"/>
  <c r="L633" i="14" s="1"/>
  <c r="X632" i="14"/>
  <c r="L632" i="14"/>
  <c r="X631" i="14"/>
  <c r="L631" i="14"/>
  <c r="X630" i="14"/>
  <c r="L630" i="14"/>
  <c r="W628" i="14"/>
  <c r="V628" i="14"/>
  <c r="U628" i="14"/>
  <c r="T628" i="14"/>
  <c r="S628" i="14"/>
  <c r="R628" i="14"/>
  <c r="Q628" i="14"/>
  <c r="K628" i="14"/>
  <c r="J628" i="14"/>
  <c r="J581" i="14" s="1"/>
  <c r="I628" i="14"/>
  <c r="I581" i="14" s="1"/>
  <c r="H628" i="14"/>
  <c r="G628" i="14"/>
  <c r="F628" i="14"/>
  <c r="E628" i="14"/>
  <c r="X627" i="14"/>
  <c r="L627" i="14"/>
  <c r="X626" i="14"/>
  <c r="L626" i="14"/>
  <c r="X625" i="14"/>
  <c r="L625" i="14"/>
  <c r="X624" i="14"/>
  <c r="L624" i="14"/>
  <c r="X623" i="14"/>
  <c r="L623" i="14"/>
  <c r="W621" i="14"/>
  <c r="V621" i="14"/>
  <c r="J580" i="14" s="1"/>
  <c r="U621" i="14"/>
  <c r="T621" i="14"/>
  <c r="S621" i="14"/>
  <c r="R621" i="14"/>
  <c r="Q621" i="14"/>
  <c r="K621" i="14"/>
  <c r="J621" i="14"/>
  <c r="I621" i="14"/>
  <c r="I580" i="14" s="1"/>
  <c r="H621" i="14"/>
  <c r="G621" i="14"/>
  <c r="F621" i="14"/>
  <c r="E621" i="14"/>
  <c r="X620" i="14"/>
  <c r="L620" i="14"/>
  <c r="X619" i="14"/>
  <c r="L619" i="14"/>
  <c r="X618" i="14"/>
  <c r="L618" i="14"/>
  <c r="X617" i="14"/>
  <c r="L617" i="14"/>
  <c r="X616" i="14"/>
  <c r="L616" i="14"/>
  <c r="X615" i="14"/>
  <c r="L615" i="14"/>
  <c r="W611" i="14"/>
  <c r="V611" i="14"/>
  <c r="U611" i="14"/>
  <c r="T611" i="14"/>
  <c r="S611" i="14"/>
  <c r="R611" i="14"/>
  <c r="Q611" i="14"/>
  <c r="O611" i="14"/>
  <c r="K611" i="14"/>
  <c r="J611" i="14"/>
  <c r="I611" i="14"/>
  <c r="H611" i="14"/>
  <c r="G611" i="14"/>
  <c r="F611" i="14"/>
  <c r="E611" i="14"/>
  <c r="C611" i="14"/>
  <c r="W610" i="14"/>
  <c r="V610" i="14"/>
  <c r="U610" i="14"/>
  <c r="T610" i="14"/>
  <c r="S610" i="14"/>
  <c r="R610" i="14"/>
  <c r="Q610" i="14"/>
  <c r="O610" i="14"/>
  <c r="K610" i="14"/>
  <c r="J610" i="14"/>
  <c r="I610" i="14"/>
  <c r="H610" i="14"/>
  <c r="G610" i="14"/>
  <c r="F610" i="14"/>
  <c r="E610" i="14"/>
  <c r="C610" i="14"/>
  <c r="W609" i="14"/>
  <c r="V609" i="14"/>
  <c r="U609" i="14"/>
  <c r="T609" i="14"/>
  <c r="S609" i="14"/>
  <c r="R609" i="14"/>
  <c r="Q609" i="14"/>
  <c r="O609" i="14"/>
  <c r="K609" i="14"/>
  <c r="J609" i="14"/>
  <c r="I609" i="14"/>
  <c r="H609" i="14"/>
  <c r="G609" i="14"/>
  <c r="F609" i="14"/>
  <c r="E609" i="14"/>
  <c r="C609" i="14"/>
  <c r="W608" i="14"/>
  <c r="V608" i="14"/>
  <c r="U608" i="14"/>
  <c r="T608" i="14"/>
  <c r="X608" i="14" s="1"/>
  <c r="S608" i="14"/>
  <c r="R608" i="14"/>
  <c r="Q608" i="14"/>
  <c r="O608" i="14"/>
  <c r="K608" i="14"/>
  <c r="J608" i="14"/>
  <c r="L608" i="14" s="1"/>
  <c r="I608" i="14"/>
  <c r="H608" i="14"/>
  <c r="G608" i="14"/>
  <c r="F608" i="14"/>
  <c r="E608" i="14"/>
  <c r="C608" i="14"/>
  <c r="W607" i="14"/>
  <c r="V607" i="14"/>
  <c r="U607" i="14"/>
  <c r="T607" i="14"/>
  <c r="S607" i="14"/>
  <c r="R607" i="14"/>
  <c r="Q607" i="14"/>
  <c r="O607" i="14"/>
  <c r="K607" i="14"/>
  <c r="J607" i="14"/>
  <c r="L607" i="14" s="1"/>
  <c r="I607" i="14"/>
  <c r="H607" i="14"/>
  <c r="G607" i="14"/>
  <c r="F607" i="14"/>
  <c r="E607" i="14"/>
  <c r="C607" i="14"/>
  <c r="C604" i="14"/>
  <c r="P601" i="14"/>
  <c r="W600" i="14"/>
  <c r="V600" i="14"/>
  <c r="U600" i="14"/>
  <c r="T600" i="14"/>
  <c r="S600" i="14"/>
  <c r="R600" i="14"/>
  <c r="Q600" i="14"/>
  <c r="K600" i="14"/>
  <c r="J600" i="14"/>
  <c r="I600" i="14"/>
  <c r="H600" i="14"/>
  <c r="G600" i="14"/>
  <c r="F600" i="14"/>
  <c r="E600" i="14"/>
  <c r="X599" i="14"/>
  <c r="L599" i="14"/>
  <c r="X598" i="14"/>
  <c r="L598" i="14"/>
  <c r="X597" i="14"/>
  <c r="L597" i="14"/>
  <c r="X596" i="14"/>
  <c r="L596" i="14"/>
  <c r="X595" i="14"/>
  <c r="L595" i="14"/>
  <c r="X593" i="14"/>
  <c r="O593" i="14"/>
  <c r="O605" i="14" s="1"/>
  <c r="L593" i="14"/>
  <c r="C593" i="14"/>
  <c r="C605" i="14" s="1"/>
  <c r="X592" i="14"/>
  <c r="O592" i="14"/>
  <c r="O604" i="14" s="1"/>
  <c r="L592" i="14"/>
  <c r="C592" i="14"/>
  <c r="X591" i="14"/>
  <c r="O591" i="14"/>
  <c r="O603" i="14" s="1"/>
  <c r="L591" i="14"/>
  <c r="C591" i="14"/>
  <c r="C603" i="14" s="1"/>
  <c r="V585" i="14"/>
  <c r="P639" i="14" s="1"/>
  <c r="K583" i="14"/>
  <c r="I583" i="14"/>
  <c r="H583" i="14"/>
  <c r="G583" i="14"/>
  <c r="F583" i="14"/>
  <c r="E583" i="14"/>
  <c r="L583" i="14" s="1"/>
  <c r="K582" i="14"/>
  <c r="I582" i="14"/>
  <c r="H582" i="14"/>
  <c r="G582" i="14"/>
  <c r="F582" i="14"/>
  <c r="E582" i="14"/>
  <c r="L582" i="14" s="1"/>
  <c r="K581" i="14"/>
  <c r="H581" i="14"/>
  <c r="G581" i="14"/>
  <c r="F581" i="14"/>
  <c r="E581" i="14"/>
  <c r="S580" i="14"/>
  <c r="K580" i="14"/>
  <c r="H580" i="14"/>
  <c r="G580" i="14"/>
  <c r="F580" i="14"/>
  <c r="L580" i="14" s="1"/>
  <c r="E580" i="14"/>
  <c r="S578" i="14"/>
  <c r="K575" i="14"/>
  <c r="W589" i="14" s="1"/>
  <c r="W601" i="14" s="1"/>
  <c r="W614" i="14" s="1"/>
  <c r="J575" i="14"/>
  <c r="V589" i="14" s="1"/>
  <c r="I575" i="14"/>
  <c r="U589" i="14" s="1"/>
  <c r="H575" i="14"/>
  <c r="G575" i="14"/>
  <c r="G589" i="14" s="1"/>
  <c r="F575" i="14"/>
  <c r="F589" i="14" s="1"/>
  <c r="F629" i="14" s="1"/>
  <c r="E575" i="14"/>
  <c r="Q589" i="14" s="1"/>
  <c r="Q601" i="14" s="1"/>
  <c r="Q614" i="14" s="1"/>
  <c r="T569" i="14"/>
  <c r="K569" i="14"/>
  <c r="I569" i="14"/>
  <c r="W566" i="14"/>
  <c r="V566" i="14"/>
  <c r="U566" i="14"/>
  <c r="T566" i="14"/>
  <c r="S566" i="14"/>
  <c r="R566" i="14"/>
  <c r="Q566" i="14"/>
  <c r="X566" i="14" s="1"/>
  <c r="K566" i="14"/>
  <c r="J566" i="14"/>
  <c r="I566" i="14"/>
  <c r="H566" i="14"/>
  <c r="G566" i="14"/>
  <c r="F566" i="14"/>
  <c r="E566" i="14"/>
  <c r="L566" i="14" s="1"/>
  <c r="X565" i="14"/>
  <c r="L565" i="14"/>
  <c r="W563" i="14"/>
  <c r="V563" i="14"/>
  <c r="U563" i="14"/>
  <c r="T563" i="14"/>
  <c r="S563" i="14"/>
  <c r="R563" i="14"/>
  <c r="Q563" i="14"/>
  <c r="X563" i="14" s="1"/>
  <c r="K563" i="14"/>
  <c r="J563" i="14"/>
  <c r="I563" i="14"/>
  <c r="H563" i="14"/>
  <c r="G563" i="14"/>
  <c r="F563" i="14"/>
  <c r="E563" i="14"/>
  <c r="X562" i="14"/>
  <c r="L562" i="14"/>
  <c r="X561" i="14"/>
  <c r="L561" i="14"/>
  <c r="X560" i="14"/>
  <c r="L560" i="14"/>
  <c r="W558" i="14"/>
  <c r="V558" i="14"/>
  <c r="U558" i="14"/>
  <c r="T558" i="14"/>
  <c r="S558" i="14"/>
  <c r="R558" i="14"/>
  <c r="F511" i="14" s="1"/>
  <c r="Q558" i="14"/>
  <c r="K558" i="14"/>
  <c r="J558" i="14"/>
  <c r="I558" i="14"/>
  <c r="H558" i="14"/>
  <c r="G558" i="14"/>
  <c r="F558" i="14"/>
  <c r="E558" i="14"/>
  <c r="X557" i="14"/>
  <c r="L557" i="14"/>
  <c r="X556" i="14"/>
  <c r="L556" i="14"/>
  <c r="X555" i="14"/>
  <c r="L555" i="14"/>
  <c r="X554" i="14"/>
  <c r="L554" i="14"/>
  <c r="X553" i="14"/>
  <c r="L553" i="14"/>
  <c r="W551" i="14"/>
  <c r="V551" i="14"/>
  <c r="U551" i="14"/>
  <c r="T551" i="14"/>
  <c r="H510" i="14" s="1"/>
  <c r="S551" i="14"/>
  <c r="R551" i="14"/>
  <c r="F510" i="14" s="1"/>
  <c r="Q551" i="14"/>
  <c r="K551" i="14"/>
  <c r="J551" i="14"/>
  <c r="I551" i="14"/>
  <c r="H551" i="14"/>
  <c r="G551" i="14"/>
  <c r="G510" i="14" s="1"/>
  <c r="F551" i="14"/>
  <c r="E551" i="14"/>
  <c r="X550" i="14"/>
  <c r="L550" i="14"/>
  <c r="X549" i="14"/>
  <c r="L549" i="14"/>
  <c r="X548" i="14"/>
  <c r="L548" i="14"/>
  <c r="X547" i="14"/>
  <c r="L547" i="14"/>
  <c r="X546" i="14"/>
  <c r="L546" i="14"/>
  <c r="X545" i="14"/>
  <c r="L545" i="14"/>
  <c r="X541" i="14"/>
  <c r="W541" i="14"/>
  <c r="V541" i="14"/>
  <c r="U541" i="14"/>
  <c r="T541" i="14"/>
  <c r="S541" i="14"/>
  <c r="R541" i="14"/>
  <c r="Q541" i="14"/>
  <c r="O541" i="14"/>
  <c r="K541" i="14"/>
  <c r="J541" i="14"/>
  <c r="I541" i="14"/>
  <c r="H541" i="14"/>
  <c r="G541" i="14"/>
  <c r="F541" i="14"/>
  <c r="E541" i="14"/>
  <c r="L541" i="14" s="1"/>
  <c r="C541" i="14"/>
  <c r="W540" i="14"/>
  <c r="V540" i="14"/>
  <c r="U540" i="14"/>
  <c r="T540" i="14"/>
  <c r="S540" i="14"/>
  <c r="R540" i="14"/>
  <c r="Q540" i="14"/>
  <c r="X540" i="14" s="1"/>
  <c r="O540" i="14"/>
  <c r="K540" i="14"/>
  <c r="J540" i="14"/>
  <c r="I540" i="14"/>
  <c r="H540" i="14"/>
  <c r="G540" i="14"/>
  <c r="L540" i="14" s="1"/>
  <c r="F540" i="14"/>
  <c r="E540" i="14"/>
  <c r="C540" i="14"/>
  <c r="W539" i="14"/>
  <c r="V539" i="14"/>
  <c r="U539" i="14"/>
  <c r="T539" i="14"/>
  <c r="S539" i="14"/>
  <c r="R539" i="14"/>
  <c r="Q539" i="14"/>
  <c r="O539" i="14"/>
  <c r="K539" i="14"/>
  <c r="J539" i="14"/>
  <c r="I539" i="14"/>
  <c r="H539" i="14"/>
  <c r="L539" i="14" s="1"/>
  <c r="G539" i="14"/>
  <c r="F539" i="14"/>
  <c r="E539" i="14"/>
  <c r="C539" i="14"/>
  <c r="W538" i="14"/>
  <c r="V538" i="14"/>
  <c r="U538" i="14"/>
  <c r="T538" i="14"/>
  <c r="S538" i="14"/>
  <c r="R538" i="14"/>
  <c r="Q538" i="14"/>
  <c r="O538" i="14"/>
  <c r="K538" i="14"/>
  <c r="J538" i="14"/>
  <c r="I538" i="14"/>
  <c r="L538" i="14" s="1"/>
  <c r="H538" i="14"/>
  <c r="G538" i="14"/>
  <c r="F538" i="14"/>
  <c r="E538" i="14"/>
  <c r="C538" i="14"/>
  <c r="X537" i="14"/>
  <c r="W537" i="14"/>
  <c r="V537" i="14"/>
  <c r="U537" i="14"/>
  <c r="T537" i="14"/>
  <c r="S537" i="14"/>
  <c r="R537" i="14"/>
  <c r="Q537" i="14"/>
  <c r="O537" i="14"/>
  <c r="K537" i="14"/>
  <c r="J537" i="14"/>
  <c r="I537" i="14"/>
  <c r="H537" i="14"/>
  <c r="G537" i="14"/>
  <c r="F537" i="14"/>
  <c r="E537" i="14"/>
  <c r="L537" i="14" s="1"/>
  <c r="C537" i="14"/>
  <c r="O535" i="14"/>
  <c r="F533" i="14"/>
  <c r="P531" i="14"/>
  <c r="W530" i="14"/>
  <c r="V530" i="14"/>
  <c r="U530" i="14"/>
  <c r="T530" i="14"/>
  <c r="S530" i="14"/>
  <c r="R530" i="14"/>
  <c r="Q530" i="14"/>
  <c r="X530" i="14" s="1"/>
  <c r="K530" i="14"/>
  <c r="J530" i="14"/>
  <c r="I530" i="14"/>
  <c r="H530" i="14"/>
  <c r="G530" i="14"/>
  <c r="F530" i="14"/>
  <c r="E530" i="14"/>
  <c r="L530" i="14" s="1"/>
  <c r="X529" i="14"/>
  <c r="L529" i="14"/>
  <c r="X528" i="14"/>
  <c r="L528" i="14"/>
  <c r="X527" i="14"/>
  <c r="L527" i="14"/>
  <c r="X526" i="14"/>
  <c r="L526" i="14"/>
  <c r="X525" i="14"/>
  <c r="L525" i="14"/>
  <c r="X523" i="14"/>
  <c r="O523" i="14"/>
  <c r="L523" i="14"/>
  <c r="C523" i="14"/>
  <c r="C535" i="14" s="1"/>
  <c r="X522" i="14"/>
  <c r="O522" i="14"/>
  <c r="O534" i="14" s="1"/>
  <c r="L522" i="14"/>
  <c r="C522" i="14"/>
  <c r="C534" i="14" s="1"/>
  <c r="X521" i="14"/>
  <c r="O521" i="14"/>
  <c r="O533" i="14" s="1"/>
  <c r="L521" i="14"/>
  <c r="C521" i="14"/>
  <c r="C533" i="14" s="1"/>
  <c r="V515" i="14"/>
  <c r="P569" i="14" s="1"/>
  <c r="K513" i="14"/>
  <c r="J513" i="14"/>
  <c r="I513" i="14"/>
  <c r="H513" i="14"/>
  <c r="G513" i="14"/>
  <c r="F513" i="14"/>
  <c r="E513" i="14"/>
  <c r="K512" i="14"/>
  <c r="J512" i="14"/>
  <c r="I512" i="14"/>
  <c r="H512" i="14"/>
  <c r="G512" i="14"/>
  <c r="F512" i="14"/>
  <c r="K511" i="14"/>
  <c r="J511" i="14"/>
  <c r="I511" i="14"/>
  <c r="H511" i="14"/>
  <c r="G511" i="14"/>
  <c r="E511" i="14"/>
  <c r="S510" i="14"/>
  <c r="K510" i="14"/>
  <c r="J510" i="14"/>
  <c r="I510" i="14"/>
  <c r="S508" i="14"/>
  <c r="K505" i="14"/>
  <c r="W519" i="14" s="1"/>
  <c r="J505" i="14"/>
  <c r="J519" i="14" s="1"/>
  <c r="I505" i="14"/>
  <c r="U519" i="14" s="1"/>
  <c r="U559" i="14" s="1"/>
  <c r="H505" i="14"/>
  <c r="H519" i="14" s="1"/>
  <c r="G505" i="14"/>
  <c r="S519" i="14" s="1"/>
  <c r="F505" i="14"/>
  <c r="F519" i="14" s="1"/>
  <c r="E505" i="14"/>
  <c r="E519" i="14" s="1"/>
  <c r="C499" i="14"/>
  <c r="W496" i="14"/>
  <c r="V496" i="14"/>
  <c r="U496" i="14"/>
  <c r="T496" i="14"/>
  <c r="S496" i="14"/>
  <c r="R496" i="14"/>
  <c r="Q496" i="14"/>
  <c r="X496" i="14" s="1"/>
  <c r="K496" i="14"/>
  <c r="J496" i="14"/>
  <c r="I496" i="14"/>
  <c r="H496" i="14"/>
  <c r="G496" i="14"/>
  <c r="F496" i="14"/>
  <c r="E496" i="14"/>
  <c r="X495" i="14"/>
  <c r="L495" i="14"/>
  <c r="W493" i="14"/>
  <c r="V493" i="14"/>
  <c r="U493" i="14"/>
  <c r="T493" i="14"/>
  <c r="S493" i="14"/>
  <c r="R493" i="14"/>
  <c r="Q493" i="14"/>
  <c r="K493" i="14"/>
  <c r="K442" i="14" s="1"/>
  <c r="J493" i="14"/>
  <c r="I493" i="14"/>
  <c r="I442" i="14" s="1"/>
  <c r="L442" i="14" s="1"/>
  <c r="H493" i="14"/>
  <c r="G493" i="14"/>
  <c r="G442" i="14" s="1"/>
  <c r="F493" i="14"/>
  <c r="E493" i="14"/>
  <c r="X492" i="14"/>
  <c r="L492" i="14"/>
  <c r="X491" i="14"/>
  <c r="L491" i="14"/>
  <c r="X490" i="14"/>
  <c r="L490" i="14"/>
  <c r="W488" i="14"/>
  <c r="V488" i="14"/>
  <c r="U488" i="14"/>
  <c r="T488" i="14"/>
  <c r="S488" i="14"/>
  <c r="R488" i="14"/>
  <c r="Q488" i="14"/>
  <c r="K488" i="14"/>
  <c r="J488" i="14"/>
  <c r="I488" i="14"/>
  <c r="H488" i="14"/>
  <c r="G488" i="14"/>
  <c r="F488" i="14"/>
  <c r="E488" i="14"/>
  <c r="X487" i="14"/>
  <c r="L487" i="14"/>
  <c r="X486" i="14"/>
  <c r="L486" i="14"/>
  <c r="X485" i="14"/>
  <c r="L485" i="14"/>
  <c r="X484" i="14"/>
  <c r="L484" i="14"/>
  <c r="X483" i="14"/>
  <c r="L483" i="14"/>
  <c r="W481" i="14"/>
  <c r="V481" i="14"/>
  <c r="U481" i="14"/>
  <c r="T481" i="14"/>
  <c r="S481" i="14"/>
  <c r="R481" i="14"/>
  <c r="Q481" i="14"/>
  <c r="K481" i="14"/>
  <c r="K440" i="14" s="1"/>
  <c r="J481" i="14"/>
  <c r="I481" i="14"/>
  <c r="H481" i="14"/>
  <c r="G481" i="14"/>
  <c r="F481" i="14"/>
  <c r="E481" i="14"/>
  <c r="X480" i="14"/>
  <c r="L480" i="14"/>
  <c r="X479" i="14"/>
  <c r="L479" i="14"/>
  <c r="X478" i="14"/>
  <c r="L478" i="14"/>
  <c r="X477" i="14"/>
  <c r="L477" i="14"/>
  <c r="X476" i="14"/>
  <c r="L476" i="14"/>
  <c r="X475" i="14"/>
  <c r="L475" i="14"/>
  <c r="W471" i="14"/>
  <c r="V471" i="14"/>
  <c r="U471" i="14"/>
  <c r="T471" i="14"/>
  <c r="S471" i="14"/>
  <c r="R471" i="14"/>
  <c r="Q471" i="14"/>
  <c r="X471" i="14" s="1"/>
  <c r="O471" i="14"/>
  <c r="K471" i="14"/>
  <c r="J471" i="14"/>
  <c r="I471" i="14"/>
  <c r="H471" i="14"/>
  <c r="L471" i="14" s="1"/>
  <c r="G471" i="14"/>
  <c r="F471" i="14"/>
  <c r="E471" i="14"/>
  <c r="C471" i="14"/>
  <c r="W470" i="14"/>
  <c r="V470" i="14"/>
  <c r="U470" i="14"/>
  <c r="T470" i="14"/>
  <c r="S470" i="14"/>
  <c r="R470" i="14"/>
  <c r="Q470" i="14"/>
  <c r="O470" i="14"/>
  <c r="K470" i="14"/>
  <c r="J470" i="14"/>
  <c r="I470" i="14"/>
  <c r="H470" i="14"/>
  <c r="G470" i="14"/>
  <c r="F470" i="14"/>
  <c r="L470" i="14" s="1"/>
  <c r="E470" i="14"/>
  <c r="C470" i="14"/>
  <c r="W469" i="14"/>
  <c r="V469" i="14"/>
  <c r="U469" i="14"/>
  <c r="T469" i="14"/>
  <c r="S469" i="14"/>
  <c r="R469" i="14"/>
  <c r="Q469" i="14"/>
  <c r="O469" i="14"/>
  <c r="K469" i="14"/>
  <c r="J469" i="14"/>
  <c r="I469" i="14"/>
  <c r="H469" i="14"/>
  <c r="L469" i="14" s="1"/>
  <c r="G469" i="14"/>
  <c r="F469" i="14"/>
  <c r="E469" i="14"/>
  <c r="C469" i="14"/>
  <c r="W468" i="14"/>
  <c r="V468" i="14"/>
  <c r="U468" i="14"/>
  <c r="T468" i="14"/>
  <c r="S468" i="14"/>
  <c r="R468" i="14"/>
  <c r="Q468" i="14"/>
  <c r="O468" i="14"/>
  <c r="K468" i="14"/>
  <c r="J468" i="14"/>
  <c r="I468" i="14"/>
  <c r="H468" i="14"/>
  <c r="G468" i="14"/>
  <c r="F468" i="14"/>
  <c r="E468" i="14"/>
  <c r="C468" i="14"/>
  <c r="W467" i="14"/>
  <c r="V467" i="14"/>
  <c r="U467" i="14"/>
  <c r="T467" i="14"/>
  <c r="S467" i="14"/>
  <c r="R467" i="14"/>
  <c r="Q467" i="14"/>
  <c r="O467" i="14"/>
  <c r="K467" i="14"/>
  <c r="J467" i="14"/>
  <c r="I467" i="14"/>
  <c r="H467" i="14"/>
  <c r="L467" i="14" s="1"/>
  <c r="G467" i="14"/>
  <c r="F467" i="14"/>
  <c r="E467" i="14"/>
  <c r="C467" i="14"/>
  <c r="C465" i="14"/>
  <c r="C464" i="14"/>
  <c r="P461" i="14"/>
  <c r="W460" i="14"/>
  <c r="V460" i="14"/>
  <c r="U460" i="14"/>
  <c r="T460" i="14"/>
  <c r="S460" i="14"/>
  <c r="R460" i="14"/>
  <c r="Q460" i="14"/>
  <c r="K460" i="14"/>
  <c r="J460" i="14"/>
  <c r="I460" i="14"/>
  <c r="H460" i="14"/>
  <c r="G460" i="14"/>
  <c r="F460" i="14"/>
  <c r="L460" i="14" s="1"/>
  <c r="E460" i="14"/>
  <c r="X459" i="14"/>
  <c r="L459" i="14"/>
  <c r="X458" i="14"/>
  <c r="L458" i="14"/>
  <c r="X457" i="14"/>
  <c r="L457" i="14"/>
  <c r="X456" i="14"/>
  <c r="L456" i="14"/>
  <c r="X455" i="14"/>
  <c r="L455" i="14"/>
  <c r="X453" i="14"/>
  <c r="O453" i="14"/>
  <c r="O465" i="14" s="1"/>
  <c r="L453" i="14"/>
  <c r="C453" i="14"/>
  <c r="X452" i="14"/>
  <c r="O452" i="14"/>
  <c r="O464" i="14" s="1"/>
  <c r="L452" i="14"/>
  <c r="C452" i="14"/>
  <c r="X451" i="14"/>
  <c r="O451" i="14"/>
  <c r="O463" i="14" s="1"/>
  <c r="L451" i="14"/>
  <c r="C451" i="14"/>
  <c r="C463" i="14" s="1"/>
  <c r="V445" i="14"/>
  <c r="J443" i="14"/>
  <c r="H443" i="14"/>
  <c r="F443" i="14"/>
  <c r="E443" i="14"/>
  <c r="J442" i="14"/>
  <c r="H442" i="14"/>
  <c r="F442" i="14"/>
  <c r="E442" i="14"/>
  <c r="J441" i="14"/>
  <c r="I441" i="14"/>
  <c r="H441" i="14"/>
  <c r="F441" i="14"/>
  <c r="S440" i="14"/>
  <c r="J440" i="14"/>
  <c r="I440" i="14"/>
  <c r="H440" i="14"/>
  <c r="G440" i="14"/>
  <c r="F440" i="14"/>
  <c r="E440" i="14"/>
  <c r="S438" i="14"/>
  <c r="K435" i="14"/>
  <c r="K449" i="14" s="1"/>
  <c r="K461" i="14" s="1"/>
  <c r="K474" i="14" s="1"/>
  <c r="J435" i="14"/>
  <c r="V449" i="14" s="1"/>
  <c r="I435" i="14"/>
  <c r="H435" i="14"/>
  <c r="H449" i="14" s="1"/>
  <c r="G435" i="14"/>
  <c r="G449" i="14" s="1"/>
  <c r="G461" i="14" s="1"/>
  <c r="G474" i="14" s="1"/>
  <c r="F435" i="14"/>
  <c r="R449" i="14" s="1"/>
  <c r="R489" i="14" s="1"/>
  <c r="E435" i="14"/>
  <c r="E449" i="14" s="1"/>
  <c r="E482" i="14" s="1"/>
  <c r="U429" i="14"/>
  <c r="J429" i="14"/>
  <c r="D429" i="14"/>
  <c r="W426" i="14"/>
  <c r="V426" i="14"/>
  <c r="U426" i="14"/>
  <c r="T426" i="14"/>
  <c r="S426" i="14"/>
  <c r="R426" i="14"/>
  <c r="Q426" i="14"/>
  <c r="K426" i="14"/>
  <c r="J426" i="14"/>
  <c r="I426" i="14"/>
  <c r="H426" i="14"/>
  <c r="L426" i="14" s="1"/>
  <c r="G426" i="14"/>
  <c r="F426" i="14"/>
  <c r="E426" i="14"/>
  <c r="X425" i="14"/>
  <c r="L425" i="14"/>
  <c r="W423" i="14"/>
  <c r="V423" i="14"/>
  <c r="X423" i="14" s="1"/>
  <c r="U423" i="14"/>
  <c r="T423" i="14"/>
  <c r="S423" i="14"/>
  <c r="R423" i="14"/>
  <c r="Q423" i="14"/>
  <c r="K423" i="14"/>
  <c r="J423" i="14"/>
  <c r="I423" i="14"/>
  <c r="H423" i="14"/>
  <c r="H372" i="14" s="1"/>
  <c r="G423" i="14"/>
  <c r="F423" i="14"/>
  <c r="E423" i="14"/>
  <c r="X422" i="14"/>
  <c r="L422" i="14"/>
  <c r="X421" i="14"/>
  <c r="L421" i="14"/>
  <c r="X420" i="14"/>
  <c r="L420" i="14"/>
  <c r="W418" i="14"/>
  <c r="V418" i="14"/>
  <c r="U418" i="14"/>
  <c r="T418" i="14"/>
  <c r="S418" i="14"/>
  <c r="R418" i="14"/>
  <c r="Q418" i="14"/>
  <c r="K418" i="14"/>
  <c r="K371" i="14" s="1"/>
  <c r="J418" i="14"/>
  <c r="I418" i="14"/>
  <c r="H418" i="14"/>
  <c r="H371" i="14" s="1"/>
  <c r="G418" i="14"/>
  <c r="F418" i="14"/>
  <c r="L418" i="14" s="1"/>
  <c r="E418" i="14"/>
  <c r="X417" i="14"/>
  <c r="L417" i="14"/>
  <c r="X416" i="14"/>
  <c r="L416" i="14"/>
  <c r="X415" i="14"/>
  <c r="L415" i="14"/>
  <c r="X414" i="14"/>
  <c r="L414" i="14"/>
  <c r="X413" i="14"/>
  <c r="L413" i="14"/>
  <c r="W411" i="14"/>
  <c r="V411" i="14"/>
  <c r="U411" i="14"/>
  <c r="T411" i="14"/>
  <c r="S411" i="14"/>
  <c r="R411" i="14"/>
  <c r="X411" i="14" s="1"/>
  <c r="Q411" i="14"/>
  <c r="K411" i="14"/>
  <c r="K370" i="14" s="1"/>
  <c r="J411" i="14"/>
  <c r="I411" i="14"/>
  <c r="H411" i="14"/>
  <c r="G411" i="14"/>
  <c r="F411" i="14"/>
  <c r="L411" i="14" s="1"/>
  <c r="E411" i="14"/>
  <c r="X410" i="14"/>
  <c r="L410" i="14"/>
  <c r="X409" i="14"/>
  <c r="L409" i="14"/>
  <c r="X408" i="14"/>
  <c r="L408" i="14"/>
  <c r="X407" i="14"/>
  <c r="L407" i="14"/>
  <c r="X406" i="14"/>
  <c r="L406" i="14"/>
  <c r="X405" i="14"/>
  <c r="L405" i="14"/>
  <c r="W401" i="14"/>
  <c r="V401" i="14"/>
  <c r="U401" i="14"/>
  <c r="T401" i="14"/>
  <c r="S401" i="14"/>
  <c r="R401" i="14"/>
  <c r="Q401" i="14"/>
  <c r="O401" i="14"/>
  <c r="K401" i="14"/>
  <c r="J401" i="14"/>
  <c r="I401" i="14"/>
  <c r="H401" i="14"/>
  <c r="G401" i="14"/>
  <c r="F401" i="14"/>
  <c r="E401" i="14"/>
  <c r="L401" i="14" s="1"/>
  <c r="C401" i="14"/>
  <c r="X400" i="14"/>
  <c r="W400" i="14"/>
  <c r="V400" i="14"/>
  <c r="U400" i="14"/>
  <c r="T400" i="14"/>
  <c r="S400" i="14"/>
  <c r="R400" i="14"/>
  <c r="Q400" i="14"/>
  <c r="O400" i="14"/>
  <c r="K400" i="14"/>
  <c r="J400" i="14"/>
  <c r="I400" i="14"/>
  <c r="H400" i="14"/>
  <c r="G400" i="14"/>
  <c r="F400" i="14"/>
  <c r="E400" i="14"/>
  <c r="L400" i="14" s="1"/>
  <c r="C400" i="14"/>
  <c r="W399" i="14"/>
  <c r="V399" i="14"/>
  <c r="U399" i="14"/>
  <c r="T399" i="14"/>
  <c r="S399" i="14"/>
  <c r="R399" i="14"/>
  <c r="X399" i="14" s="1"/>
  <c r="Q399" i="14"/>
  <c r="O399" i="14"/>
  <c r="K399" i="14"/>
  <c r="J399" i="14"/>
  <c r="I399" i="14"/>
  <c r="H399" i="14"/>
  <c r="G399" i="14"/>
  <c r="F399" i="14"/>
  <c r="E399" i="14"/>
  <c r="C399" i="14"/>
  <c r="W398" i="14"/>
  <c r="V398" i="14"/>
  <c r="U398" i="14"/>
  <c r="T398" i="14"/>
  <c r="S398" i="14"/>
  <c r="R398" i="14"/>
  <c r="Q398" i="14"/>
  <c r="O398" i="14"/>
  <c r="K398" i="14"/>
  <c r="J398" i="14"/>
  <c r="I398" i="14"/>
  <c r="H398" i="14"/>
  <c r="G398" i="14"/>
  <c r="F398" i="14"/>
  <c r="E398" i="14"/>
  <c r="C398" i="14"/>
  <c r="W397" i="14"/>
  <c r="V397" i="14"/>
  <c r="X397" i="14" s="1"/>
  <c r="U397" i="14"/>
  <c r="T397" i="14"/>
  <c r="S397" i="14"/>
  <c r="R397" i="14"/>
  <c r="Q397" i="14"/>
  <c r="O397" i="14"/>
  <c r="K397" i="14"/>
  <c r="J397" i="14"/>
  <c r="I397" i="14"/>
  <c r="H397" i="14"/>
  <c r="G397" i="14"/>
  <c r="F397" i="14"/>
  <c r="E397" i="14"/>
  <c r="C397" i="14"/>
  <c r="O394" i="14"/>
  <c r="P391" i="14"/>
  <c r="W390" i="14"/>
  <c r="V390" i="14"/>
  <c r="U390" i="14"/>
  <c r="T390" i="14"/>
  <c r="S390" i="14"/>
  <c r="R390" i="14"/>
  <c r="Q390" i="14"/>
  <c r="X390" i="14" s="1"/>
  <c r="K390" i="14"/>
  <c r="J390" i="14"/>
  <c r="I390" i="14"/>
  <c r="H390" i="14"/>
  <c r="G390" i="14"/>
  <c r="F390" i="14"/>
  <c r="E390" i="14"/>
  <c r="X389" i="14"/>
  <c r="L389" i="14"/>
  <c r="X388" i="14"/>
  <c r="L388" i="14"/>
  <c r="X387" i="14"/>
  <c r="L387" i="14"/>
  <c r="X386" i="14"/>
  <c r="L386" i="14"/>
  <c r="X385" i="14"/>
  <c r="L385" i="14"/>
  <c r="X383" i="14"/>
  <c r="O383" i="14"/>
  <c r="O395" i="14" s="1"/>
  <c r="L383" i="14"/>
  <c r="C383" i="14"/>
  <c r="C395" i="14" s="1"/>
  <c r="X382" i="14"/>
  <c r="O382" i="14"/>
  <c r="L382" i="14"/>
  <c r="C382" i="14"/>
  <c r="C394" i="14" s="1"/>
  <c r="X381" i="14"/>
  <c r="O381" i="14"/>
  <c r="O393" i="14" s="1"/>
  <c r="L381" i="14"/>
  <c r="C381" i="14"/>
  <c r="C393" i="14" s="1"/>
  <c r="V375" i="14"/>
  <c r="R429" i="14" s="1"/>
  <c r="K373" i="14"/>
  <c r="I373" i="14"/>
  <c r="G373" i="14"/>
  <c r="F373" i="14"/>
  <c r="E373" i="14"/>
  <c r="K372" i="14"/>
  <c r="I372" i="14"/>
  <c r="G372" i="14"/>
  <c r="F372" i="14"/>
  <c r="E372" i="14"/>
  <c r="J371" i="14"/>
  <c r="I371" i="14"/>
  <c r="G371" i="14"/>
  <c r="E371" i="14"/>
  <c r="S370" i="14"/>
  <c r="O430" i="14" s="1"/>
  <c r="J370" i="14"/>
  <c r="I370" i="14"/>
  <c r="H370" i="14"/>
  <c r="G370" i="14"/>
  <c r="F370" i="14"/>
  <c r="E370" i="14"/>
  <c r="S368" i="14"/>
  <c r="K365" i="14"/>
  <c r="W379" i="14" s="1"/>
  <c r="J365" i="14"/>
  <c r="I365" i="14"/>
  <c r="I379" i="14" s="1"/>
  <c r="I391" i="14" s="1"/>
  <c r="I404" i="14" s="1"/>
  <c r="H365" i="14"/>
  <c r="G365" i="14"/>
  <c r="F365" i="14"/>
  <c r="F379" i="14" s="1"/>
  <c r="F412" i="14" s="1"/>
  <c r="E365" i="14"/>
  <c r="Q379" i="14" s="1"/>
  <c r="W359" i="14"/>
  <c r="P359" i="14"/>
  <c r="E359" i="14"/>
  <c r="D359" i="14"/>
  <c r="X356" i="14"/>
  <c r="W356" i="14"/>
  <c r="V356" i="14"/>
  <c r="U356" i="14"/>
  <c r="T356" i="14"/>
  <c r="S356" i="14"/>
  <c r="R356" i="14"/>
  <c r="Q356" i="14"/>
  <c r="L356" i="14"/>
  <c r="K356" i="14"/>
  <c r="J356" i="14"/>
  <c r="I356" i="14"/>
  <c r="H356" i="14"/>
  <c r="G356" i="14"/>
  <c r="F356" i="14"/>
  <c r="E356" i="14"/>
  <c r="E303" i="14" s="1"/>
  <c r="X355" i="14"/>
  <c r="L355" i="14"/>
  <c r="X353" i="14"/>
  <c r="W353" i="14"/>
  <c r="V353" i="14"/>
  <c r="U353" i="14"/>
  <c r="T353" i="14"/>
  <c r="S353" i="14"/>
  <c r="R353" i="14"/>
  <c r="Q353" i="14"/>
  <c r="L353" i="14"/>
  <c r="K353" i="14"/>
  <c r="J353" i="14"/>
  <c r="I353" i="14"/>
  <c r="H353" i="14"/>
  <c r="G353" i="14"/>
  <c r="F353" i="14"/>
  <c r="E353" i="14"/>
  <c r="E302" i="14" s="1"/>
  <c r="X352" i="14"/>
  <c r="L352" i="14"/>
  <c r="X351" i="14"/>
  <c r="L351" i="14"/>
  <c r="X350" i="14"/>
  <c r="L350" i="14"/>
  <c r="W348" i="14"/>
  <c r="V348" i="14"/>
  <c r="U348" i="14"/>
  <c r="I301" i="14" s="1"/>
  <c r="T348" i="14"/>
  <c r="S348" i="14"/>
  <c r="R348" i="14"/>
  <c r="Q348" i="14"/>
  <c r="K348" i="14"/>
  <c r="J348" i="14"/>
  <c r="I348" i="14"/>
  <c r="H348" i="14"/>
  <c r="G348" i="14"/>
  <c r="G301" i="14" s="1"/>
  <c r="F348" i="14"/>
  <c r="E348" i="14"/>
  <c r="X347" i="14"/>
  <c r="L347" i="14"/>
  <c r="X346" i="14"/>
  <c r="L346" i="14"/>
  <c r="X345" i="14"/>
  <c r="L345" i="14"/>
  <c r="X344" i="14"/>
  <c r="L344" i="14"/>
  <c r="X343" i="14"/>
  <c r="L343" i="14"/>
  <c r="W341" i="14"/>
  <c r="V341" i="14"/>
  <c r="U341" i="14"/>
  <c r="T341" i="14"/>
  <c r="S341" i="14"/>
  <c r="R341" i="14"/>
  <c r="Q341" i="14"/>
  <c r="K341" i="14"/>
  <c r="J341" i="14"/>
  <c r="I341" i="14"/>
  <c r="H341" i="14"/>
  <c r="G341" i="14"/>
  <c r="F341" i="14"/>
  <c r="F300" i="14" s="1"/>
  <c r="E341" i="14"/>
  <c r="X340" i="14"/>
  <c r="L340" i="14"/>
  <c r="X339" i="14"/>
  <c r="L339" i="14"/>
  <c r="X338" i="14"/>
  <c r="L338" i="14"/>
  <c r="X337" i="14"/>
  <c r="L337" i="14"/>
  <c r="X336" i="14"/>
  <c r="L336" i="14"/>
  <c r="X335" i="14"/>
  <c r="L335" i="14"/>
  <c r="W331" i="14"/>
  <c r="V331" i="14"/>
  <c r="U331" i="14"/>
  <c r="T331" i="14"/>
  <c r="S331" i="14"/>
  <c r="X331" i="14" s="1"/>
  <c r="R331" i="14"/>
  <c r="Q331" i="14"/>
  <c r="O331" i="14"/>
  <c r="K331" i="14"/>
  <c r="J331" i="14"/>
  <c r="I331" i="14"/>
  <c r="H331" i="14"/>
  <c r="L331" i="14" s="1"/>
  <c r="G331" i="14"/>
  <c r="F331" i="14"/>
  <c r="E331" i="14"/>
  <c r="C331" i="14"/>
  <c r="W330" i="14"/>
  <c r="V330" i="14"/>
  <c r="U330" i="14"/>
  <c r="T330" i="14"/>
  <c r="S330" i="14"/>
  <c r="R330" i="14"/>
  <c r="Q330" i="14"/>
  <c r="X330" i="14" s="1"/>
  <c r="O330" i="14"/>
  <c r="K330" i="14"/>
  <c r="J330" i="14"/>
  <c r="I330" i="14"/>
  <c r="H330" i="14"/>
  <c r="G330" i="14"/>
  <c r="F330" i="14"/>
  <c r="E330" i="14"/>
  <c r="C330" i="14"/>
  <c r="W329" i="14"/>
  <c r="V329" i="14"/>
  <c r="U329" i="14"/>
  <c r="T329" i="14"/>
  <c r="S329" i="14"/>
  <c r="R329" i="14"/>
  <c r="Q329" i="14"/>
  <c r="O329" i="14"/>
  <c r="K329" i="14"/>
  <c r="J329" i="14"/>
  <c r="I329" i="14"/>
  <c r="H329" i="14"/>
  <c r="G329" i="14"/>
  <c r="F329" i="14"/>
  <c r="E329" i="14"/>
  <c r="C329" i="14"/>
  <c r="W328" i="14"/>
  <c r="V328" i="14"/>
  <c r="U328" i="14"/>
  <c r="T328" i="14"/>
  <c r="S328" i="14"/>
  <c r="R328" i="14"/>
  <c r="Q328" i="14"/>
  <c r="O328" i="14"/>
  <c r="K328" i="14"/>
  <c r="J328" i="14"/>
  <c r="I328" i="14"/>
  <c r="H328" i="14"/>
  <c r="G328" i="14"/>
  <c r="F328" i="14"/>
  <c r="E328" i="14"/>
  <c r="C328" i="14"/>
  <c r="W327" i="14"/>
  <c r="X327" i="14" s="1"/>
  <c r="V327" i="14"/>
  <c r="U327" i="14"/>
  <c r="T327" i="14"/>
  <c r="S327" i="14"/>
  <c r="R327" i="14"/>
  <c r="Q327" i="14"/>
  <c r="O327" i="14"/>
  <c r="L327" i="14"/>
  <c r="K327" i="14"/>
  <c r="J327" i="14"/>
  <c r="I327" i="14"/>
  <c r="H327" i="14"/>
  <c r="G327" i="14"/>
  <c r="F327" i="14"/>
  <c r="E327" i="14"/>
  <c r="C327" i="14"/>
  <c r="S323" i="14"/>
  <c r="C323" i="14"/>
  <c r="P321" i="14"/>
  <c r="W320" i="14"/>
  <c r="V320" i="14"/>
  <c r="U320" i="14"/>
  <c r="T320" i="14"/>
  <c r="S320" i="14"/>
  <c r="R320" i="14"/>
  <c r="Q320" i="14"/>
  <c r="X320" i="14" s="1"/>
  <c r="K320" i="14"/>
  <c r="J320" i="14"/>
  <c r="I320" i="14"/>
  <c r="H320" i="14"/>
  <c r="G320" i="14"/>
  <c r="F320" i="14"/>
  <c r="E320" i="14"/>
  <c r="L320" i="14" s="1"/>
  <c r="X319" i="14"/>
  <c r="L319" i="14"/>
  <c r="X318" i="14"/>
  <c r="L318" i="14"/>
  <c r="X317" i="14"/>
  <c r="L317" i="14"/>
  <c r="X316" i="14"/>
  <c r="L316" i="14"/>
  <c r="X315" i="14"/>
  <c r="L315" i="14"/>
  <c r="X313" i="14"/>
  <c r="O313" i="14"/>
  <c r="O325" i="14" s="1"/>
  <c r="L313" i="14"/>
  <c r="C313" i="14"/>
  <c r="C325" i="14" s="1"/>
  <c r="X312" i="14"/>
  <c r="O312" i="14"/>
  <c r="O324" i="14" s="1"/>
  <c r="L312" i="14"/>
  <c r="C312" i="14"/>
  <c r="C324" i="14" s="1"/>
  <c r="X311" i="14"/>
  <c r="O311" i="14"/>
  <c r="O323" i="14" s="1"/>
  <c r="L311" i="14"/>
  <c r="C311" i="14"/>
  <c r="V305" i="14"/>
  <c r="K359" i="14" s="1"/>
  <c r="K303" i="14"/>
  <c r="J303" i="14"/>
  <c r="I303" i="14"/>
  <c r="H303" i="14"/>
  <c r="G303" i="14"/>
  <c r="F303" i="14"/>
  <c r="K302" i="14"/>
  <c r="J302" i="14"/>
  <c r="I302" i="14"/>
  <c r="H302" i="14"/>
  <c r="G302" i="14"/>
  <c r="F302" i="14"/>
  <c r="K301" i="14"/>
  <c r="J301" i="14"/>
  <c r="F301" i="14"/>
  <c r="E301" i="14"/>
  <c r="S300" i="14"/>
  <c r="K300" i="14"/>
  <c r="J300" i="14"/>
  <c r="I300" i="14"/>
  <c r="H300" i="14"/>
  <c r="E300" i="14"/>
  <c r="S298" i="14"/>
  <c r="K295" i="14"/>
  <c r="J295" i="14"/>
  <c r="J309" i="14" s="1"/>
  <c r="J321" i="14" s="1"/>
  <c r="J334" i="14" s="1"/>
  <c r="I295" i="14"/>
  <c r="U309" i="14" s="1"/>
  <c r="H295" i="14"/>
  <c r="T309" i="14" s="1"/>
  <c r="T349" i="14" s="1"/>
  <c r="G295" i="14"/>
  <c r="G309" i="14" s="1"/>
  <c r="G342" i="14" s="1"/>
  <c r="F295" i="14"/>
  <c r="F309" i="14" s="1"/>
  <c r="F321" i="14" s="1"/>
  <c r="F334" i="14" s="1"/>
  <c r="E295" i="14"/>
  <c r="Q309" i="14" s="1"/>
  <c r="O290" i="14"/>
  <c r="S289" i="14"/>
  <c r="I289" i="14"/>
  <c r="W286" i="14"/>
  <c r="V286" i="14"/>
  <c r="U286" i="14"/>
  <c r="T286" i="14"/>
  <c r="S286" i="14"/>
  <c r="R286" i="14"/>
  <c r="Q286" i="14"/>
  <c r="K286" i="14"/>
  <c r="J286" i="14"/>
  <c r="I286" i="14"/>
  <c r="I233" i="14" s="1"/>
  <c r="H286" i="14"/>
  <c r="G286" i="14"/>
  <c r="F286" i="14"/>
  <c r="E286" i="14"/>
  <c r="X285" i="14"/>
  <c r="L285" i="14"/>
  <c r="W283" i="14"/>
  <c r="V283" i="14"/>
  <c r="U283" i="14"/>
  <c r="T283" i="14"/>
  <c r="S283" i="14"/>
  <c r="R283" i="14"/>
  <c r="Q283" i="14"/>
  <c r="K283" i="14"/>
  <c r="J283" i="14"/>
  <c r="I283" i="14"/>
  <c r="I232" i="14" s="1"/>
  <c r="H283" i="14"/>
  <c r="G283" i="14"/>
  <c r="F283" i="14"/>
  <c r="E283" i="14"/>
  <c r="X282" i="14"/>
  <c r="L282" i="14"/>
  <c r="X281" i="14"/>
  <c r="L281" i="14"/>
  <c r="X280" i="14"/>
  <c r="L280" i="14"/>
  <c r="X278" i="14"/>
  <c r="W278" i="14"/>
  <c r="V278" i="14"/>
  <c r="U278" i="14"/>
  <c r="T278" i="14"/>
  <c r="S278" i="14"/>
  <c r="R278" i="14"/>
  <c r="Q278" i="14"/>
  <c r="L278" i="14"/>
  <c r="K278" i="14"/>
  <c r="J278" i="14"/>
  <c r="I278" i="14"/>
  <c r="I231" i="14" s="1"/>
  <c r="H278" i="14"/>
  <c r="G278" i="14"/>
  <c r="F278" i="14"/>
  <c r="E278" i="14"/>
  <c r="X277" i="14"/>
  <c r="L277" i="14"/>
  <c r="X276" i="14"/>
  <c r="L276" i="14"/>
  <c r="X275" i="14"/>
  <c r="L275" i="14"/>
  <c r="X274" i="14"/>
  <c r="L274" i="14"/>
  <c r="X273" i="14"/>
  <c r="L273" i="14"/>
  <c r="W271" i="14"/>
  <c r="V271" i="14"/>
  <c r="U271" i="14"/>
  <c r="T271" i="14"/>
  <c r="S271" i="14"/>
  <c r="R271" i="14"/>
  <c r="Q271" i="14"/>
  <c r="X271" i="14" s="1"/>
  <c r="K271" i="14"/>
  <c r="J271" i="14"/>
  <c r="I271" i="14"/>
  <c r="I230" i="14" s="1"/>
  <c r="H271" i="14"/>
  <c r="G271" i="14"/>
  <c r="F271" i="14"/>
  <c r="E271" i="14"/>
  <c r="E230" i="14" s="1"/>
  <c r="X270" i="14"/>
  <c r="L270" i="14"/>
  <c r="X269" i="14"/>
  <c r="L269" i="14"/>
  <c r="X268" i="14"/>
  <c r="L268" i="14"/>
  <c r="X267" i="14"/>
  <c r="L267" i="14"/>
  <c r="X266" i="14"/>
  <c r="L266" i="14"/>
  <c r="X265" i="14"/>
  <c r="L265" i="14"/>
  <c r="W261" i="14"/>
  <c r="V261" i="14"/>
  <c r="U261" i="14"/>
  <c r="T261" i="14"/>
  <c r="S261" i="14"/>
  <c r="R261" i="14"/>
  <c r="Q261" i="14"/>
  <c r="O261" i="14"/>
  <c r="K261" i="14"/>
  <c r="J261" i="14"/>
  <c r="I261" i="14"/>
  <c r="H261" i="14"/>
  <c r="G261" i="14"/>
  <c r="F261" i="14"/>
  <c r="E261" i="14"/>
  <c r="C261" i="14"/>
  <c r="W260" i="14"/>
  <c r="V260" i="14"/>
  <c r="U260" i="14"/>
  <c r="T260" i="14"/>
  <c r="S260" i="14"/>
  <c r="R260" i="14"/>
  <c r="Q260" i="14"/>
  <c r="O260" i="14"/>
  <c r="K260" i="14"/>
  <c r="J260" i="14"/>
  <c r="I260" i="14"/>
  <c r="H260" i="14"/>
  <c r="G260" i="14"/>
  <c r="F260" i="14"/>
  <c r="E260" i="14"/>
  <c r="C260" i="14"/>
  <c r="X259" i="14"/>
  <c r="W259" i="14"/>
  <c r="V259" i="14"/>
  <c r="U259" i="14"/>
  <c r="T259" i="14"/>
  <c r="S259" i="14"/>
  <c r="R259" i="14"/>
  <c r="Q259" i="14"/>
  <c r="O259" i="14"/>
  <c r="K259" i="14"/>
  <c r="J259" i="14"/>
  <c r="I259" i="14"/>
  <c r="H259" i="14"/>
  <c r="G259" i="14"/>
  <c r="F259" i="14"/>
  <c r="E259" i="14"/>
  <c r="C259" i="14"/>
  <c r="W258" i="14"/>
  <c r="V258" i="14"/>
  <c r="U258" i="14"/>
  <c r="T258" i="14"/>
  <c r="S258" i="14"/>
  <c r="R258" i="14"/>
  <c r="X258" i="14" s="1"/>
  <c r="Q258" i="14"/>
  <c r="O258" i="14"/>
  <c r="K258" i="14"/>
  <c r="J258" i="14"/>
  <c r="I258" i="14"/>
  <c r="H258" i="14"/>
  <c r="G258" i="14"/>
  <c r="L258" i="14" s="1"/>
  <c r="F258" i="14"/>
  <c r="E258" i="14"/>
  <c r="C258" i="14"/>
  <c r="W257" i="14"/>
  <c r="V257" i="14"/>
  <c r="U257" i="14"/>
  <c r="T257" i="14"/>
  <c r="S257" i="14"/>
  <c r="R257" i="14"/>
  <c r="Q257" i="14"/>
  <c r="X257" i="14" s="1"/>
  <c r="O257" i="14"/>
  <c r="K257" i="14"/>
  <c r="J257" i="14"/>
  <c r="I257" i="14"/>
  <c r="H257" i="14"/>
  <c r="G257" i="14"/>
  <c r="F257" i="14"/>
  <c r="E257" i="14"/>
  <c r="L257" i="14" s="1"/>
  <c r="C257" i="14"/>
  <c r="C255" i="14"/>
  <c r="O254" i="14"/>
  <c r="C253" i="14"/>
  <c r="P251" i="14"/>
  <c r="W250" i="14"/>
  <c r="V250" i="14"/>
  <c r="U250" i="14"/>
  <c r="T250" i="14"/>
  <c r="X250" i="14" s="1"/>
  <c r="S250" i="14"/>
  <c r="R250" i="14"/>
  <c r="Q250" i="14"/>
  <c r="K250" i="14"/>
  <c r="J250" i="14"/>
  <c r="I250" i="14"/>
  <c r="H250" i="14"/>
  <c r="L250" i="14" s="1"/>
  <c r="G250" i="14"/>
  <c r="F250" i="14"/>
  <c r="E250" i="14"/>
  <c r="X249" i="14"/>
  <c r="L249" i="14"/>
  <c r="X248" i="14"/>
  <c r="L248" i="14"/>
  <c r="X247" i="14"/>
  <c r="L247" i="14"/>
  <c r="X246" i="14"/>
  <c r="L246" i="14"/>
  <c r="X245" i="14"/>
  <c r="L245" i="14"/>
  <c r="X243" i="14"/>
  <c r="O243" i="14"/>
  <c r="O255" i="14" s="1"/>
  <c r="L243" i="14"/>
  <c r="C243" i="14"/>
  <c r="X242" i="14"/>
  <c r="O242" i="14"/>
  <c r="L242" i="14"/>
  <c r="C242" i="14"/>
  <c r="C254" i="14" s="1"/>
  <c r="X241" i="14"/>
  <c r="O241" i="14"/>
  <c r="O253" i="14" s="1"/>
  <c r="L241" i="14"/>
  <c r="C241" i="14"/>
  <c r="V235" i="14"/>
  <c r="K233" i="14"/>
  <c r="J233" i="14"/>
  <c r="G233" i="14"/>
  <c r="F233" i="14"/>
  <c r="K232" i="14"/>
  <c r="J232" i="14"/>
  <c r="G232" i="14"/>
  <c r="F232" i="14"/>
  <c r="E232" i="14"/>
  <c r="K231" i="14"/>
  <c r="J231" i="14"/>
  <c r="H231" i="14"/>
  <c r="G231" i="14"/>
  <c r="F231" i="14"/>
  <c r="E231" i="14"/>
  <c r="L231" i="14" s="1"/>
  <c r="S230" i="14"/>
  <c r="C290" i="14" s="1"/>
  <c r="K230" i="14"/>
  <c r="J230" i="14"/>
  <c r="H230" i="14"/>
  <c r="G230" i="14"/>
  <c r="F230" i="14"/>
  <c r="S228" i="14"/>
  <c r="K225" i="14"/>
  <c r="W239" i="14" s="1"/>
  <c r="J225" i="14"/>
  <c r="J239" i="14" s="1"/>
  <c r="I225" i="14"/>
  <c r="I239" i="14" s="1"/>
  <c r="I251" i="14" s="1"/>
  <c r="I264" i="14" s="1"/>
  <c r="H225" i="14"/>
  <c r="T239" i="14" s="1"/>
  <c r="T251" i="14" s="1"/>
  <c r="T264" i="14" s="1"/>
  <c r="G225" i="14"/>
  <c r="F225" i="14"/>
  <c r="E225" i="14"/>
  <c r="E239" i="14" s="1"/>
  <c r="E251" i="14" s="1"/>
  <c r="E264" i="14" s="1"/>
  <c r="O219" i="14"/>
  <c r="W216" i="14"/>
  <c r="V216" i="14"/>
  <c r="U216" i="14"/>
  <c r="T216" i="14"/>
  <c r="S216" i="14"/>
  <c r="R216" i="14"/>
  <c r="Q216" i="14"/>
  <c r="K216" i="14"/>
  <c r="J216" i="14"/>
  <c r="I216" i="14"/>
  <c r="H216" i="14"/>
  <c r="G216" i="14"/>
  <c r="F216" i="14"/>
  <c r="E216" i="14"/>
  <c r="X215" i="14"/>
  <c r="L215" i="14"/>
  <c r="W213" i="14"/>
  <c r="V213" i="14"/>
  <c r="U213" i="14"/>
  <c r="T213" i="14"/>
  <c r="S213" i="14"/>
  <c r="R213" i="14"/>
  <c r="X213" i="14" s="1"/>
  <c r="Q213" i="14"/>
  <c r="K213" i="14"/>
  <c r="J213" i="14"/>
  <c r="I213" i="14"/>
  <c r="H213" i="14"/>
  <c r="H162" i="14" s="1"/>
  <c r="G213" i="14"/>
  <c r="F213" i="14"/>
  <c r="L213" i="14" s="1"/>
  <c r="E213" i="14"/>
  <c r="X212" i="14"/>
  <c r="L212" i="14"/>
  <c r="X211" i="14"/>
  <c r="L211" i="14"/>
  <c r="X210" i="14"/>
  <c r="L210" i="14"/>
  <c r="X208" i="14"/>
  <c r="W208" i="14"/>
  <c r="V208" i="14"/>
  <c r="U208" i="14"/>
  <c r="T208" i="14"/>
  <c r="S208" i="14"/>
  <c r="R208" i="14"/>
  <c r="Q208" i="14"/>
  <c r="L208" i="14"/>
  <c r="K208" i="14"/>
  <c r="J208" i="14"/>
  <c r="J161" i="14" s="1"/>
  <c r="I208" i="14"/>
  <c r="H208" i="14"/>
  <c r="G208" i="14"/>
  <c r="F208" i="14"/>
  <c r="F161" i="14" s="1"/>
  <c r="E208" i="14"/>
  <c r="X207" i="14"/>
  <c r="L207" i="14"/>
  <c r="X206" i="14"/>
  <c r="L206" i="14"/>
  <c r="X205" i="14"/>
  <c r="L205" i="14"/>
  <c r="X204" i="14"/>
  <c r="L204" i="14"/>
  <c r="X203" i="14"/>
  <c r="L203" i="14"/>
  <c r="X201" i="14"/>
  <c r="W201" i="14"/>
  <c r="V201" i="14"/>
  <c r="U201" i="14"/>
  <c r="T201" i="14"/>
  <c r="S201" i="14"/>
  <c r="R201" i="14"/>
  <c r="Q201" i="14"/>
  <c r="L201" i="14"/>
  <c r="K201" i="14"/>
  <c r="J201" i="14"/>
  <c r="J160" i="14" s="1"/>
  <c r="I201" i="14"/>
  <c r="H201" i="14"/>
  <c r="G201" i="14"/>
  <c r="F201" i="14"/>
  <c r="E201" i="14"/>
  <c r="X200" i="14"/>
  <c r="L200" i="14"/>
  <c r="X199" i="14"/>
  <c r="L199" i="14"/>
  <c r="X198" i="14"/>
  <c r="L198" i="14"/>
  <c r="X197" i="14"/>
  <c r="L197" i="14"/>
  <c r="X196" i="14"/>
  <c r="L196" i="14"/>
  <c r="X195" i="14"/>
  <c r="L195" i="14"/>
  <c r="W191" i="14"/>
  <c r="V191" i="14"/>
  <c r="U191" i="14"/>
  <c r="T191" i="14"/>
  <c r="S191" i="14"/>
  <c r="R191" i="14"/>
  <c r="X191" i="14" s="1"/>
  <c r="Q191" i="14"/>
  <c r="O191" i="14"/>
  <c r="K191" i="14"/>
  <c r="J191" i="14"/>
  <c r="I191" i="14"/>
  <c r="H191" i="14"/>
  <c r="G191" i="14"/>
  <c r="F191" i="14"/>
  <c r="E191" i="14"/>
  <c r="C191" i="14"/>
  <c r="W190" i="14"/>
  <c r="V190" i="14"/>
  <c r="X190" i="14" s="1"/>
  <c r="U190" i="14"/>
  <c r="T190" i="14"/>
  <c r="S190" i="14"/>
  <c r="R190" i="14"/>
  <c r="Q190" i="14"/>
  <c r="O190" i="14"/>
  <c r="K190" i="14"/>
  <c r="J190" i="14"/>
  <c r="I190" i="14"/>
  <c r="H190" i="14"/>
  <c r="G190" i="14"/>
  <c r="F190" i="14"/>
  <c r="E190" i="14"/>
  <c r="C190" i="14"/>
  <c r="X189" i="14"/>
  <c r="W189" i="14"/>
  <c r="V189" i="14"/>
  <c r="U189" i="14"/>
  <c r="T189" i="14"/>
  <c r="S189" i="14"/>
  <c r="R189" i="14"/>
  <c r="Q189" i="14"/>
  <c r="O189" i="14"/>
  <c r="K189" i="14"/>
  <c r="J189" i="14"/>
  <c r="I189" i="14"/>
  <c r="H189" i="14"/>
  <c r="G189" i="14"/>
  <c r="F189" i="14"/>
  <c r="E189" i="14"/>
  <c r="L189" i="14" s="1"/>
  <c r="C189" i="14"/>
  <c r="W188" i="14"/>
  <c r="V188" i="14"/>
  <c r="U188" i="14"/>
  <c r="T188" i="14"/>
  <c r="S188" i="14"/>
  <c r="R188" i="14"/>
  <c r="X188" i="14" s="1"/>
  <c r="Q188" i="14"/>
  <c r="O188" i="14"/>
  <c r="K188" i="14"/>
  <c r="J188" i="14"/>
  <c r="I188" i="14"/>
  <c r="H188" i="14"/>
  <c r="G188" i="14"/>
  <c r="F188" i="14"/>
  <c r="E188" i="14"/>
  <c r="L188" i="14" s="1"/>
  <c r="C188" i="14"/>
  <c r="W187" i="14"/>
  <c r="V187" i="14"/>
  <c r="U187" i="14"/>
  <c r="T187" i="14"/>
  <c r="S187" i="14"/>
  <c r="R187" i="14"/>
  <c r="Q187" i="14"/>
  <c r="O187" i="14"/>
  <c r="K187" i="14"/>
  <c r="J187" i="14"/>
  <c r="I187" i="14"/>
  <c r="H187" i="14"/>
  <c r="G187" i="14"/>
  <c r="F187" i="14"/>
  <c r="E187" i="14"/>
  <c r="L187" i="14" s="1"/>
  <c r="C187" i="14"/>
  <c r="O184" i="14"/>
  <c r="P181" i="14"/>
  <c r="W180" i="14"/>
  <c r="V180" i="14"/>
  <c r="U180" i="14"/>
  <c r="T180" i="14"/>
  <c r="S180" i="14"/>
  <c r="R180" i="14"/>
  <c r="Q180" i="14"/>
  <c r="X180" i="14" s="1"/>
  <c r="K180" i="14"/>
  <c r="J180" i="14"/>
  <c r="I180" i="14"/>
  <c r="H180" i="14"/>
  <c r="G180" i="14"/>
  <c r="F180" i="14"/>
  <c r="E180" i="14"/>
  <c r="L180" i="14" s="1"/>
  <c r="X179" i="14"/>
  <c r="L179" i="14"/>
  <c r="X178" i="14"/>
  <c r="L178" i="14"/>
  <c r="X177" i="14"/>
  <c r="L177" i="14"/>
  <c r="X176" i="14"/>
  <c r="L176" i="14"/>
  <c r="X175" i="14"/>
  <c r="L175" i="14"/>
  <c r="X173" i="14"/>
  <c r="O173" i="14"/>
  <c r="O185" i="14" s="1"/>
  <c r="L173" i="14"/>
  <c r="C173" i="14"/>
  <c r="C185" i="14" s="1"/>
  <c r="X172" i="14"/>
  <c r="O172" i="14"/>
  <c r="L172" i="14"/>
  <c r="C172" i="14"/>
  <c r="C184" i="14" s="1"/>
  <c r="X171" i="14"/>
  <c r="O171" i="14"/>
  <c r="O183" i="14" s="1"/>
  <c r="L171" i="14"/>
  <c r="C171" i="14"/>
  <c r="C183" i="14" s="1"/>
  <c r="V165" i="14"/>
  <c r="K219" i="14" s="1"/>
  <c r="K163" i="14"/>
  <c r="J163" i="14"/>
  <c r="I163" i="14"/>
  <c r="G163" i="14"/>
  <c r="E163" i="14"/>
  <c r="K162" i="14"/>
  <c r="J162" i="14"/>
  <c r="I162" i="14"/>
  <c r="G162" i="14"/>
  <c r="E162" i="14"/>
  <c r="K161" i="14"/>
  <c r="I161" i="14"/>
  <c r="H161" i="14"/>
  <c r="G161" i="14"/>
  <c r="E161" i="14"/>
  <c r="S160" i="14"/>
  <c r="C220" i="14" s="1"/>
  <c r="K160" i="14"/>
  <c r="I160" i="14"/>
  <c r="H160" i="14"/>
  <c r="G160" i="14"/>
  <c r="F160" i="14"/>
  <c r="L160" i="14" s="1"/>
  <c r="E160" i="14"/>
  <c r="S158" i="14"/>
  <c r="K155" i="14"/>
  <c r="W169" i="14" s="1"/>
  <c r="J155" i="14"/>
  <c r="J169" i="14" s="1"/>
  <c r="I155" i="14"/>
  <c r="U169" i="14" s="1"/>
  <c r="U217" i="14" s="1"/>
  <c r="H155" i="14"/>
  <c r="H169" i="14" s="1"/>
  <c r="H214" i="14" s="1"/>
  <c r="G155" i="14"/>
  <c r="G169" i="14" s="1"/>
  <c r="G181" i="14" s="1"/>
  <c r="F155" i="14"/>
  <c r="E155" i="14"/>
  <c r="Q169" i="14" s="1"/>
  <c r="Q209" i="14" s="1"/>
  <c r="C149" i="14"/>
  <c r="W146" i="14"/>
  <c r="V146" i="14"/>
  <c r="U146" i="14"/>
  <c r="T146" i="14"/>
  <c r="S146" i="14"/>
  <c r="R146" i="14"/>
  <c r="Q146" i="14"/>
  <c r="X146" i="14" s="1"/>
  <c r="K146" i="14"/>
  <c r="J146" i="14"/>
  <c r="I146" i="14"/>
  <c r="H146" i="14"/>
  <c r="G146" i="14"/>
  <c r="F146" i="14"/>
  <c r="E146" i="14"/>
  <c r="L146" i="14" s="1"/>
  <c r="X145" i="14"/>
  <c r="L145" i="14"/>
  <c r="W143" i="14"/>
  <c r="V143" i="14"/>
  <c r="U143" i="14"/>
  <c r="T143" i="14"/>
  <c r="S143" i="14"/>
  <c r="R143" i="14"/>
  <c r="Q143" i="14"/>
  <c r="K143" i="14"/>
  <c r="J143" i="14"/>
  <c r="I143" i="14"/>
  <c r="H143" i="14"/>
  <c r="G143" i="14"/>
  <c r="F143" i="14"/>
  <c r="E143" i="14"/>
  <c r="L143" i="14" s="1"/>
  <c r="X142" i="14"/>
  <c r="L142" i="14"/>
  <c r="X141" i="14"/>
  <c r="L141" i="14"/>
  <c r="X140" i="14"/>
  <c r="L140" i="14"/>
  <c r="W138" i="14"/>
  <c r="V138" i="14"/>
  <c r="U138" i="14"/>
  <c r="T138" i="14"/>
  <c r="S138" i="14"/>
  <c r="R138" i="14"/>
  <c r="Q138" i="14"/>
  <c r="X138" i="14" s="1"/>
  <c r="K138" i="14"/>
  <c r="J138" i="14"/>
  <c r="I138" i="14"/>
  <c r="H138" i="14"/>
  <c r="G138" i="14"/>
  <c r="F138" i="14"/>
  <c r="E138" i="14"/>
  <c r="L138" i="14" s="1"/>
  <c r="X137" i="14"/>
  <c r="L137" i="14"/>
  <c r="X136" i="14"/>
  <c r="L136" i="14"/>
  <c r="X135" i="14"/>
  <c r="L135" i="14"/>
  <c r="X134" i="14"/>
  <c r="L134" i="14"/>
  <c r="X133" i="14"/>
  <c r="L133" i="14"/>
  <c r="W131" i="14"/>
  <c r="V131" i="14"/>
  <c r="U131" i="14"/>
  <c r="T131" i="14"/>
  <c r="S131" i="14"/>
  <c r="R131" i="14"/>
  <c r="Q131" i="14"/>
  <c r="K131" i="14"/>
  <c r="J131" i="14"/>
  <c r="I131" i="14"/>
  <c r="H131" i="14"/>
  <c r="G131" i="14"/>
  <c r="F131" i="14"/>
  <c r="E131" i="14"/>
  <c r="L131" i="14" s="1"/>
  <c r="X130" i="14"/>
  <c r="L130" i="14"/>
  <c r="X129" i="14"/>
  <c r="L129" i="14"/>
  <c r="X128" i="14"/>
  <c r="L128" i="14"/>
  <c r="X127" i="14"/>
  <c r="L127" i="14"/>
  <c r="X126" i="14"/>
  <c r="L126" i="14"/>
  <c r="X125" i="14"/>
  <c r="L125" i="14"/>
  <c r="W121" i="14"/>
  <c r="V121" i="14"/>
  <c r="U121" i="14"/>
  <c r="T121" i="14"/>
  <c r="S121" i="14"/>
  <c r="R121" i="14"/>
  <c r="Q121" i="14"/>
  <c r="X121" i="14" s="1"/>
  <c r="O121" i="14"/>
  <c r="L121" i="14"/>
  <c r="K121" i="14"/>
  <c r="J121" i="14"/>
  <c r="I121" i="14"/>
  <c r="H121" i="14"/>
  <c r="G121" i="14"/>
  <c r="F121" i="14"/>
  <c r="E121" i="14"/>
  <c r="C121" i="14"/>
  <c r="W120" i="14"/>
  <c r="V120" i="14"/>
  <c r="U120" i="14"/>
  <c r="T120" i="14"/>
  <c r="S120" i="14"/>
  <c r="R120" i="14"/>
  <c r="Q120" i="14"/>
  <c r="X120" i="14" s="1"/>
  <c r="O120" i="14"/>
  <c r="K120" i="14"/>
  <c r="J120" i="14"/>
  <c r="I120" i="14"/>
  <c r="H120" i="14"/>
  <c r="G120" i="14"/>
  <c r="F120" i="14"/>
  <c r="L120" i="14" s="1"/>
  <c r="E120" i="14"/>
  <c r="C120" i="14"/>
  <c r="W119" i="14"/>
  <c r="V119" i="14"/>
  <c r="U119" i="14"/>
  <c r="T119" i="14"/>
  <c r="S119" i="14"/>
  <c r="R119" i="14"/>
  <c r="Q119" i="14"/>
  <c r="X119" i="14" s="1"/>
  <c r="O119" i="14"/>
  <c r="K119" i="14"/>
  <c r="J119" i="14"/>
  <c r="I119" i="14"/>
  <c r="H119" i="14"/>
  <c r="G119" i="14"/>
  <c r="F119" i="14"/>
  <c r="L119" i="14" s="1"/>
  <c r="E119" i="14"/>
  <c r="C119" i="14"/>
  <c r="W118" i="14"/>
  <c r="V118" i="14"/>
  <c r="U118" i="14"/>
  <c r="T118" i="14"/>
  <c r="S118" i="14"/>
  <c r="R118" i="14"/>
  <c r="Q118" i="14"/>
  <c r="X118" i="14" s="1"/>
  <c r="O118" i="14"/>
  <c r="K118" i="14"/>
  <c r="J118" i="14"/>
  <c r="I118" i="14"/>
  <c r="H118" i="14"/>
  <c r="G118" i="14"/>
  <c r="F118" i="14"/>
  <c r="E118" i="14"/>
  <c r="C118" i="14"/>
  <c r="W117" i="14"/>
  <c r="V117" i="14"/>
  <c r="U117" i="14"/>
  <c r="T117" i="14"/>
  <c r="S117" i="14"/>
  <c r="R117" i="14"/>
  <c r="Q117" i="14"/>
  <c r="X117" i="14" s="1"/>
  <c r="O117" i="14"/>
  <c r="K117" i="14"/>
  <c r="J117" i="14"/>
  <c r="I117" i="14"/>
  <c r="H117" i="14"/>
  <c r="G117" i="14"/>
  <c r="F117" i="14"/>
  <c r="L117" i="14" s="1"/>
  <c r="E117" i="14"/>
  <c r="C117" i="14"/>
  <c r="W115" i="14"/>
  <c r="O115" i="14"/>
  <c r="J115" i="14"/>
  <c r="C115" i="14"/>
  <c r="V114" i="14"/>
  <c r="K114" i="14"/>
  <c r="O113" i="14"/>
  <c r="E113" i="14"/>
  <c r="P111" i="14"/>
  <c r="W110" i="14"/>
  <c r="V110" i="14"/>
  <c r="U110" i="14"/>
  <c r="T110" i="14"/>
  <c r="S110" i="14"/>
  <c r="R110" i="14"/>
  <c r="Q110" i="14"/>
  <c r="X110" i="14" s="1"/>
  <c r="K110" i="14"/>
  <c r="J110" i="14"/>
  <c r="I110" i="14"/>
  <c r="H110" i="14"/>
  <c r="G110" i="14"/>
  <c r="F110" i="14"/>
  <c r="E110" i="14"/>
  <c r="L110" i="14" s="1"/>
  <c r="X109" i="14"/>
  <c r="L109" i="14"/>
  <c r="X108" i="14"/>
  <c r="L108" i="14"/>
  <c r="X107" i="14"/>
  <c r="L107" i="14"/>
  <c r="X106" i="14"/>
  <c r="L106" i="14"/>
  <c r="X105" i="14"/>
  <c r="L105" i="14"/>
  <c r="X103" i="14"/>
  <c r="O103" i="14"/>
  <c r="L103" i="14"/>
  <c r="C103" i="14"/>
  <c r="X102" i="14"/>
  <c r="O102" i="14"/>
  <c r="O114" i="14" s="1"/>
  <c r="L102" i="14"/>
  <c r="C102" i="14"/>
  <c r="C114" i="14" s="1"/>
  <c r="X101" i="14"/>
  <c r="O101" i="14"/>
  <c r="L101" i="14"/>
  <c r="C101" i="14"/>
  <c r="C113" i="14" s="1"/>
  <c r="V95" i="14"/>
  <c r="V149" i="14" s="1"/>
  <c r="K93" i="14"/>
  <c r="J93" i="14"/>
  <c r="I93" i="14"/>
  <c r="H93" i="14"/>
  <c r="G93" i="14"/>
  <c r="F93" i="14"/>
  <c r="E93" i="14"/>
  <c r="L93" i="14" s="1"/>
  <c r="K92" i="14"/>
  <c r="J92" i="14"/>
  <c r="I92" i="14"/>
  <c r="H92" i="14"/>
  <c r="G92" i="14"/>
  <c r="F92" i="14"/>
  <c r="E92" i="14"/>
  <c r="L92" i="14" s="1"/>
  <c r="K91" i="14"/>
  <c r="J91" i="14"/>
  <c r="I91" i="14"/>
  <c r="H91" i="14"/>
  <c r="G91" i="14"/>
  <c r="F91" i="14"/>
  <c r="E91" i="14"/>
  <c r="L91" i="14" s="1"/>
  <c r="S90" i="14"/>
  <c r="L90" i="14"/>
  <c r="K90" i="14"/>
  <c r="J90" i="14"/>
  <c r="I90" i="14"/>
  <c r="H90" i="14"/>
  <c r="G90" i="14"/>
  <c r="F90" i="14"/>
  <c r="E90" i="14"/>
  <c r="S88" i="14"/>
  <c r="K85" i="14"/>
  <c r="K99" i="14" s="1"/>
  <c r="J85" i="14"/>
  <c r="J99" i="14" s="1"/>
  <c r="I85" i="14"/>
  <c r="U99" i="14" s="1"/>
  <c r="H85" i="14"/>
  <c r="T99" i="14" s="1"/>
  <c r="G85" i="14"/>
  <c r="G99" i="14" s="1"/>
  <c r="F85" i="14"/>
  <c r="R99" i="14" s="1"/>
  <c r="E85" i="14"/>
  <c r="E99" i="14" s="1"/>
  <c r="E111" i="14" s="1"/>
  <c r="T79" i="14"/>
  <c r="J79" i="14"/>
  <c r="W76" i="14"/>
  <c r="V76" i="14"/>
  <c r="U76" i="14"/>
  <c r="T76" i="14"/>
  <c r="S76" i="14"/>
  <c r="R76" i="14"/>
  <c r="Q76" i="14"/>
  <c r="X76" i="14" s="1"/>
  <c r="K76" i="14"/>
  <c r="J76" i="14"/>
  <c r="J23" i="14" s="1"/>
  <c r="I76" i="14"/>
  <c r="H76" i="14"/>
  <c r="G76" i="14"/>
  <c r="F76" i="14"/>
  <c r="E76" i="14"/>
  <c r="L76" i="14" s="1"/>
  <c r="X75" i="14"/>
  <c r="L75" i="14"/>
  <c r="W73" i="14"/>
  <c r="V73" i="14"/>
  <c r="U73" i="14"/>
  <c r="T73" i="14"/>
  <c r="S73" i="14"/>
  <c r="R73" i="14"/>
  <c r="Q73" i="14"/>
  <c r="X73" i="14" s="1"/>
  <c r="K73" i="14"/>
  <c r="J73" i="14"/>
  <c r="J22" i="14" s="1"/>
  <c r="I73" i="14"/>
  <c r="H73" i="14"/>
  <c r="G73" i="14"/>
  <c r="F73" i="14"/>
  <c r="E73" i="14"/>
  <c r="L73" i="14" s="1"/>
  <c r="X72" i="14"/>
  <c r="L72" i="14"/>
  <c r="X71" i="14"/>
  <c r="L71" i="14"/>
  <c r="X70" i="14"/>
  <c r="L70" i="14"/>
  <c r="W68" i="14"/>
  <c r="V68" i="14"/>
  <c r="U68" i="14"/>
  <c r="T68" i="14"/>
  <c r="S68" i="14"/>
  <c r="R68" i="14"/>
  <c r="Q68" i="14"/>
  <c r="X68" i="14" s="1"/>
  <c r="K68" i="14"/>
  <c r="J68" i="14"/>
  <c r="I68" i="14"/>
  <c r="H68" i="14"/>
  <c r="G68" i="14"/>
  <c r="F68" i="14"/>
  <c r="F21" i="14" s="1"/>
  <c r="L21" i="14" s="1"/>
  <c r="E68" i="14"/>
  <c r="L68" i="14" s="1"/>
  <c r="X67" i="14"/>
  <c r="L67" i="14"/>
  <c r="X66" i="14"/>
  <c r="L66" i="14"/>
  <c r="X65" i="14"/>
  <c r="L65" i="14"/>
  <c r="X64" i="14"/>
  <c r="L64" i="14"/>
  <c r="X63" i="14"/>
  <c r="L63" i="14"/>
  <c r="W61" i="14"/>
  <c r="V61" i="14"/>
  <c r="U61" i="14"/>
  <c r="T61" i="14"/>
  <c r="S61" i="14"/>
  <c r="R61" i="14"/>
  <c r="Q61" i="14"/>
  <c r="X61" i="14" s="1"/>
  <c r="K61" i="14"/>
  <c r="J61" i="14"/>
  <c r="I61" i="14"/>
  <c r="I20" i="14" s="1"/>
  <c r="H61" i="14"/>
  <c r="G61" i="14"/>
  <c r="F61" i="14"/>
  <c r="F20" i="14" s="1"/>
  <c r="E61" i="14"/>
  <c r="L61" i="14" s="1"/>
  <c r="X60" i="14"/>
  <c r="L60" i="14"/>
  <c r="X59" i="14"/>
  <c r="L59" i="14"/>
  <c r="X58" i="14"/>
  <c r="L58" i="14"/>
  <c r="X57" i="14"/>
  <c r="L57" i="14"/>
  <c r="X56" i="14"/>
  <c r="L56" i="14"/>
  <c r="X55" i="14"/>
  <c r="L55" i="14"/>
  <c r="D52" i="14"/>
  <c r="W253" i="14" s="1"/>
  <c r="W51" i="14"/>
  <c r="W751" i="14" s="1"/>
  <c r="V51" i="14"/>
  <c r="V751" i="14" s="1"/>
  <c r="U51" i="14"/>
  <c r="U751" i="14" s="1"/>
  <c r="T51" i="14"/>
  <c r="T751" i="14" s="1"/>
  <c r="S51" i="14"/>
  <c r="S751" i="14" s="1"/>
  <c r="R51" i="14"/>
  <c r="R751" i="14" s="1"/>
  <c r="Q51" i="14"/>
  <c r="Q751" i="14" s="1"/>
  <c r="O51" i="14"/>
  <c r="K51" i="14"/>
  <c r="K751" i="14" s="1"/>
  <c r="J51" i="14"/>
  <c r="J751" i="14" s="1"/>
  <c r="I51" i="14"/>
  <c r="I751" i="14" s="1"/>
  <c r="H51" i="14"/>
  <c r="H751" i="14" s="1"/>
  <c r="G51" i="14"/>
  <c r="G751" i="14" s="1"/>
  <c r="F51" i="14"/>
  <c r="F751" i="14" s="1"/>
  <c r="E51" i="14"/>
  <c r="E751" i="14" s="1"/>
  <c r="C51" i="14"/>
  <c r="X50" i="14"/>
  <c r="W50" i="14"/>
  <c r="W750" i="14" s="1"/>
  <c r="V50" i="14"/>
  <c r="V750" i="14" s="1"/>
  <c r="U50" i="14"/>
  <c r="U750" i="14" s="1"/>
  <c r="T50" i="14"/>
  <c r="T750" i="14" s="1"/>
  <c r="S50" i="14"/>
  <c r="S750" i="14" s="1"/>
  <c r="R50" i="14"/>
  <c r="R750" i="14" s="1"/>
  <c r="Q50" i="14"/>
  <c r="O50" i="14"/>
  <c r="K50" i="14"/>
  <c r="K750" i="14" s="1"/>
  <c r="J50" i="14"/>
  <c r="J750" i="14" s="1"/>
  <c r="I50" i="14"/>
  <c r="I750" i="14" s="1"/>
  <c r="H50" i="14"/>
  <c r="H750" i="14" s="1"/>
  <c r="G50" i="14"/>
  <c r="G750" i="14" s="1"/>
  <c r="F50" i="14"/>
  <c r="F750" i="14" s="1"/>
  <c r="E50" i="14"/>
  <c r="E750" i="14" s="1"/>
  <c r="L750" i="14" s="1"/>
  <c r="C50" i="14"/>
  <c r="W49" i="14"/>
  <c r="W749" i="14" s="1"/>
  <c r="V49" i="14"/>
  <c r="V749" i="14" s="1"/>
  <c r="U49" i="14"/>
  <c r="U749" i="14" s="1"/>
  <c r="T49" i="14"/>
  <c r="T749" i="14" s="1"/>
  <c r="S49" i="14"/>
  <c r="S749" i="14" s="1"/>
  <c r="R49" i="14"/>
  <c r="R749" i="14" s="1"/>
  <c r="Q49" i="14"/>
  <c r="Q749" i="14" s="1"/>
  <c r="O49" i="14"/>
  <c r="K49" i="14"/>
  <c r="K749" i="14" s="1"/>
  <c r="J49" i="14"/>
  <c r="J749" i="14" s="1"/>
  <c r="I49" i="14"/>
  <c r="I749" i="14" s="1"/>
  <c r="H49" i="14"/>
  <c r="H749" i="14" s="1"/>
  <c r="G49" i="14"/>
  <c r="G749" i="14" s="1"/>
  <c r="F49" i="14"/>
  <c r="F749" i="14" s="1"/>
  <c r="E49" i="14"/>
  <c r="E749" i="14" s="1"/>
  <c r="C49" i="14"/>
  <c r="W48" i="14"/>
  <c r="W748" i="14" s="1"/>
  <c r="V48" i="14"/>
  <c r="V748" i="14" s="1"/>
  <c r="U48" i="14"/>
  <c r="U748" i="14" s="1"/>
  <c r="T48" i="14"/>
  <c r="T748" i="14" s="1"/>
  <c r="S48" i="14"/>
  <c r="S748" i="14" s="1"/>
  <c r="R48" i="14"/>
  <c r="R748" i="14" s="1"/>
  <c r="Q48" i="14"/>
  <c r="Q748" i="14" s="1"/>
  <c r="O48" i="14"/>
  <c r="K48" i="14"/>
  <c r="K748" i="14" s="1"/>
  <c r="J48" i="14"/>
  <c r="I48" i="14"/>
  <c r="I748" i="14" s="1"/>
  <c r="H48" i="14"/>
  <c r="H748" i="14" s="1"/>
  <c r="G48" i="14"/>
  <c r="G748" i="14" s="1"/>
  <c r="F48" i="14"/>
  <c r="F748" i="14" s="1"/>
  <c r="E48" i="14"/>
  <c r="E748" i="14" s="1"/>
  <c r="C48" i="14"/>
  <c r="W47" i="14"/>
  <c r="W747" i="14" s="1"/>
  <c r="V47" i="14"/>
  <c r="V747" i="14" s="1"/>
  <c r="U47" i="14"/>
  <c r="U747" i="14" s="1"/>
  <c r="T47" i="14"/>
  <c r="S47" i="14"/>
  <c r="S747" i="14" s="1"/>
  <c r="R47" i="14"/>
  <c r="R747" i="14" s="1"/>
  <c r="Q47" i="14"/>
  <c r="Q747" i="14" s="1"/>
  <c r="O47" i="14"/>
  <c r="K47" i="14"/>
  <c r="K747" i="14" s="1"/>
  <c r="J47" i="14"/>
  <c r="J747" i="14" s="1"/>
  <c r="I47" i="14"/>
  <c r="I747" i="14" s="1"/>
  <c r="H47" i="14"/>
  <c r="H747" i="14" s="1"/>
  <c r="G47" i="14"/>
  <c r="G747" i="14" s="1"/>
  <c r="F47" i="14"/>
  <c r="F747" i="14" s="1"/>
  <c r="E47" i="14"/>
  <c r="E747" i="14" s="1"/>
  <c r="C47" i="14"/>
  <c r="U45" i="14"/>
  <c r="S45" i="14"/>
  <c r="J45" i="14"/>
  <c r="H45" i="14"/>
  <c r="E45" i="14"/>
  <c r="C45" i="14"/>
  <c r="W44" i="14"/>
  <c r="U44" i="14"/>
  <c r="R44" i="14"/>
  <c r="J44" i="14"/>
  <c r="G44" i="14"/>
  <c r="C44" i="14"/>
  <c r="W43" i="14"/>
  <c r="T43" i="14"/>
  <c r="Q43" i="14"/>
  <c r="I43" i="14"/>
  <c r="F43" i="14"/>
  <c r="E43" i="14"/>
  <c r="C43" i="14"/>
  <c r="P41" i="14"/>
  <c r="W40" i="14"/>
  <c r="V40" i="14"/>
  <c r="U40" i="14"/>
  <c r="X40" i="14" s="1"/>
  <c r="T40" i="14"/>
  <c r="S40" i="14"/>
  <c r="R40" i="14"/>
  <c r="Q40" i="14"/>
  <c r="K40" i="14"/>
  <c r="J40" i="14"/>
  <c r="I40" i="14"/>
  <c r="L40" i="14" s="1"/>
  <c r="H40" i="14"/>
  <c r="G40" i="14"/>
  <c r="F40" i="14"/>
  <c r="E40" i="14"/>
  <c r="X39" i="14"/>
  <c r="L39" i="14"/>
  <c r="X38" i="14"/>
  <c r="L38" i="14"/>
  <c r="X37" i="14"/>
  <c r="L37" i="14"/>
  <c r="X36" i="14"/>
  <c r="L36" i="14"/>
  <c r="X35" i="14"/>
  <c r="L35" i="14"/>
  <c r="X33" i="14"/>
  <c r="O33" i="14"/>
  <c r="O45" i="14" s="1"/>
  <c r="L33" i="14"/>
  <c r="C33" i="14"/>
  <c r="X32" i="14"/>
  <c r="O32" i="14"/>
  <c r="O44" i="14" s="1"/>
  <c r="L32" i="14"/>
  <c r="C32" i="14"/>
  <c r="X31" i="14"/>
  <c r="O31" i="14"/>
  <c r="O43" i="14" s="1"/>
  <c r="L31" i="14"/>
  <c r="C31" i="14"/>
  <c r="W29" i="14"/>
  <c r="W69" i="14" s="1"/>
  <c r="V29" i="14"/>
  <c r="V69" i="14" s="1"/>
  <c r="U29" i="14"/>
  <c r="U77" i="14" s="1"/>
  <c r="T29" i="14"/>
  <c r="T77" i="14" s="1"/>
  <c r="S29" i="14"/>
  <c r="S41" i="14" s="1"/>
  <c r="S54" i="14" s="1"/>
  <c r="R29" i="14"/>
  <c r="R41" i="14" s="1"/>
  <c r="R54" i="14" s="1"/>
  <c r="Q29" i="14"/>
  <c r="Q69" i="14" s="1"/>
  <c r="K29" i="14"/>
  <c r="K77" i="14" s="1"/>
  <c r="J29" i="14"/>
  <c r="J69" i="14" s="1"/>
  <c r="I29" i="14"/>
  <c r="I69" i="14" s="1"/>
  <c r="H29" i="14"/>
  <c r="H77" i="14" s="1"/>
  <c r="G29" i="14"/>
  <c r="G41" i="14" s="1"/>
  <c r="G54" i="14" s="1"/>
  <c r="F29" i="14"/>
  <c r="F77" i="14" s="1"/>
  <c r="E29" i="14"/>
  <c r="E41" i="14" s="1"/>
  <c r="E54" i="14" s="1"/>
  <c r="V25" i="14"/>
  <c r="R79" i="14" s="1"/>
  <c r="K23" i="14"/>
  <c r="I23" i="14"/>
  <c r="H23" i="14"/>
  <c r="G23" i="14"/>
  <c r="L23" i="14" s="1"/>
  <c r="F23" i="14"/>
  <c r="E23" i="14"/>
  <c r="K22" i="14"/>
  <c r="I22" i="14"/>
  <c r="H22" i="14"/>
  <c r="G22" i="14"/>
  <c r="L22" i="14" s="1"/>
  <c r="F22" i="14"/>
  <c r="E22" i="14"/>
  <c r="K21" i="14"/>
  <c r="J21" i="14"/>
  <c r="I21" i="14"/>
  <c r="H21" i="14"/>
  <c r="G21" i="14"/>
  <c r="E21" i="14"/>
  <c r="S20" i="14"/>
  <c r="C80" i="14" s="1"/>
  <c r="K20" i="14"/>
  <c r="J20" i="14"/>
  <c r="H20" i="14"/>
  <c r="G20" i="14"/>
  <c r="E20" i="14"/>
  <c r="L20" i="14" s="1"/>
  <c r="S18" i="14"/>
  <c r="W9" i="14"/>
  <c r="V9" i="14"/>
  <c r="U9" i="14"/>
  <c r="X9" i="14" s="1"/>
  <c r="T9" i="14"/>
  <c r="S9" i="14"/>
  <c r="R9" i="14"/>
  <c r="Q9" i="14"/>
  <c r="G9" i="14"/>
  <c r="V93" i="14" s="1"/>
  <c r="W8" i="14"/>
  <c r="V8" i="14"/>
  <c r="T8" i="14"/>
  <c r="S8" i="14"/>
  <c r="R8" i="14"/>
  <c r="V7" i="14"/>
  <c r="U7" i="14"/>
  <c r="T7" i="14"/>
  <c r="S7" i="14"/>
  <c r="R7" i="14"/>
  <c r="Q7" i="14"/>
  <c r="V6" i="14"/>
  <c r="U6" i="14"/>
  <c r="T6" i="14"/>
  <c r="S6" i="14"/>
  <c r="R6" i="14"/>
  <c r="W4" i="14"/>
  <c r="V4" i="14"/>
  <c r="U4" i="14"/>
  <c r="T4" i="14"/>
  <c r="S4" i="14"/>
  <c r="R4" i="14"/>
  <c r="W1" i="14"/>
  <c r="V1" i="14"/>
  <c r="U1" i="14"/>
  <c r="T1" i="14"/>
  <c r="S1" i="14"/>
  <c r="R1" i="14"/>
  <c r="Q1" i="14"/>
  <c r="W774" i="13"/>
  <c r="W775" i="13" s="1"/>
  <c r="V774" i="13"/>
  <c r="V775" i="13" s="1"/>
  <c r="U774" i="13"/>
  <c r="U775" i="13" s="1"/>
  <c r="T774" i="13"/>
  <c r="T775" i="13" s="1"/>
  <c r="H723" i="13" s="1"/>
  <c r="S774" i="13"/>
  <c r="S775" i="13" s="1"/>
  <c r="R774" i="13"/>
  <c r="R775" i="13" s="1"/>
  <c r="Q774" i="13"/>
  <c r="Q775" i="13" s="1"/>
  <c r="K774" i="13"/>
  <c r="K775" i="13" s="1"/>
  <c r="J774" i="13"/>
  <c r="J775" i="13" s="1"/>
  <c r="I774" i="13"/>
  <c r="I775" i="13" s="1"/>
  <c r="H774" i="13"/>
  <c r="H775" i="13" s="1"/>
  <c r="G774" i="13"/>
  <c r="G775" i="13" s="1"/>
  <c r="G723" i="13" s="1"/>
  <c r="F774" i="13"/>
  <c r="F775" i="13" s="1"/>
  <c r="E774" i="13"/>
  <c r="E775" i="13" s="1"/>
  <c r="W771" i="13"/>
  <c r="V771" i="13"/>
  <c r="U771" i="13"/>
  <c r="T771" i="13"/>
  <c r="S771" i="13"/>
  <c r="R771" i="13"/>
  <c r="Q771" i="13"/>
  <c r="K771" i="13"/>
  <c r="J771" i="13"/>
  <c r="I771" i="13"/>
  <c r="H771" i="13"/>
  <c r="G771" i="13"/>
  <c r="F771" i="13"/>
  <c r="E771" i="13"/>
  <c r="W770" i="13"/>
  <c r="V770" i="13"/>
  <c r="U770" i="13"/>
  <c r="T770" i="13"/>
  <c r="S770" i="13"/>
  <c r="R770" i="13"/>
  <c r="Q770" i="13"/>
  <c r="K770" i="13"/>
  <c r="J770" i="13"/>
  <c r="I770" i="13"/>
  <c r="H770" i="13"/>
  <c r="G770" i="13"/>
  <c r="F770" i="13"/>
  <c r="E770" i="13"/>
  <c r="W769" i="13"/>
  <c r="W772" i="13" s="1"/>
  <c r="V769" i="13"/>
  <c r="V772" i="13" s="1"/>
  <c r="U769" i="13"/>
  <c r="U772" i="13" s="1"/>
  <c r="T769" i="13"/>
  <c r="T772" i="13" s="1"/>
  <c r="S769" i="13"/>
  <c r="S772" i="13" s="1"/>
  <c r="R769" i="13"/>
  <c r="R772" i="13" s="1"/>
  <c r="F722" i="13" s="1"/>
  <c r="Q769" i="13"/>
  <c r="Q772" i="13" s="1"/>
  <c r="K769" i="13"/>
  <c r="K772" i="13" s="1"/>
  <c r="J769" i="13"/>
  <c r="J772" i="13" s="1"/>
  <c r="I769" i="13"/>
  <c r="H769" i="13"/>
  <c r="H772" i="13" s="1"/>
  <c r="G769" i="13"/>
  <c r="G772" i="13" s="1"/>
  <c r="F769" i="13"/>
  <c r="F772" i="13" s="1"/>
  <c r="E769" i="13"/>
  <c r="E772" i="13" s="1"/>
  <c r="W766" i="13"/>
  <c r="V766" i="13"/>
  <c r="U766" i="13"/>
  <c r="T766" i="13"/>
  <c r="S766" i="13"/>
  <c r="R766" i="13"/>
  <c r="Q766" i="13"/>
  <c r="K766" i="13"/>
  <c r="J766" i="13"/>
  <c r="I766" i="13"/>
  <c r="H766" i="13"/>
  <c r="G766" i="13"/>
  <c r="F766" i="13"/>
  <c r="E766" i="13"/>
  <c r="W765" i="13"/>
  <c r="V765" i="13"/>
  <c r="U765" i="13"/>
  <c r="T765" i="13"/>
  <c r="S765" i="13"/>
  <c r="R765" i="13"/>
  <c r="Q765" i="13"/>
  <c r="X765" i="13" s="1"/>
  <c r="K765" i="13"/>
  <c r="J765" i="13"/>
  <c r="I765" i="13"/>
  <c r="H765" i="13"/>
  <c r="G765" i="13"/>
  <c r="F765" i="13"/>
  <c r="E765" i="13"/>
  <c r="L765" i="13" s="1"/>
  <c r="W764" i="13"/>
  <c r="V764" i="13"/>
  <c r="U764" i="13"/>
  <c r="T764" i="13"/>
  <c r="S764" i="13"/>
  <c r="R764" i="13"/>
  <c r="Q764" i="13"/>
  <c r="K764" i="13"/>
  <c r="J764" i="13"/>
  <c r="I764" i="13"/>
  <c r="H764" i="13"/>
  <c r="G764" i="13"/>
  <c r="F764" i="13"/>
  <c r="E764" i="13"/>
  <c r="L764" i="13" s="1"/>
  <c r="W763" i="13"/>
  <c r="V763" i="13"/>
  <c r="U763" i="13"/>
  <c r="T763" i="13"/>
  <c r="S763" i="13"/>
  <c r="R763" i="13"/>
  <c r="Q763" i="13"/>
  <c r="X763" i="13" s="1"/>
  <c r="K763" i="13"/>
  <c r="J763" i="13"/>
  <c r="I763" i="13"/>
  <c r="H763" i="13"/>
  <c r="G763" i="13"/>
  <c r="F763" i="13"/>
  <c r="E763" i="13"/>
  <c r="L763" i="13" s="1"/>
  <c r="W762" i="13"/>
  <c r="W767" i="13" s="1"/>
  <c r="V762" i="13"/>
  <c r="V767" i="13" s="1"/>
  <c r="U762" i="13"/>
  <c r="U767" i="13" s="1"/>
  <c r="T762" i="13"/>
  <c r="T767" i="13" s="1"/>
  <c r="H721" i="13" s="1"/>
  <c r="S762" i="13"/>
  <c r="S767" i="13" s="1"/>
  <c r="R762" i="13"/>
  <c r="R767" i="13" s="1"/>
  <c r="Q762" i="13"/>
  <c r="Q767" i="13" s="1"/>
  <c r="K762" i="13"/>
  <c r="K767" i="13" s="1"/>
  <c r="J762" i="13"/>
  <c r="J767" i="13" s="1"/>
  <c r="I762" i="13"/>
  <c r="I767" i="13" s="1"/>
  <c r="H762" i="13"/>
  <c r="H767" i="13" s="1"/>
  <c r="G762" i="13"/>
  <c r="G767" i="13" s="1"/>
  <c r="F762" i="13"/>
  <c r="F767" i="13" s="1"/>
  <c r="E762" i="13"/>
  <c r="E767" i="13" s="1"/>
  <c r="W759" i="13"/>
  <c r="V759" i="13"/>
  <c r="U759" i="13"/>
  <c r="T759" i="13"/>
  <c r="S759" i="13"/>
  <c r="R759" i="13"/>
  <c r="Q759" i="13"/>
  <c r="X759" i="13" s="1"/>
  <c r="K759" i="13"/>
  <c r="J759" i="13"/>
  <c r="I759" i="13"/>
  <c r="H759" i="13"/>
  <c r="G759" i="13"/>
  <c r="F759" i="13"/>
  <c r="E759" i="13"/>
  <c r="L759" i="13" s="1"/>
  <c r="W758" i="13"/>
  <c r="V758" i="13"/>
  <c r="U758" i="13"/>
  <c r="T758" i="13"/>
  <c r="S758" i="13"/>
  <c r="R758" i="13"/>
  <c r="Q758" i="13"/>
  <c r="K758" i="13"/>
  <c r="J758" i="13"/>
  <c r="I758" i="13"/>
  <c r="H758" i="13"/>
  <c r="G758" i="13"/>
  <c r="F758" i="13"/>
  <c r="E758" i="13"/>
  <c r="W757" i="13"/>
  <c r="V757" i="13"/>
  <c r="U757" i="13"/>
  <c r="T757" i="13"/>
  <c r="S757" i="13"/>
  <c r="R757" i="13"/>
  <c r="Q757" i="13"/>
  <c r="X757" i="13" s="1"/>
  <c r="K757" i="13"/>
  <c r="J757" i="13"/>
  <c r="I757" i="13"/>
  <c r="H757" i="13"/>
  <c r="G757" i="13"/>
  <c r="F757" i="13"/>
  <c r="E757" i="13"/>
  <c r="L757" i="13" s="1"/>
  <c r="W756" i="13"/>
  <c r="V756" i="13"/>
  <c r="U756" i="13"/>
  <c r="T756" i="13"/>
  <c r="S756" i="13"/>
  <c r="R756" i="13"/>
  <c r="Q756" i="13"/>
  <c r="K756" i="13"/>
  <c r="J756" i="13"/>
  <c r="I756" i="13"/>
  <c r="H756" i="13"/>
  <c r="G756" i="13"/>
  <c r="F756" i="13"/>
  <c r="E756" i="13"/>
  <c r="L756" i="13" s="1"/>
  <c r="W755" i="13"/>
  <c r="V755" i="13"/>
  <c r="U755" i="13"/>
  <c r="T755" i="13"/>
  <c r="S755" i="13"/>
  <c r="R755" i="13"/>
  <c r="Q755" i="13"/>
  <c r="X755" i="13" s="1"/>
  <c r="K755" i="13"/>
  <c r="J755" i="13"/>
  <c r="I755" i="13"/>
  <c r="H755" i="13"/>
  <c r="G755" i="13"/>
  <c r="F755" i="13"/>
  <c r="E755" i="13"/>
  <c r="L755" i="13" s="1"/>
  <c r="W754" i="13"/>
  <c r="W760" i="13" s="1"/>
  <c r="V754" i="13"/>
  <c r="V760" i="13" s="1"/>
  <c r="U754" i="13"/>
  <c r="U760" i="13" s="1"/>
  <c r="T754" i="13"/>
  <c r="T760" i="13" s="1"/>
  <c r="H720" i="13" s="1"/>
  <c r="S754" i="13"/>
  <c r="S760" i="13" s="1"/>
  <c r="R754" i="13"/>
  <c r="R760" i="13" s="1"/>
  <c r="Q754" i="13"/>
  <c r="Q760" i="13" s="1"/>
  <c r="X760" i="13" s="1"/>
  <c r="K754" i="13"/>
  <c r="K760" i="13" s="1"/>
  <c r="K720" i="13" s="1"/>
  <c r="J754" i="13"/>
  <c r="J760" i="13" s="1"/>
  <c r="I754" i="13"/>
  <c r="I760" i="13" s="1"/>
  <c r="H754" i="13"/>
  <c r="H760" i="13" s="1"/>
  <c r="G754" i="13"/>
  <c r="G760" i="13" s="1"/>
  <c r="G720" i="13" s="1"/>
  <c r="F754" i="13"/>
  <c r="F760" i="13" s="1"/>
  <c r="E754" i="13"/>
  <c r="O745" i="13"/>
  <c r="C745" i="13"/>
  <c r="O743" i="13"/>
  <c r="C743" i="13"/>
  <c r="W739" i="13"/>
  <c r="V739" i="13"/>
  <c r="U739" i="13"/>
  <c r="T739" i="13"/>
  <c r="S739" i="13"/>
  <c r="R739" i="13"/>
  <c r="Q739" i="13"/>
  <c r="X739" i="13" s="1"/>
  <c r="K739" i="13"/>
  <c r="J739" i="13"/>
  <c r="I739" i="13"/>
  <c r="H739" i="13"/>
  <c r="G739" i="13"/>
  <c r="F739" i="13"/>
  <c r="E739" i="13"/>
  <c r="W738" i="13"/>
  <c r="V738" i="13"/>
  <c r="U738" i="13"/>
  <c r="T738" i="13"/>
  <c r="S738" i="13"/>
  <c r="R738" i="13"/>
  <c r="Q738" i="13"/>
  <c r="K738" i="13"/>
  <c r="J738" i="13"/>
  <c r="I738" i="13"/>
  <c r="H738" i="13"/>
  <c r="G738" i="13"/>
  <c r="F738" i="13"/>
  <c r="E738" i="13"/>
  <c r="L738" i="13" s="1"/>
  <c r="W737" i="13"/>
  <c r="V737" i="13"/>
  <c r="U737" i="13"/>
  <c r="T737" i="13"/>
  <c r="S737" i="13"/>
  <c r="R737" i="13"/>
  <c r="Q737" i="13"/>
  <c r="X737" i="13" s="1"/>
  <c r="K737" i="13"/>
  <c r="J737" i="13"/>
  <c r="I737" i="13"/>
  <c r="H737" i="13"/>
  <c r="G737" i="13"/>
  <c r="F737" i="13"/>
  <c r="E737" i="13"/>
  <c r="W736" i="13"/>
  <c r="V736" i="13"/>
  <c r="U736" i="13"/>
  <c r="T736" i="13"/>
  <c r="S736" i="13"/>
  <c r="R736" i="13"/>
  <c r="Q736" i="13"/>
  <c r="K736" i="13"/>
  <c r="J736" i="13"/>
  <c r="I736" i="13"/>
  <c r="H736" i="13"/>
  <c r="G736" i="13"/>
  <c r="F736" i="13"/>
  <c r="E736" i="13"/>
  <c r="L736" i="13" s="1"/>
  <c r="W735" i="13"/>
  <c r="V735" i="13"/>
  <c r="U735" i="13"/>
  <c r="T735" i="13"/>
  <c r="S735" i="13"/>
  <c r="R735" i="13"/>
  <c r="Q735" i="13"/>
  <c r="X735" i="13" s="1"/>
  <c r="K735" i="13"/>
  <c r="J735" i="13"/>
  <c r="I735" i="13"/>
  <c r="H735" i="13"/>
  <c r="G735" i="13"/>
  <c r="F735" i="13"/>
  <c r="E735" i="13"/>
  <c r="W733" i="13"/>
  <c r="V733" i="13"/>
  <c r="U733" i="13"/>
  <c r="T733" i="13"/>
  <c r="S733" i="13"/>
  <c r="R733" i="13"/>
  <c r="Q733" i="13"/>
  <c r="O733" i="13"/>
  <c r="K733" i="13"/>
  <c r="J733" i="13"/>
  <c r="I733" i="13"/>
  <c r="H733" i="13"/>
  <c r="G733" i="13"/>
  <c r="F733" i="13"/>
  <c r="L733" i="13" s="1"/>
  <c r="E733" i="13"/>
  <c r="C733" i="13"/>
  <c r="W732" i="13"/>
  <c r="V732" i="13"/>
  <c r="U732" i="13"/>
  <c r="T732" i="13"/>
  <c r="S732" i="13"/>
  <c r="S740" i="13" s="1"/>
  <c r="R732" i="13"/>
  <c r="Q732" i="13"/>
  <c r="O732" i="13"/>
  <c r="K732" i="13"/>
  <c r="J732" i="13"/>
  <c r="I732" i="13"/>
  <c r="H732" i="13"/>
  <c r="G732" i="13"/>
  <c r="F732" i="13"/>
  <c r="E732" i="13"/>
  <c r="L732" i="13" s="1"/>
  <c r="C732" i="13"/>
  <c r="W731" i="13"/>
  <c r="W740" i="13" s="1"/>
  <c r="V731" i="13"/>
  <c r="V740" i="13" s="1"/>
  <c r="U731" i="13"/>
  <c r="U740" i="13" s="1"/>
  <c r="T731" i="13"/>
  <c r="T740" i="13" s="1"/>
  <c r="S731" i="13"/>
  <c r="R731" i="13"/>
  <c r="R740" i="13" s="1"/>
  <c r="Q731" i="13"/>
  <c r="Q740" i="13" s="1"/>
  <c r="X740" i="13" s="1"/>
  <c r="O731" i="13"/>
  <c r="K731" i="13"/>
  <c r="K740" i="13" s="1"/>
  <c r="J731" i="13"/>
  <c r="J740" i="13" s="1"/>
  <c r="I731" i="13"/>
  <c r="I740" i="13" s="1"/>
  <c r="H731" i="13"/>
  <c r="H740" i="13" s="1"/>
  <c r="G731" i="13"/>
  <c r="G740" i="13" s="1"/>
  <c r="F731" i="13"/>
  <c r="F740" i="13" s="1"/>
  <c r="E731" i="13"/>
  <c r="E740" i="13" s="1"/>
  <c r="L740" i="13" s="1"/>
  <c r="C731" i="13"/>
  <c r="V725" i="13"/>
  <c r="I723" i="13"/>
  <c r="F723" i="13"/>
  <c r="E723" i="13"/>
  <c r="K722" i="13"/>
  <c r="H722" i="13"/>
  <c r="G722" i="13"/>
  <c r="K721" i="13"/>
  <c r="I721" i="13"/>
  <c r="F721" i="13"/>
  <c r="E721" i="13"/>
  <c r="S720" i="13"/>
  <c r="C778" i="13" s="1"/>
  <c r="J720" i="13"/>
  <c r="I720" i="13"/>
  <c r="F720" i="13"/>
  <c r="S718" i="13"/>
  <c r="K715" i="13"/>
  <c r="W729" i="13" s="1"/>
  <c r="J715" i="13"/>
  <c r="J729" i="13" s="1"/>
  <c r="I715" i="13"/>
  <c r="U729" i="13" s="1"/>
  <c r="H715" i="13"/>
  <c r="H729" i="13" s="1"/>
  <c r="G715" i="13"/>
  <c r="G729" i="13" s="1"/>
  <c r="G741" i="13" s="1"/>
  <c r="G753" i="13" s="1"/>
  <c r="F715" i="13"/>
  <c r="E715" i="13"/>
  <c r="Q729" i="13" s="1"/>
  <c r="O710" i="13"/>
  <c r="S709" i="13"/>
  <c r="H709" i="13"/>
  <c r="W706" i="13"/>
  <c r="V706" i="13"/>
  <c r="U706" i="13"/>
  <c r="T706" i="13"/>
  <c r="X706" i="13" s="1"/>
  <c r="S706" i="13"/>
  <c r="R706" i="13"/>
  <c r="Q706" i="13"/>
  <c r="K706" i="13"/>
  <c r="J706" i="13"/>
  <c r="I706" i="13"/>
  <c r="H706" i="13"/>
  <c r="G706" i="13"/>
  <c r="F706" i="13"/>
  <c r="E706" i="13"/>
  <c r="X705" i="13"/>
  <c r="L705" i="13"/>
  <c r="W703" i="13"/>
  <c r="V703" i="13"/>
  <c r="U703" i="13"/>
  <c r="T703" i="13"/>
  <c r="X703" i="13" s="1"/>
  <c r="S703" i="13"/>
  <c r="R703" i="13"/>
  <c r="Q703" i="13"/>
  <c r="K703" i="13"/>
  <c r="J703" i="13"/>
  <c r="I703" i="13"/>
  <c r="H703" i="13"/>
  <c r="G703" i="13"/>
  <c r="F703" i="13"/>
  <c r="E703" i="13"/>
  <c r="X702" i="13"/>
  <c r="L702" i="13"/>
  <c r="X701" i="13"/>
  <c r="L701" i="13"/>
  <c r="X700" i="13"/>
  <c r="L700" i="13"/>
  <c r="X698" i="13"/>
  <c r="W698" i="13"/>
  <c r="V698" i="13"/>
  <c r="U698" i="13"/>
  <c r="T698" i="13"/>
  <c r="S698" i="13"/>
  <c r="R698" i="13"/>
  <c r="Q698" i="13"/>
  <c r="L698" i="13"/>
  <c r="K698" i="13"/>
  <c r="J698" i="13"/>
  <c r="I698" i="13"/>
  <c r="H698" i="13"/>
  <c r="G698" i="13"/>
  <c r="F698" i="13"/>
  <c r="E698" i="13"/>
  <c r="X697" i="13"/>
  <c r="L697" i="13"/>
  <c r="X696" i="13"/>
  <c r="L696" i="13"/>
  <c r="X695" i="13"/>
  <c r="L695" i="13"/>
  <c r="X694" i="13"/>
  <c r="L694" i="13"/>
  <c r="X693" i="13"/>
  <c r="L693" i="13"/>
  <c r="X691" i="13"/>
  <c r="W691" i="13"/>
  <c r="V691" i="13"/>
  <c r="U691" i="13"/>
  <c r="T691" i="13"/>
  <c r="S691" i="13"/>
  <c r="R691" i="13"/>
  <c r="Q691" i="13"/>
  <c r="L691" i="13"/>
  <c r="K691" i="13"/>
  <c r="J691" i="13"/>
  <c r="I691" i="13"/>
  <c r="H691" i="13"/>
  <c r="G691" i="13"/>
  <c r="F691" i="13"/>
  <c r="E691" i="13"/>
  <c r="X690" i="13"/>
  <c r="L690" i="13"/>
  <c r="X689" i="13"/>
  <c r="L689" i="13"/>
  <c r="X688" i="13"/>
  <c r="L688" i="13"/>
  <c r="X687" i="13"/>
  <c r="L687" i="13"/>
  <c r="X686" i="13"/>
  <c r="L686" i="13"/>
  <c r="X685" i="13"/>
  <c r="L685" i="13"/>
  <c r="W681" i="13"/>
  <c r="V681" i="13"/>
  <c r="U681" i="13"/>
  <c r="T681" i="13"/>
  <c r="S681" i="13"/>
  <c r="X681" i="13" s="1"/>
  <c r="R681" i="13"/>
  <c r="Q681" i="13"/>
  <c r="O681" i="13"/>
  <c r="K681" i="13"/>
  <c r="J681" i="13"/>
  <c r="I681" i="13"/>
  <c r="H681" i="13"/>
  <c r="G681" i="13"/>
  <c r="F681" i="13"/>
  <c r="E681" i="13"/>
  <c r="C681" i="13"/>
  <c r="W680" i="13"/>
  <c r="V680" i="13"/>
  <c r="U680" i="13"/>
  <c r="T680" i="13"/>
  <c r="S680" i="13"/>
  <c r="R680" i="13"/>
  <c r="Q680" i="13"/>
  <c r="O680" i="13"/>
  <c r="K680" i="13"/>
  <c r="J680" i="13"/>
  <c r="I680" i="13"/>
  <c r="H680" i="13"/>
  <c r="G680" i="13"/>
  <c r="F680" i="13"/>
  <c r="E680" i="13"/>
  <c r="C680" i="13"/>
  <c r="X679" i="13"/>
  <c r="W679" i="13"/>
  <c r="V679" i="13"/>
  <c r="U679" i="13"/>
  <c r="T679" i="13"/>
  <c r="S679" i="13"/>
  <c r="R679" i="13"/>
  <c r="Q679" i="13"/>
  <c r="O679" i="13"/>
  <c r="K679" i="13"/>
  <c r="J679" i="13"/>
  <c r="I679" i="13"/>
  <c r="H679" i="13"/>
  <c r="G679" i="13"/>
  <c r="F679" i="13"/>
  <c r="E679" i="13"/>
  <c r="L679" i="13" s="1"/>
  <c r="C679" i="13"/>
  <c r="W678" i="13"/>
  <c r="V678" i="13"/>
  <c r="U678" i="13"/>
  <c r="T678" i="13"/>
  <c r="S678" i="13"/>
  <c r="R678" i="13"/>
  <c r="Q678" i="13"/>
  <c r="O678" i="13"/>
  <c r="K678" i="13"/>
  <c r="J678" i="13"/>
  <c r="I678" i="13"/>
  <c r="H678" i="13"/>
  <c r="G678" i="13"/>
  <c r="F678" i="13"/>
  <c r="E678" i="13"/>
  <c r="C678" i="13"/>
  <c r="W677" i="13"/>
  <c r="V677" i="13"/>
  <c r="U677" i="13"/>
  <c r="T677" i="13"/>
  <c r="S677" i="13"/>
  <c r="R677" i="13"/>
  <c r="Q677" i="13"/>
  <c r="O677" i="13"/>
  <c r="K677" i="13"/>
  <c r="J677" i="13"/>
  <c r="I677" i="13"/>
  <c r="L677" i="13" s="1"/>
  <c r="H677" i="13"/>
  <c r="G677" i="13"/>
  <c r="F677" i="13"/>
  <c r="E677" i="13"/>
  <c r="C677" i="13"/>
  <c r="O674" i="13"/>
  <c r="P671" i="13"/>
  <c r="W670" i="13"/>
  <c r="V670" i="13"/>
  <c r="U670" i="13"/>
  <c r="T670" i="13"/>
  <c r="S670" i="13"/>
  <c r="R670" i="13"/>
  <c r="Q670" i="13"/>
  <c r="X670" i="13" s="1"/>
  <c r="K670" i="13"/>
  <c r="J670" i="13"/>
  <c r="I670" i="13"/>
  <c r="H670" i="13"/>
  <c r="G670" i="13"/>
  <c r="F670" i="13"/>
  <c r="E670" i="13"/>
  <c r="L670" i="13" s="1"/>
  <c r="X669" i="13"/>
  <c r="L669" i="13"/>
  <c r="X668" i="13"/>
  <c r="L668" i="13"/>
  <c r="X667" i="13"/>
  <c r="L667" i="13"/>
  <c r="X666" i="13"/>
  <c r="L666" i="13"/>
  <c r="X665" i="13"/>
  <c r="L665" i="13"/>
  <c r="X663" i="13"/>
  <c r="O663" i="13"/>
  <c r="O675" i="13" s="1"/>
  <c r="L663" i="13"/>
  <c r="C663" i="13"/>
  <c r="C675" i="13" s="1"/>
  <c r="X662" i="13"/>
  <c r="O662" i="13"/>
  <c r="L662" i="13"/>
  <c r="C662" i="13"/>
  <c r="C674" i="13" s="1"/>
  <c r="X661" i="13"/>
  <c r="O661" i="13"/>
  <c r="O673" i="13" s="1"/>
  <c r="L661" i="13"/>
  <c r="C661" i="13"/>
  <c r="C673" i="13" s="1"/>
  <c r="V655" i="13"/>
  <c r="R709" i="13" s="1"/>
  <c r="K653" i="13"/>
  <c r="J653" i="13"/>
  <c r="I653" i="13"/>
  <c r="G653" i="13"/>
  <c r="F653" i="13"/>
  <c r="E653" i="13"/>
  <c r="K652" i="13"/>
  <c r="J652" i="13"/>
  <c r="I652" i="13"/>
  <c r="G652" i="13"/>
  <c r="F652" i="13"/>
  <c r="E652" i="13"/>
  <c r="K651" i="13"/>
  <c r="J651" i="13"/>
  <c r="I651" i="13"/>
  <c r="H651" i="13"/>
  <c r="G651" i="13"/>
  <c r="F651" i="13"/>
  <c r="E651" i="13"/>
  <c r="L651" i="13" s="1"/>
  <c r="S650" i="13"/>
  <c r="C710" i="13" s="1"/>
  <c r="K650" i="13"/>
  <c r="J650" i="13"/>
  <c r="I650" i="13"/>
  <c r="H650" i="13"/>
  <c r="G650" i="13"/>
  <c r="F650" i="13"/>
  <c r="E650" i="13"/>
  <c r="L650" i="13" s="1"/>
  <c r="S648" i="13"/>
  <c r="K645" i="13"/>
  <c r="W659" i="13" s="1"/>
  <c r="W699" i="13" s="1"/>
  <c r="J645" i="13"/>
  <c r="J659" i="13" s="1"/>
  <c r="I645" i="13"/>
  <c r="I659" i="13" s="1"/>
  <c r="H645" i="13"/>
  <c r="H659" i="13" s="1"/>
  <c r="H704" i="13" s="1"/>
  <c r="G645" i="13"/>
  <c r="F645" i="13"/>
  <c r="E645" i="13"/>
  <c r="E659" i="13" s="1"/>
  <c r="V639" i="13"/>
  <c r="O639" i="13"/>
  <c r="K639" i="13"/>
  <c r="C639" i="13"/>
  <c r="W636" i="13"/>
  <c r="X636" i="13" s="1"/>
  <c r="V636" i="13"/>
  <c r="U636" i="13"/>
  <c r="T636" i="13"/>
  <c r="S636" i="13"/>
  <c r="R636" i="13"/>
  <c r="Q636" i="13"/>
  <c r="K636" i="13"/>
  <c r="L636" i="13" s="1"/>
  <c r="J636" i="13"/>
  <c r="I636" i="13"/>
  <c r="H636" i="13"/>
  <c r="G636" i="13"/>
  <c r="F636" i="13"/>
  <c r="E636" i="13"/>
  <c r="X635" i="13"/>
  <c r="L635" i="13"/>
  <c r="W633" i="13"/>
  <c r="X633" i="13" s="1"/>
  <c r="V633" i="13"/>
  <c r="U633" i="13"/>
  <c r="T633" i="13"/>
  <c r="S633" i="13"/>
  <c r="R633" i="13"/>
  <c r="Q633" i="13"/>
  <c r="K633" i="13"/>
  <c r="L633" i="13" s="1"/>
  <c r="J633" i="13"/>
  <c r="I633" i="13"/>
  <c r="H633" i="13"/>
  <c r="G633" i="13"/>
  <c r="F633" i="13"/>
  <c r="E633" i="13"/>
  <c r="X632" i="13"/>
  <c r="L632" i="13"/>
  <c r="X631" i="13"/>
  <c r="L631" i="13"/>
  <c r="X630" i="13"/>
  <c r="L630" i="13"/>
  <c r="W628" i="13"/>
  <c r="V628" i="13"/>
  <c r="U628" i="13"/>
  <c r="T628" i="13"/>
  <c r="H581" i="13" s="1"/>
  <c r="S628" i="13"/>
  <c r="R628" i="13"/>
  <c r="Q628" i="13"/>
  <c r="K628" i="13"/>
  <c r="J628" i="13"/>
  <c r="I628" i="13"/>
  <c r="H628" i="13"/>
  <c r="G628" i="13"/>
  <c r="F628" i="13"/>
  <c r="E628" i="13"/>
  <c r="X627" i="13"/>
  <c r="L627" i="13"/>
  <c r="X626" i="13"/>
  <c r="L626" i="13"/>
  <c r="X625" i="13"/>
  <c r="L625" i="13"/>
  <c r="X624" i="13"/>
  <c r="L624" i="13"/>
  <c r="X623" i="13"/>
  <c r="L623" i="13"/>
  <c r="W621" i="13"/>
  <c r="V621" i="13"/>
  <c r="U621" i="13"/>
  <c r="T621" i="13"/>
  <c r="H580" i="13" s="1"/>
  <c r="S621" i="13"/>
  <c r="R621" i="13"/>
  <c r="Q621" i="13"/>
  <c r="K621" i="13"/>
  <c r="J621" i="13"/>
  <c r="I621" i="13"/>
  <c r="H621" i="13"/>
  <c r="G621" i="13"/>
  <c r="G580" i="13" s="1"/>
  <c r="L580" i="13" s="1"/>
  <c r="F621" i="13"/>
  <c r="E621" i="13"/>
  <c r="X620" i="13"/>
  <c r="L620" i="13"/>
  <c r="X619" i="13"/>
  <c r="L619" i="13"/>
  <c r="X618" i="13"/>
  <c r="L618" i="13"/>
  <c r="X617" i="13"/>
  <c r="L617" i="13"/>
  <c r="X616" i="13"/>
  <c r="L616" i="13"/>
  <c r="X615" i="13"/>
  <c r="L615" i="13"/>
  <c r="W611" i="13"/>
  <c r="V611" i="13"/>
  <c r="U611" i="13"/>
  <c r="T611" i="13"/>
  <c r="S611" i="13"/>
  <c r="R611" i="13"/>
  <c r="X611" i="13" s="1"/>
  <c r="Q611" i="13"/>
  <c r="O611" i="13"/>
  <c r="K611" i="13"/>
  <c r="J611" i="13"/>
  <c r="I611" i="13"/>
  <c r="H611" i="13"/>
  <c r="G611" i="13"/>
  <c r="F611" i="13"/>
  <c r="E611" i="13"/>
  <c r="L611" i="13" s="1"/>
  <c r="C611" i="13"/>
  <c r="W610" i="13"/>
  <c r="V610" i="13"/>
  <c r="U610" i="13"/>
  <c r="T610" i="13"/>
  <c r="S610" i="13"/>
  <c r="R610" i="13"/>
  <c r="X610" i="13" s="1"/>
  <c r="Q610" i="13"/>
  <c r="O610" i="13"/>
  <c r="K610" i="13"/>
  <c r="J610" i="13"/>
  <c r="I610" i="13"/>
  <c r="H610" i="13"/>
  <c r="G610" i="13"/>
  <c r="F610" i="13"/>
  <c r="E610" i="13"/>
  <c r="C610" i="13"/>
  <c r="W609" i="13"/>
  <c r="V609" i="13"/>
  <c r="U609" i="13"/>
  <c r="T609" i="13"/>
  <c r="S609" i="13"/>
  <c r="R609" i="13"/>
  <c r="X609" i="13" s="1"/>
  <c r="Q609" i="13"/>
  <c r="O609" i="13"/>
  <c r="K609" i="13"/>
  <c r="J609" i="13"/>
  <c r="I609" i="13"/>
  <c r="H609" i="13"/>
  <c r="G609" i="13"/>
  <c r="F609" i="13"/>
  <c r="E609" i="13"/>
  <c r="C609" i="13"/>
  <c r="X608" i="13"/>
  <c r="W608" i="13"/>
  <c r="V608" i="13"/>
  <c r="U608" i="13"/>
  <c r="T608" i="13"/>
  <c r="S608" i="13"/>
  <c r="R608" i="13"/>
  <c r="Q608" i="13"/>
  <c r="O608" i="13"/>
  <c r="K608" i="13"/>
  <c r="J608" i="13"/>
  <c r="I608" i="13"/>
  <c r="H608" i="13"/>
  <c r="G608" i="13"/>
  <c r="F608" i="13"/>
  <c r="E608" i="13"/>
  <c r="C608" i="13"/>
  <c r="X607" i="13"/>
  <c r="W607" i="13"/>
  <c r="V607" i="13"/>
  <c r="U607" i="13"/>
  <c r="T607" i="13"/>
  <c r="S607" i="13"/>
  <c r="R607" i="13"/>
  <c r="Q607" i="13"/>
  <c r="O607" i="13"/>
  <c r="K607" i="13"/>
  <c r="J607" i="13"/>
  <c r="I607" i="13"/>
  <c r="H607" i="13"/>
  <c r="G607" i="13"/>
  <c r="F607" i="13"/>
  <c r="E607" i="13"/>
  <c r="L607" i="13" s="1"/>
  <c r="C607" i="13"/>
  <c r="O605" i="13"/>
  <c r="C603" i="13"/>
  <c r="P601" i="13"/>
  <c r="W600" i="13"/>
  <c r="V600" i="13"/>
  <c r="U600" i="13"/>
  <c r="T600" i="13"/>
  <c r="S600" i="13"/>
  <c r="R600" i="13"/>
  <c r="Q600" i="13"/>
  <c r="K600" i="13"/>
  <c r="J600" i="13"/>
  <c r="I600" i="13"/>
  <c r="H600" i="13"/>
  <c r="G600" i="13"/>
  <c r="F600" i="13"/>
  <c r="E600" i="13"/>
  <c r="X599" i="13"/>
  <c r="L599" i="13"/>
  <c r="X598" i="13"/>
  <c r="L598" i="13"/>
  <c r="X597" i="13"/>
  <c r="L597" i="13"/>
  <c r="X596" i="13"/>
  <c r="L596" i="13"/>
  <c r="X595" i="13"/>
  <c r="L595" i="13"/>
  <c r="X593" i="13"/>
  <c r="O593" i="13"/>
  <c r="L593" i="13"/>
  <c r="C593" i="13"/>
  <c r="C605" i="13" s="1"/>
  <c r="X592" i="13"/>
  <c r="O592" i="13"/>
  <c r="O604" i="13" s="1"/>
  <c r="L592" i="13"/>
  <c r="C592" i="13"/>
  <c r="C604" i="13" s="1"/>
  <c r="X591" i="13"/>
  <c r="O591" i="13"/>
  <c r="O603" i="13" s="1"/>
  <c r="L591" i="13"/>
  <c r="C591" i="13"/>
  <c r="V585" i="13"/>
  <c r="W639" i="13" s="1"/>
  <c r="K583" i="13"/>
  <c r="J583" i="13"/>
  <c r="I583" i="13"/>
  <c r="H583" i="13"/>
  <c r="G583" i="13"/>
  <c r="F583" i="13"/>
  <c r="E583" i="13"/>
  <c r="K582" i="13"/>
  <c r="J582" i="13"/>
  <c r="I582" i="13"/>
  <c r="H582" i="13"/>
  <c r="G582" i="13"/>
  <c r="F582" i="13"/>
  <c r="E582" i="13"/>
  <c r="K581" i="13"/>
  <c r="J581" i="13"/>
  <c r="I581" i="13"/>
  <c r="G581" i="13"/>
  <c r="F581" i="13"/>
  <c r="E581" i="13"/>
  <c r="S580" i="13"/>
  <c r="K580" i="13"/>
  <c r="J580" i="13"/>
  <c r="I580" i="13"/>
  <c r="F580" i="13"/>
  <c r="E580" i="13"/>
  <c r="S578" i="13"/>
  <c r="K575" i="13"/>
  <c r="K589" i="13" s="1"/>
  <c r="K601" i="13" s="1"/>
  <c r="K614" i="13" s="1"/>
  <c r="J575" i="13"/>
  <c r="J589" i="13" s="1"/>
  <c r="I575" i="13"/>
  <c r="U589" i="13" s="1"/>
  <c r="H575" i="13"/>
  <c r="G575" i="13"/>
  <c r="S589" i="13" s="1"/>
  <c r="F575" i="13"/>
  <c r="F589" i="13" s="1"/>
  <c r="E575" i="13"/>
  <c r="E589" i="13" s="1"/>
  <c r="E601" i="13" s="1"/>
  <c r="E614" i="13" s="1"/>
  <c r="E569" i="13"/>
  <c r="W566" i="13"/>
  <c r="V566" i="13"/>
  <c r="U566" i="13"/>
  <c r="T566" i="13"/>
  <c r="S566" i="13"/>
  <c r="R566" i="13"/>
  <c r="Q566" i="13"/>
  <c r="X566" i="13" s="1"/>
  <c r="K566" i="13"/>
  <c r="J566" i="13"/>
  <c r="I566" i="13"/>
  <c r="H566" i="13"/>
  <c r="G566" i="13"/>
  <c r="G513" i="13" s="1"/>
  <c r="F566" i="13"/>
  <c r="E566" i="13"/>
  <c r="X565" i="13"/>
  <c r="L565" i="13"/>
  <c r="W563" i="13"/>
  <c r="V563" i="13"/>
  <c r="U563" i="13"/>
  <c r="T563" i="13"/>
  <c r="S563" i="13"/>
  <c r="R563" i="13"/>
  <c r="Q563" i="13"/>
  <c r="K563" i="13"/>
  <c r="J563" i="13"/>
  <c r="I563" i="13"/>
  <c r="H563" i="13"/>
  <c r="G563" i="13"/>
  <c r="F563" i="13"/>
  <c r="E563" i="13"/>
  <c r="X562" i="13"/>
  <c r="L562" i="13"/>
  <c r="X561" i="13"/>
  <c r="L561" i="13"/>
  <c r="X560" i="13"/>
  <c r="L560" i="13"/>
  <c r="W558" i="13"/>
  <c r="V558" i="13"/>
  <c r="U558" i="13"/>
  <c r="T558" i="13"/>
  <c r="S558" i="13"/>
  <c r="R558" i="13"/>
  <c r="Q558" i="13"/>
  <c r="X558" i="13" s="1"/>
  <c r="K558" i="13"/>
  <c r="K511" i="13" s="1"/>
  <c r="J558" i="13"/>
  <c r="I558" i="13"/>
  <c r="H558" i="13"/>
  <c r="G558" i="13"/>
  <c r="F558" i="13"/>
  <c r="E558" i="13"/>
  <c r="X557" i="13"/>
  <c r="L557" i="13"/>
  <c r="X556" i="13"/>
  <c r="L556" i="13"/>
  <c r="X555" i="13"/>
  <c r="L555" i="13"/>
  <c r="X554" i="13"/>
  <c r="L554" i="13"/>
  <c r="X553" i="13"/>
  <c r="L553" i="13"/>
  <c r="W551" i="13"/>
  <c r="V551" i="13"/>
  <c r="U551" i="13"/>
  <c r="T551" i="13"/>
  <c r="S551" i="13"/>
  <c r="R551" i="13"/>
  <c r="Q551" i="13"/>
  <c r="K551" i="13"/>
  <c r="K510" i="13" s="1"/>
  <c r="J551" i="13"/>
  <c r="I551" i="13"/>
  <c r="H551" i="13"/>
  <c r="G551" i="13"/>
  <c r="F551" i="13"/>
  <c r="E551" i="13"/>
  <c r="X550" i="13"/>
  <c r="L550" i="13"/>
  <c r="X549" i="13"/>
  <c r="L549" i="13"/>
  <c r="X548" i="13"/>
  <c r="L548" i="13"/>
  <c r="X547" i="13"/>
  <c r="L547" i="13"/>
  <c r="X546" i="13"/>
  <c r="L546" i="13"/>
  <c r="X545" i="13"/>
  <c r="L545" i="13"/>
  <c r="W541" i="13"/>
  <c r="V541" i="13"/>
  <c r="U541" i="13"/>
  <c r="T541" i="13"/>
  <c r="S541" i="13"/>
  <c r="R541" i="13"/>
  <c r="Q541" i="13"/>
  <c r="O541" i="13"/>
  <c r="K541" i="13"/>
  <c r="J541" i="13"/>
  <c r="I541" i="13"/>
  <c r="H541" i="13"/>
  <c r="G541" i="13"/>
  <c r="F541" i="13"/>
  <c r="E541" i="13"/>
  <c r="C541" i="13"/>
  <c r="W540" i="13"/>
  <c r="V540" i="13"/>
  <c r="U540" i="13"/>
  <c r="T540" i="13"/>
  <c r="S540" i="13"/>
  <c r="R540" i="13"/>
  <c r="Q540" i="13"/>
  <c r="O540" i="13"/>
  <c r="K540" i="13"/>
  <c r="J540" i="13"/>
  <c r="I540" i="13"/>
  <c r="H540" i="13"/>
  <c r="L540" i="13" s="1"/>
  <c r="G540" i="13"/>
  <c r="F540" i="13"/>
  <c r="E540" i="13"/>
  <c r="C540" i="13"/>
  <c r="W539" i="13"/>
  <c r="V539" i="13"/>
  <c r="U539" i="13"/>
  <c r="T539" i="13"/>
  <c r="S539" i="13"/>
  <c r="R539" i="13"/>
  <c r="Q539" i="13"/>
  <c r="O539" i="13"/>
  <c r="L539" i="13"/>
  <c r="K539" i="13"/>
  <c r="J539" i="13"/>
  <c r="I539" i="13"/>
  <c r="H539" i="13"/>
  <c r="G539" i="13"/>
  <c r="F539" i="13"/>
  <c r="E539" i="13"/>
  <c r="C539" i="13"/>
  <c r="W538" i="13"/>
  <c r="V538" i="13"/>
  <c r="U538" i="13"/>
  <c r="T538" i="13"/>
  <c r="S538" i="13"/>
  <c r="R538" i="13"/>
  <c r="Q538" i="13"/>
  <c r="X538" i="13" s="1"/>
  <c r="O538" i="13"/>
  <c r="K538" i="13"/>
  <c r="J538" i="13"/>
  <c r="I538" i="13"/>
  <c r="H538" i="13"/>
  <c r="G538" i="13"/>
  <c r="F538" i="13"/>
  <c r="L538" i="13" s="1"/>
  <c r="E538" i="13"/>
  <c r="C538" i="13"/>
  <c r="W537" i="13"/>
  <c r="V537" i="13"/>
  <c r="U537" i="13"/>
  <c r="T537" i="13"/>
  <c r="S537" i="13"/>
  <c r="R537" i="13"/>
  <c r="Q537" i="13"/>
  <c r="X537" i="13" s="1"/>
  <c r="O537" i="13"/>
  <c r="K537" i="13"/>
  <c r="J537" i="13"/>
  <c r="I537" i="13"/>
  <c r="H537" i="13"/>
  <c r="G537" i="13"/>
  <c r="F537" i="13"/>
  <c r="E537" i="13"/>
  <c r="C537" i="13"/>
  <c r="O534" i="13"/>
  <c r="C534" i="13"/>
  <c r="C533" i="13"/>
  <c r="P531" i="13"/>
  <c r="W530" i="13"/>
  <c r="V530" i="13"/>
  <c r="U530" i="13"/>
  <c r="T530" i="13"/>
  <c r="S530" i="13"/>
  <c r="R530" i="13"/>
  <c r="Q530" i="13"/>
  <c r="K530" i="13"/>
  <c r="J530" i="13"/>
  <c r="I530" i="13"/>
  <c r="H530" i="13"/>
  <c r="G530" i="13"/>
  <c r="F530" i="13"/>
  <c r="L530" i="13" s="1"/>
  <c r="E530" i="13"/>
  <c r="X529" i="13"/>
  <c r="L529" i="13"/>
  <c r="X528" i="13"/>
  <c r="L528" i="13"/>
  <c r="X527" i="13"/>
  <c r="L527" i="13"/>
  <c r="X526" i="13"/>
  <c r="L526" i="13"/>
  <c r="X525" i="13"/>
  <c r="L525" i="13"/>
  <c r="X523" i="13"/>
  <c r="O523" i="13"/>
  <c r="O535" i="13" s="1"/>
  <c r="L523" i="13"/>
  <c r="C523" i="13"/>
  <c r="C535" i="13" s="1"/>
  <c r="X522" i="13"/>
  <c r="O522" i="13"/>
  <c r="L522" i="13"/>
  <c r="C522" i="13"/>
  <c r="X521" i="13"/>
  <c r="O521" i="13"/>
  <c r="O533" i="13" s="1"/>
  <c r="L521" i="13"/>
  <c r="C521" i="13"/>
  <c r="V515" i="13"/>
  <c r="T569" i="13" s="1"/>
  <c r="L513" i="13"/>
  <c r="K513" i="13"/>
  <c r="J513" i="13"/>
  <c r="I513" i="13"/>
  <c r="H513" i="13"/>
  <c r="F513" i="13"/>
  <c r="E513" i="13"/>
  <c r="K512" i="13"/>
  <c r="J512" i="13"/>
  <c r="I512" i="13"/>
  <c r="H512" i="13"/>
  <c r="F512" i="13"/>
  <c r="J511" i="13"/>
  <c r="I511" i="13"/>
  <c r="H511" i="13"/>
  <c r="G511" i="13"/>
  <c r="F511" i="13"/>
  <c r="E511" i="13"/>
  <c r="L511" i="13" s="1"/>
  <c r="S510" i="13"/>
  <c r="J510" i="13"/>
  <c r="I510" i="13"/>
  <c r="H510" i="13"/>
  <c r="G510" i="13"/>
  <c r="F510" i="13"/>
  <c r="E510" i="13"/>
  <c r="S508" i="13"/>
  <c r="K505" i="13"/>
  <c r="J505" i="13"/>
  <c r="V519" i="13" s="1"/>
  <c r="V564" i="13" s="1"/>
  <c r="I505" i="13"/>
  <c r="I519" i="13" s="1"/>
  <c r="I531" i="13" s="1"/>
  <c r="I544" i="13" s="1"/>
  <c r="H505" i="13"/>
  <c r="T519" i="13" s="1"/>
  <c r="G505" i="13"/>
  <c r="G519" i="13" s="1"/>
  <c r="F505" i="13"/>
  <c r="R519" i="13" s="1"/>
  <c r="R552" i="13" s="1"/>
  <c r="E505" i="13"/>
  <c r="E519" i="13" s="1"/>
  <c r="E531" i="13" s="1"/>
  <c r="E544" i="13" s="1"/>
  <c r="W496" i="13"/>
  <c r="V496" i="13"/>
  <c r="U496" i="13"/>
  <c r="T496" i="13"/>
  <c r="S496" i="13"/>
  <c r="R496" i="13"/>
  <c r="Q496" i="13"/>
  <c r="K496" i="13"/>
  <c r="J496" i="13"/>
  <c r="I496" i="13"/>
  <c r="H496" i="13"/>
  <c r="G496" i="13"/>
  <c r="G443" i="13" s="1"/>
  <c r="L443" i="13" s="1"/>
  <c r="F496" i="13"/>
  <c r="E496" i="13"/>
  <c r="X495" i="13"/>
  <c r="L495" i="13"/>
  <c r="W493" i="13"/>
  <c r="V493" i="13"/>
  <c r="U493" i="13"/>
  <c r="T493" i="13"/>
  <c r="S493" i="13"/>
  <c r="R493" i="13"/>
  <c r="Q493" i="13"/>
  <c r="X493" i="13" s="1"/>
  <c r="K493" i="13"/>
  <c r="J493" i="13"/>
  <c r="I493" i="13"/>
  <c r="H493" i="13"/>
  <c r="G493" i="13"/>
  <c r="G442" i="13" s="1"/>
  <c r="F493" i="13"/>
  <c r="E493" i="13"/>
  <c r="X492" i="13"/>
  <c r="L492" i="13"/>
  <c r="X491" i="13"/>
  <c r="L491" i="13"/>
  <c r="X490" i="13"/>
  <c r="L490" i="13"/>
  <c r="W488" i="13"/>
  <c r="V488" i="13"/>
  <c r="U488" i="13"/>
  <c r="T488" i="13"/>
  <c r="S488" i="13"/>
  <c r="X488" i="13" s="1"/>
  <c r="R488" i="13"/>
  <c r="Q488" i="13"/>
  <c r="K488" i="13"/>
  <c r="J488" i="13"/>
  <c r="I488" i="13"/>
  <c r="H488" i="13"/>
  <c r="G488" i="13"/>
  <c r="F488" i="13"/>
  <c r="E488" i="13"/>
  <c r="X487" i="13"/>
  <c r="L487" i="13"/>
  <c r="X486" i="13"/>
  <c r="L486" i="13"/>
  <c r="X485" i="13"/>
  <c r="L485" i="13"/>
  <c r="X484" i="13"/>
  <c r="L484" i="13"/>
  <c r="X483" i="13"/>
  <c r="L483" i="13"/>
  <c r="W481" i="13"/>
  <c r="V481" i="13"/>
  <c r="U481" i="13"/>
  <c r="T481" i="13"/>
  <c r="S481" i="13"/>
  <c r="X481" i="13" s="1"/>
  <c r="R481" i="13"/>
  <c r="Q481" i="13"/>
  <c r="K481" i="13"/>
  <c r="K440" i="13" s="1"/>
  <c r="J481" i="13"/>
  <c r="I481" i="13"/>
  <c r="H481" i="13"/>
  <c r="G481" i="13"/>
  <c r="L481" i="13" s="1"/>
  <c r="F481" i="13"/>
  <c r="E481" i="13"/>
  <c r="X480" i="13"/>
  <c r="L480" i="13"/>
  <c r="X479" i="13"/>
  <c r="L479" i="13"/>
  <c r="X478" i="13"/>
  <c r="L478" i="13"/>
  <c r="X477" i="13"/>
  <c r="L477" i="13"/>
  <c r="X476" i="13"/>
  <c r="L476" i="13"/>
  <c r="X475" i="13"/>
  <c r="L475" i="13"/>
  <c r="W471" i="13"/>
  <c r="V471" i="13"/>
  <c r="U471" i="13"/>
  <c r="T471" i="13"/>
  <c r="S471" i="13"/>
  <c r="R471" i="13"/>
  <c r="Q471" i="13"/>
  <c r="X471" i="13" s="1"/>
  <c r="O471" i="13"/>
  <c r="K471" i="13"/>
  <c r="J471" i="13"/>
  <c r="I471" i="13"/>
  <c r="H471" i="13"/>
  <c r="G471" i="13"/>
  <c r="F471" i="13"/>
  <c r="E471" i="13"/>
  <c r="C471" i="13"/>
  <c r="W470" i="13"/>
  <c r="V470" i="13"/>
  <c r="U470" i="13"/>
  <c r="T470" i="13"/>
  <c r="S470" i="13"/>
  <c r="R470" i="13"/>
  <c r="Q470" i="13"/>
  <c r="X470" i="13" s="1"/>
  <c r="O470" i="13"/>
  <c r="K470" i="13"/>
  <c r="J470" i="13"/>
  <c r="I470" i="13"/>
  <c r="H470" i="13"/>
  <c r="G470" i="13"/>
  <c r="F470" i="13"/>
  <c r="L470" i="13" s="1"/>
  <c r="E470" i="13"/>
  <c r="C470" i="13"/>
  <c r="W469" i="13"/>
  <c r="V469" i="13"/>
  <c r="U469" i="13"/>
  <c r="T469" i="13"/>
  <c r="S469" i="13"/>
  <c r="R469" i="13"/>
  <c r="Q469" i="13"/>
  <c r="O469" i="13"/>
  <c r="L469" i="13"/>
  <c r="K469" i="13"/>
  <c r="J469" i="13"/>
  <c r="I469" i="13"/>
  <c r="H469" i="13"/>
  <c r="G469" i="13"/>
  <c r="F469" i="13"/>
  <c r="E469" i="13"/>
  <c r="C469" i="13"/>
  <c r="W468" i="13"/>
  <c r="V468" i="13"/>
  <c r="U468" i="13"/>
  <c r="T468" i="13"/>
  <c r="S468" i="13"/>
  <c r="R468" i="13"/>
  <c r="Q468" i="13"/>
  <c r="X468" i="13" s="1"/>
  <c r="O468" i="13"/>
  <c r="K468" i="13"/>
  <c r="J468" i="13"/>
  <c r="I468" i="13"/>
  <c r="H468" i="13"/>
  <c r="G468" i="13"/>
  <c r="F468" i="13"/>
  <c r="L468" i="13" s="1"/>
  <c r="E468" i="13"/>
  <c r="C468" i="13"/>
  <c r="W467" i="13"/>
  <c r="V467" i="13"/>
  <c r="U467" i="13"/>
  <c r="T467" i="13"/>
  <c r="S467" i="13"/>
  <c r="R467" i="13"/>
  <c r="Q467" i="13"/>
  <c r="O467" i="13"/>
  <c r="K467" i="13"/>
  <c r="J467" i="13"/>
  <c r="I467" i="13"/>
  <c r="H467" i="13"/>
  <c r="G467" i="13"/>
  <c r="F467" i="13"/>
  <c r="L467" i="13" s="1"/>
  <c r="E467" i="13"/>
  <c r="C467" i="13"/>
  <c r="O464" i="13"/>
  <c r="C464" i="13"/>
  <c r="P461" i="13"/>
  <c r="W460" i="13"/>
  <c r="V460" i="13"/>
  <c r="U460" i="13"/>
  <c r="T460" i="13"/>
  <c r="S460" i="13"/>
  <c r="R460" i="13"/>
  <c r="X460" i="13" s="1"/>
  <c r="Q460" i="13"/>
  <c r="K460" i="13"/>
  <c r="J460" i="13"/>
  <c r="I460" i="13"/>
  <c r="H460" i="13"/>
  <c r="G460" i="13"/>
  <c r="F460" i="13"/>
  <c r="L460" i="13" s="1"/>
  <c r="E460" i="13"/>
  <c r="X459" i="13"/>
  <c r="L459" i="13"/>
  <c r="X458" i="13"/>
  <c r="L458" i="13"/>
  <c r="X457" i="13"/>
  <c r="L457" i="13"/>
  <c r="X456" i="13"/>
  <c r="L456" i="13"/>
  <c r="X455" i="13"/>
  <c r="L455" i="13"/>
  <c r="X453" i="13"/>
  <c r="O453" i="13"/>
  <c r="O465" i="13" s="1"/>
  <c r="L453" i="13"/>
  <c r="C453" i="13"/>
  <c r="C465" i="13" s="1"/>
  <c r="X452" i="13"/>
  <c r="O452" i="13"/>
  <c r="L452" i="13"/>
  <c r="C452" i="13"/>
  <c r="X451" i="13"/>
  <c r="O451" i="13"/>
  <c r="O463" i="13" s="1"/>
  <c r="L451" i="13"/>
  <c r="C451" i="13"/>
  <c r="C463" i="13" s="1"/>
  <c r="V445" i="13"/>
  <c r="P499" i="13" s="1"/>
  <c r="K443" i="13"/>
  <c r="J443" i="13"/>
  <c r="I443" i="13"/>
  <c r="H443" i="13"/>
  <c r="F443" i="13"/>
  <c r="E443" i="13"/>
  <c r="L442" i="13"/>
  <c r="K442" i="13"/>
  <c r="J442" i="13"/>
  <c r="I442" i="13"/>
  <c r="H442" i="13"/>
  <c r="F442" i="13"/>
  <c r="E442" i="13"/>
  <c r="J441" i="13"/>
  <c r="I441" i="13"/>
  <c r="H441" i="13"/>
  <c r="G441" i="13"/>
  <c r="F441" i="13"/>
  <c r="E441" i="13"/>
  <c r="S440" i="13"/>
  <c r="J440" i="13"/>
  <c r="I440" i="13"/>
  <c r="H440" i="13"/>
  <c r="G440" i="13"/>
  <c r="F440" i="13"/>
  <c r="E440" i="13"/>
  <c r="S438" i="13"/>
  <c r="K435" i="13"/>
  <c r="K449" i="13" s="1"/>
  <c r="K489" i="13" s="1"/>
  <c r="J435" i="13"/>
  <c r="V449" i="13" s="1"/>
  <c r="I435" i="13"/>
  <c r="U449" i="13" s="1"/>
  <c r="H435" i="13"/>
  <c r="H449" i="13" s="1"/>
  <c r="H489" i="13" s="1"/>
  <c r="G435" i="13"/>
  <c r="G449" i="13" s="1"/>
  <c r="G497" i="13" s="1"/>
  <c r="F435" i="13"/>
  <c r="E435" i="13"/>
  <c r="V429" i="13"/>
  <c r="H429" i="13"/>
  <c r="W426" i="13"/>
  <c r="V426" i="13"/>
  <c r="U426" i="13"/>
  <c r="T426" i="13"/>
  <c r="S426" i="13"/>
  <c r="R426" i="13"/>
  <c r="Q426" i="13"/>
  <c r="K426" i="13"/>
  <c r="J426" i="13"/>
  <c r="I426" i="13"/>
  <c r="H426" i="13"/>
  <c r="H373" i="13" s="1"/>
  <c r="G426" i="13"/>
  <c r="F426" i="13"/>
  <c r="E426" i="13"/>
  <c r="X425" i="13"/>
  <c r="L425" i="13"/>
  <c r="W423" i="13"/>
  <c r="V423" i="13"/>
  <c r="U423" i="13"/>
  <c r="T423" i="13"/>
  <c r="S423" i="13"/>
  <c r="R423" i="13"/>
  <c r="X423" i="13" s="1"/>
  <c r="Q423" i="13"/>
  <c r="K423" i="13"/>
  <c r="J423" i="13"/>
  <c r="I423" i="13"/>
  <c r="H423" i="13"/>
  <c r="H372" i="13" s="1"/>
  <c r="G423" i="13"/>
  <c r="F423" i="13"/>
  <c r="E423" i="13"/>
  <c r="X422" i="13"/>
  <c r="L422" i="13"/>
  <c r="X421" i="13"/>
  <c r="L421" i="13"/>
  <c r="X420" i="13"/>
  <c r="L420" i="13"/>
  <c r="X418" i="13"/>
  <c r="W418" i="13"/>
  <c r="V418" i="13"/>
  <c r="U418" i="13"/>
  <c r="T418" i="13"/>
  <c r="S418" i="13"/>
  <c r="R418" i="13"/>
  <c r="Q418" i="13"/>
  <c r="L418" i="13"/>
  <c r="K418" i="13"/>
  <c r="J418" i="13"/>
  <c r="J371" i="13" s="1"/>
  <c r="I418" i="13"/>
  <c r="H418" i="13"/>
  <c r="H371" i="13" s="1"/>
  <c r="G418" i="13"/>
  <c r="F418" i="13"/>
  <c r="E418" i="13"/>
  <c r="X417" i="13"/>
  <c r="L417" i="13"/>
  <c r="X416" i="13"/>
  <c r="L416" i="13"/>
  <c r="X415" i="13"/>
  <c r="L415" i="13"/>
  <c r="X414" i="13"/>
  <c r="L414" i="13"/>
  <c r="X413" i="13"/>
  <c r="L413" i="13"/>
  <c r="X411" i="13"/>
  <c r="W411" i="13"/>
  <c r="V411" i="13"/>
  <c r="U411" i="13"/>
  <c r="T411" i="13"/>
  <c r="S411" i="13"/>
  <c r="R411" i="13"/>
  <c r="Q411" i="13"/>
  <c r="L411" i="13"/>
  <c r="K411" i="13"/>
  <c r="J411" i="13"/>
  <c r="I411" i="13"/>
  <c r="H411" i="13"/>
  <c r="H370" i="13" s="1"/>
  <c r="G411" i="13"/>
  <c r="F411" i="13"/>
  <c r="E411" i="13"/>
  <c r="X410" i="13"/>
  <c r="L410" i="13"/>
  <c r="X409" i="13"/>
  <c r="L409" i="13"/>
  <c r="X408" i="13"/>
  <c r="L408" i="13"/>
  <c r="X407" i="13"/>
  <c r="L407" i="13"/>
  <c r="X406" i="13"/>
  <c r="L406" i="13"/>
  <c r="X405" i="13"/>
  <c r="L405" i="13"/>
  <c r="W401" i="13"/>
  <c r="V401" i="13"/>
  <c r="U401" i="13"/>
  <c r="T401" i="13"/>
  <c r="S401" i="13"/>
  <c r="R401" i="13"/>
  <c r="Q401" i="13"/>
  <c r="O401" i="13"/>
  <c r="K401" i="13"/>
  <c r="J401" i="13"/>
  <c r="I401" i="13"/>
  <c r="H401" i="13"/>
  <c r="G401" i="13"/>
  <c r="F401" i="13"/>
  <c r="E401" i="13"/>
  <c r="L401" i="13" s="1"/>
  <c r="C401" i="13"/>
  <c r="W400" i="13"/>
  <c r="V400" i="13"/>
  <c r="U400" i="13"/>
  <c r="T400" i="13"/>
  <c r="S400" i="13"/>
  <c r="R400" i="13"/>
  <c r="Q400" i="13"/>
  <c r="O400" i="13"/>
  <c r="K400" i="13"/>
  <c r="J400" i="13"/>
  <c r="I400" i="13"/>
  <c r="H400" i="13"/>
  <c r="G400" i="13"/>
  <c r="F400" i="13"/>
  <c r="E400" i="13"/>
  <c r="L400" i="13" s="1"/>
  <c r="C400" i="13"/>
  <c r="X399" i="13"/>
  <c r="W399" i="13"/>
  <c r="V399" i="13"/>
  <c r="U399" i="13"/>
  <c r="T399" i="13"/>
  <c r="S399" i="13"/>
  <c r="R399" i="13"/>
  <c r="Q399" i="13"/>
  <c r="O399" i="13"/>
  <c r="K399" i="13"/>
  <c r="J399" i="13"/>
  <c r="I399" i="13"/>
  <c r="H399" i="13"/>
  <c r="G399" i="13"/>
  <c r="F399" i="13"/>
  <c r="E399" i="13"/>
  <c r="L399" i="13" s="1"/>
  <c r="C399" i="13"/>
  <c r="W398" i="13"/>
  <c r="V398" i="13"/>
  <c r="U398" i="13"/>
  <c r="T398" i="13"/>
  <c r="S398" i="13"/>
  <c r="R398" i="13"/>
  <c r="X398" i="13" s="1"/>
  <c r="Q398" i="13"/>
  <c r="O398" i="13"/>
  <c r="K398" i="13"/>
  <c r="J398" i="13"/>
  <c r="I398" i="13"/>
  <c r="H398" i="13"/>
  <c r="G398" i="13"/>
  <c r="F398" i="13"/>
  <c r="E398" i="13"/>
  <c r="L398" i="13" s="1"/>
  <c r="C398" i="13"/>
  <c r="W397" i="13"/>
  <c r="V397" i="13"/>
  <c r="U397" i="13"/>
  <c r="T397" i="13"/>
  <c r="S397" i="13"/>
  <c r="R397" i="13"/>
  <c r="X397" i="13" s="1"/>
  <c r="Q397" i="13"/>
  <c r="O397" i="13"/>
  <c r="K397" i="13"/>
  <c r="J397" i="13"/>
  <c r="I397" i="13"/>
  <c r="H397" i="13"/>
  <c r="G397" i="13"/>
  <c r="F397" i="13"/>
  <c r="E397" i="13"/>
  <c r="L397" i="13" s="1"/>
  <c r="C397" i="13"/>
  <c r="O394" i="13"/>
  <c r="O393" i="13"/>
  <c r="P391" i="13"/>
  <c r="W390" i="13"/>
  <c r="V390" i="13"/>
  <c r="U390" i="13"/>
  <c r="T390" i="13"/>
  <c r="S390" i="13"/>
  <c r="R390" i="13"/>
  <c r="Q390" i="13"/>
  <c r="X390" i="13" s="1"/>
  <c r="K390" i="13"/>
  <c r="J390" i="13"/>
  <c r="I390" i="13"/>
  <c r="H390" i="13"/>
  <c r="G390" i="13"/>
  <c r="F390" i="13"/>
  <c r="E390" i="13"/>
  <c r="X389" i="13"/>
  <c r="L389" i="13"/>
  <c r="X388" i="13"/>
  <c r="L388" i="13"/>
  <c r="X387" i="13"/>
  <c r="L387" i="13"/>
  <c r="X386" i="13"/>
  <c r="L386" i="13"/>
  <c r="X385" i="13"/>
  <c r="L385" i="13"/>
  <c r="X383" i="13"/>
  <c r="O383" i="13"/>
  <c r="O395" i="13" s="1"/>
  <c r="L383" i="13"/>
  <c r="C383" i="13"/>
  <c r="C395" i="13" s="1"/>
  <c r="X382" i="13"/>
  <c r="O382" i="13"/>
  <c r="L382" i="13"/>
  <c r="C382" i="13"/>
  <c r="C394" i="13" s="1"/>
  <c r="X381" i="13"/>
  <c r="O381" i="13"/>
  <c r="L381" i="13"/>
  <c r="C381" i="13"/>
  <c r="C393" i="13" s="1"/>
  <c r="V375" i="13"/>
  <c r="K373" i="13"/>
  <c r="J373" i="13"/>
  <c r="I373" i="13"/>
  <c r="G373" i="13"/>
  <c r="E373" i="13"/>
  <c r="K372" i="13"/>
  <c r="J372" i="13"/>
  <c r="I372" i="13"/>
  <c r="G372" i="13"/>
  <c r="E372" i="13"/>
  <c r="K371" i="13"/>
  <c r="I371" i="13"/>
  <c r="G371" i="13"/>
  <c r="F371" i="13"/>
  <c r="E371" i="13"/>
  <c r="S370" i="13"/>
  <c r="S429" i="13" s="1"/>
  <c r="K370" i="13"/>
  <c r="J370" i="13"/>
  <c r="I370" i="13"/>
  <c r="G370" i="13"/>
  <c r="F370" i="13"/>
  <c r="L370" i="13" s="1"/>
  <c r="E370" i="13"/>
  <c r="S368" i="13"/>
  <c r="K365" i="13"/>
  <c r="K379" i="13" s="1"/>
  <c r="J365" i="13"/>
  <c r="J379" i="13" s="1"/>
  <c r="I365" i="13"/>
  <c r="U379" i="13" s="1"/>
  <c r="U424" i="13" s="1"/>
  <c r="H365" i="13"/>
  <c r="H379" i="13" s="1"/>
  <c r="H424" i="13" s="1"/>
  <c r="G365" i="13"/>
  <c r="S379" i="13" s="1"/>
  <c r="F365" i="13"/>
  <c r="E365" i="13"/>
  <c r="E379" i="13" s="1"/>
  <c r="R359" i="13"/>
  <c r="W356" i="13"/>
  <c r="V356" i="13"/>
  <c r="U356" i="13"/>
  <c r="T356" i="13"/>
  <c r="S356" i="13"/>
  <c r="R356" i="13"/>
  <c r="Q356" i="13"/>
  <c r="K356" i="13"/>
  <c r="J356" i="13"/>
  <c r="I356" i="13"/>
  <c r="H356" i="13"/>
  <c r="G356" i="13"/>
  <c r="F356" i="13"/>
  <c r="E356" i="13"/>
  <c r="X355" i="13"/>
  <c r="L355" i="13"/>
  <c r="W353" i="13"/>
  <c r="V353" i="13"/>
  <c r="U353" i="13"/>
  <c r="T353" i="13"/>
  <c r="S353" i="13"/>
  <c r="R353" i="13"/>
  <c r="Q353" i="13"/>
  <c r="K353" i="13"/>
  <c r="J353" i="13"/>
  <c r="I353" i="13"/>
  <c r="I302" i="13" s="1"/>
  <c r="H353" i="13"/>
  <c r="G353" i="13"/>
  <c r="G302" i="13" s="1"/>
  <c r="F353" i="13"/>
  <c r="E353" i="13"/>
  <c r="X352" i="13"/>
  <c r="L352" i="13"/>
  <c r="X351" i="13"/>
  <c r="L351" i="13"/>
  <c r="X350" i="13"/>
  <c r="L350" i="13"/>
  <c r="W348" i="13"/>
  <c r="V348" i="13"/>
  <c r="U348" i="13"/>
  <c r="T348" i="13"/>
  <c r="S348" i="13"/>
  <c r="R348" i="13"/>
  <c r="Q348" i="13"/>
  <c r="K348" i="13"/>
  <c r="J348" i="13"/>
  <c r="I348" i="13"/>
  <c r="H348" i="13"/>
  <c r="G348" i="13"/>
  <c r="F348" i="13"/>
  <c r="E348" i="13"/>
  <c r="X347" i="13"/>
  <c r="L347" i="13"/>
  <c r="X346" i="13"/>
  <c r="L346" i="13"/>
  <c r="X345" i="13"/>
  <c r="L345" i="13"/>
  <c r="X344" i="13"/>
  <c r="L344" i="13"/>
  <c r="X343" i="13"/>
  <c r="L343" i="13"/>
  <c r="W341" i="13"/>
  <c r="V341" i="13"/>
  <c r="U341" i="13"/>
  <c r="T341" i="13"/>
  <c r="S341" i="13"/>
  <c r="R341" i="13"/>
  <c r="Q341" i="13"/>
  <c r="X341" i="13" s="1"/>
  <c r="K341" i="13"/>
  <c r="K300" i="13" s="1"/>
  <c r="J341" i="13"/>
  <c r="I341" i="13"/>
  <c r="H341" i="13"/>
  <c r="G341" i="13"/>
  <c r="G300" i="13" s="1"/>
  <c r="F341" i="13"/>
  <c r="E341" i="13"/>
  <c r="X340" i="13"/>
  <c r="L340" i="13"/>
  <c r="X339" i="13"/>
  <c r="L339" i="13"/>
  <c r="X338" i="13"/>
  <c r="L338" i="13"/>
  <c r="X337" i="13"/>
  <c r="L337" i="13"/>
  <c r="X336" i="13"/>
  <c r="L336" i="13"/>
  <c r="X335" i="13"/>
  <c r="L335" i="13"/>
  <c r="W331" i="13"/>
  <c r="V331" i="13"/>
  <c r="U331" i="13"/>
  <c r="T331" i="13"/>
  <c r="S331" i="13"/>
  <c r="R331" i="13"/>
  <c r="Q331" i="13"/>
  <c r="O331" i="13"/>
  <c r="L331" i="13"/>
  <c r="K331" i="13"/>
  <c r="J331" i="13"/>
  <c r="I331" i="13"/>
  <c r="H331" i="13"/>
  <c r="G331" i="13"/>
  <c r="F331" i="13"/>
  <c r="E331" i="13"/>
  <c r="C331" i="13"/>
  <c r="W330" i="13"/>
  <c r="V330" i="13"/>
  <c r="U330" i="13"/>
  <c r="T330" i="13"/>
  <c r="S330" i="13"/>
  <c r="R330" i="13"/>
  <c r="Q330" i="13"/>
  <c r="X330" i="13" s="1"/>
  <c r="O330" i="13"/>
  <c r="K330" i="13"/>
  <c r="J330" i="13"/>
  <c r="I330" i="13"/>
  <c r="H330" i="13"/>
  <c r="G330" i="13"/>
  <c r="F330" i="13"/>
  <c r="L330" i="13" s="1"/>
  <c r="E330" i="13"/>
  <c r="C330" i="13"/>
  <c r="W329" i="13"/>
  <c r="V329" i="13"/>
  <c r="U329" i="13"/>
  <c r="T329" i="13"/>
  <c r="S329" i="13"/>
  <c r="R329" i="13"/>
  <c r="Q329" i="13"/>
  <c r="X329" i="13" s="1"/>
  <c r="O329" i="13"/>
  <c r="K329" i="13"/>
  <c r="J329" i="13"/>
  <c r="I329" i="13"/>
  <c r="H329" i="13"/>
  <c r="G329" i="13"/>
  <c r="F329" i="13"/>
  <c r="L329" i="13" s="1"/>
  <c r="E329" i="13"/>
  <c r="C329" i="13"/>
  <c r="W328" i="13"/>
  <c r="V328" i="13"/>
  <c r="U328" i="13"/>
  <c r="T328" i="13"/>
  <c r="S328" i="13"/>
  <c r="R328" i="13"/>
  <c r="Q328" i="13"/>
  <c r="O328" i="13"/>
  <c r="K328" i="13"/>
  <c r="J328" i="13"/>
  <c r="I328" i="13"/>
  <c r="H328" i="13"/>
  <c r="G328" i="13"/>
  <c r="F328" i="13"/>
  <c r="L328" i="13" s="1"/>
  <c r="E328" i="13"/>
  <c r="C328" i="13"/>
  <c r="W327" i="13"/>
  <c r="V327" i="13"/>
  <c r="U327" i="13"/>
  <c r="T327" i="13"/>
  <c r="S327" i="13"/>
  <c r="R327" i="13"/>
  <c r="Q327" i="13"/>
  <c r="O327" i="13"/>
  <c r="K327" i="13"/>
  <c r="J327" i="13"/>
  <c r="I327" i="13"/>
  <c r="H327" i="13"/>
  <c r="L327" i="13" s="1"/>
  <c r="G327" i="13"/>
  <c r="F327" i="13"/>
  <c r="E327" i="13"/>
  <c r="C327" i="13"/>
  <c r="C325" i="13"/>
  <c r="C324" i="13"/>
  <c r="C323" i="13"/>
  <c r="P321" i="13"/>
  <c r="X320" i="13"/>
  <c r="W320" i="13"/>
  <c r="V320" i="13"/>
  <c r="U320" i="13"/>
  <c r="T320" i="13"/>
  <c r="S320" i="13"/>
  <c r="R320" i="13"/>
  <c r="Q320" i="13"/>
  <c r="L320" i="13"/>
  <c r="K320" i="13"/>
  <c r="J320" i="13"/>
  <c r="I320" i="13"/>
  <c r="H320" i="13"/>
  <c r="G320" i="13"/>
  <c r="F320" i="13"/>
  <c r="E320" i="13"/>
  <c r="X319" i="13"/>
  <c r="L319" i="13"/>
  <c r="X318" i="13"/>
  <c r="L318" i="13"/>
  <c r="X317" i="13"/>
  <c r="L317" i="13"/>
  <c r="X316" i="13"/>
  <c r="L316" i="13"/>
  <c r="X315" i="13"/>
  <c r="L315" i="13"/>
  <c r="X313" i="13"/>
  <c r="O313" i="13"/>
  <c r="O325" i="13" s="1"/>
  <c r="L313" i="13"/>
  <c r="C313" i="13"/>
  <c r="X312" i="13"/>
  <c r="O312" i="13"/>
  <c r="O324" i="13" s="1"/>
  <c r="L312" i="13"/>
  <c r="C312" i="13"/>
  <c r="X311" i="13"/>
  <c r="O311" i="13"/>
  <c r="O323" i="13" s="1"/>
  <c r="L311" i="13"/>
  <c r="C311" i="13"/>
  <c r="V305" i="13"/>
  <c r="V359" i="13" s="1"/>
  <c r="J303" i="13"/>
  <c r="H303" i="13"/>
  <c r="G303" i="13"/>
  <c r="F303" i="13"/>
  <c r="E303" i="13"/>
  <c r="J302" i="13"/>
  <c r="H302" i="13"/>
  <c r="F302" i="13"/>
  <c r="E302" i="13"/>
  <c r="J301" i="13"/>
  <c r="I301" i="13"/>
  <c r="H301" i="13"/>
  <c r="G301" i="13"/>
  <c r="F301" i="13"/>
  <c r="S300" i="13"/>
  <c r="C359" i="13" s="1"/>
  <c r="J300" i="13"/>
  <c r="I300" i="13"/>
  <c r="H300" i="13"/>
  <c r="F300" i="13"/>
  <c r="S298" i="13"/>
  <c r="K295" i="13"/>
  <c r="K309" i="13" s="1"/>
  <c r="K321" i="13" s="1"/>
  <c r="K334" i="13" s="1"/>
  <c r="J295" i="13"/>
  <c r="V309" i="13" s="1"/>
  <c r="V321" i="13" s="1"/>
  <c r="V334" i="13" s="1"/>
  <c r="I295" i="13"/>
  <c r="I309" i="13" s="1"/>
  <c r="I357" i="13" s="1"/>
  <c r="H295" i="13"/>
  <c r="T309" i="13" s="1"/>
  <c r="T354" i="13" s="1"/>
  <c r="G295" i="13"/>
  <c r="G309" i="13" s="1"/>
  <c r="G321" i="13" s="1"/>
  <c r="G334" i="13" s="1"/>
  <c r="F295" i="13"/>
  <c r="R309" i="13" s="1"/>
  <c r="R321" i="13" s="1"/>
  <c r="R334" i="13" s="1"/>
  <c r="E295" i="13"/>
  <c r="P289" i="13"/>
  <c r="E289" i="13"/>
  <c r="D289" i="13"/>
  <c r="W286" i="13"/>
  <c r="V286" i="13"/>
  <c r="U286" i="13"/>
  <c r="T286" i="13"/>
  <c r="S286" i="13"/>
  <c r="R286" i="13"/>
  <c r="Q286" i="13"/>
  <c r="X286" i="13" s="1"/>
  <c r="K286" i="13"/>
  <c r="K233" i="13" s="1"/>
  <c r="J286" i="13"/>
  <c r="I286" i="13"/>
  <c r="H286" i="13"/>
  <c r="G286" i="13"/>
  <c r="G233" i="13" s="1"/>
  <c r="F286" i="13"/>
  <c r="E286" i="13"/>
  <c r="X285" i="13"/>
  <c r="L285" i="13"/>
  <c r="W283" i="13"/>
  <c r="V283" i="13"/>
  <c r="U283" i="13"/>
  <c r="T283" i="13"/>
  <c r="S283" i="13"/>
  <c r="R283" i="13"/>
  <c r="Q283" i="13"/>
  <c r="X283" i="13" s="1"/>
  <c r="K283" i="13"/>
  <c r="K232" i="13" s="1"/>
  <c r="J283" i="13"/>
  <c r="I283" i="13"/>
  <c r="H283" i="13"/>
  <c r="G283" i="13"/>
  <c r="G232" i="13" s="1"/>
  <c r="F283" i="13"/>
  <c r="E283" i="13"/>
  <c r="X282" i="13"/>
  <c r="L282" i="13"/>
  <c r="X281" i="13"/>
  <c r="L281" i="13"/>
  <c r="X280" i="13"/>
  <c r="L280" i="13"/>
  <c r="W278" i="13"/>
  <c r="V278" i="13"/>
  <c r="U278" i="13"/>
  <c r="T278" i="13"/>
  <c r="S278" i="13"/>
  <c r="R278" i="13"/>
  <c r="Q278" i="13"/>
  <c r="K278" i="13"/>
  <c r="K231" i="13" s="1"/>
  <c r="J278" i="13"/>
  <c r="I278" i="13"/>
  <c r="H278" i="13"/>
  <c r="G278" i="13"/>
  <c r="G231" i="13" s="1"/>
  <c r="F278" i="13"/>
  <c r="E278" i="13"/>
  <c r="X277" i="13"/>
  <c r="L277" i="13"/>
  <c r="X276" i="13"/>
  <c r="L276" i="13"/>
  <c r="X275" i="13"/>
  <c r="L275" i="13"/>
  <c r="X274" i="13"/>
  <c r="L274" i="13"/>
  <c r="X273" i="13"/>
  <c r="L273" i="13"/>
  <c r="W271" i="13"/>
  <c r="V271" i="13"/>
  <c r="U271" i="13"/>
  <c r="T271" i="13"/>
  <c r="S271" i="13"/>
  <c r="R271" i="13"/>
  <c r="Q271" i="13"/>
  <c r="K271" i="13"/>
  <c r="J271" i="13"/>
  <c r="I271" i="13"/>
  <c r="H271" i="13"/>
  <c r="H230" i="13" s="1"/>
  <c r="G271" i="13"/>
  <c r="G230" i="13" s="1"/>
  <c r="F271" i="13"/>
  <c r="E271" i="13"/>
  <c r="X270" i="13"/>
  <c r="L270" i="13"/>
  <c r="X269" i="13"/>
  <c r="L269" i="13"/>
  <c r="X268" i="13"/>
  <c r="L268" i="13"/>
  <c r="X267" i="13"/>
  <c r="L267" i="13"/>
  <c r="X266" i="13"/>
  <c r="L266" i="13"/>
  <c r="X265" i="13"/>
  <c r="L265" i="13"/>
  <c r="W261" i="13"/>
  <c r="V261" i="13"/>
  <c r="U261" i="13"/>
  <c r="T261" i="13"/>
  <c r="S261" i="13"/>
  <c r="R261" i="13"/>
  <c r="Q261" i="13"/>
  <c r="X261" i="13" s="1"/>
  <c r="O261" i="13"/>
  <c r="K261" i="13"/>
  <c r="J261" i="13"/>
  <c r="I261" i="13"/>
  <c r="H261" i="13"/>
  <c r="G261" i="13"/>
  <c r="F261" i="13"/>
  <c r="L261" i="13" s="1"/>
  <c r="E261" i="13"/>
  <c r="C261" i="13"/>
  <c r="W260" i="13"/>
  <c r="V260" i="13"/>
  <c r="U260" i="13"/>
  <c r="T260" i="13"/>
  <c r="S260" i="13"/>
  <c r="R260" i="13"/>
  <c r="Q260" i="13"/>
  <c r="O260" i="13"/>
  <c r="K260" i="13"/>
  <c r="J260" i="13"/>
  <c r="I260" i="13"/>
  <c r="H260" i="13"/>
  <c r="G260" i="13"/>
  <c r="F260" i="13"/>
  <c r="L260" i="13" s="1"/>
  <c r="E260" i="13"/>
  <c r="C260" i="13"/>
  <c r="W259" i="13"/>
  <c r="V259" i="13"/>
  <c r="U259" i="13"/>
  <c r="T259" i="13"/>
  <c r="S259" i="13"/>
  <c r="R259" i="13"/>
  <c r="Q259" i="13"/>
  <c r="O259" i="13"/>
  <c r="K259" i="13"/>
  <c r="J259" i="13"/>
  <c r="I259" i="13"/>
  <c r="H259" i="13"/>
  <c r="G259" i="13"/>
  <c r="F259" i="13"/>
  <c r="E259" i="13"/>
  <c r="C259" i="13"/>
  <c r="W258" i="13"/>
  <c r="V258" i="13"/>
  <c r="U258" i="13"/>
  <c r="T258" i="13"/>
  <c r="S258" i="13"/>
  <c r="R258" i="13"/>
  <c r="Q258" i="13"/>
  <c r="X258" i="13" s="1"/>
  <c r="O258" i="13"/>
  <c r="L258" i="13"/>
  <c r="K258" i="13"/>
  <c r="J258" i="13"/>
  <c r="I258" i="13"/>
  <c r="H258" i="13"/>
  <c r="G258" i="13"/>
  <c r="F258" i="13"/>
  <c r="E258" i="13"/>
  <c r="C258" i="13"/>
  <c r="W257" i="13"/>
  <c r="V257" i="13"/>
  <c r="U257" i="13"/>
  <c r="T257" i="13"/>
  <c r="S257" i="13"/>
  <c r="R257" i="13"/>
  <c r="Q257" i="13"/>
  <c r="X257" i="13" s="1"/>
  <c r="O257" i="13"/>
  <c r="K257" i="13"/>
  <c r="J257" i="13"/>
  <c r="I257" i="13"/>
  <c r="H257" i="13"/>
  <c r="G257" i="13"/>
  <c r="F257" i="13"/>
  <c r="L257" i="13" s="1"/>
  <c r="E257" i="13"/>
  <c r="C257" i="13"/>
  <c r="H255" i="13"/>
  <c r="O254" i="13"/>
  <c r="C253" i="13"/>
  <c r="P251" i="13"/>
  <c r="X250" i="13"/>
  <c r="W250" i="13"/>
  <c r="V250" i="13"/>
  <c r="U250" i="13"/>
  <c r="T250" i="13"/>
  <c r="S250" i="13"/>
  <c r="R250" i="13"/>
  <c r="Q250" i="13"/>
  <c r="L250" i="13"/>
  <c r="K250" i="13"/>
  <c r="J250" i="13"/>
  <c r="I250" i="13"/>
  <c r="H250" i="13"/>
  <c r="G250" i="13"/>
  <c r="F250" i="13"/>
  <c r="E250" i="13"/>
  <c r="X249" i="13"/>
  <c r="L249" i="13"/>
  <c r="X248" i="13"/>
  <c r="L248" i="13"/>
  <c r="X247" i="13"/>
  <c r="L247" i="13"/>
  <c r="X246" i="13"/>
  <c r="L246" i="13"/>
  <c r="X245" i="13"/>
  <c r="L245" i="13"/>
  <c r="X243" i="13"/>
  <c r="O243" i="13"/>
  <c r="O255" i="13" s="1"/>
  <c r="L243" i="13"/>
  <c r="C243" i="13"/>
  <c r="C255" i="13" s="1"/>
  <c r="X242" i="13"/>
  <c r="O242" i="13"/>
  <c r="L242" i="13"/>
  <c r="C242" i="13"/>
  <c r="C254" i="13" s="1"/>
  <c r="X241" i="13"/>
  <c r="O241" i="13"/>
  <c r="O253" i="13" s="1"/>
  <c r="L241" i="13"/>
  <c r="C241" i="13"/>
  <c r="V235" i="13"/>
  <c r="U289" i="13" s="1"/>
  <c r="J233" i="13"/>
  <c r="I233" i="13"/>
  <c r="H233" i="13"/>
  <c r="F233" i="13"/>
  <c r="J232" i="13"/>
  <c r="I232" i="13"/>
  <c r="H232" i="13"/>
  <c r="F232" i="13"/>
  <c r="J231" i="13"/>
  <c r="H231" i="13"/>
  <c r="F231" i="13"/>
  <c r="E231" i="13"/>
  <c r="S230" i="13"/>
  <c r="W289" i="13" s="1"/>
  <c r="K230" i="13"/>
  <c r="J230" i="13"/>
  <c r="F230" i="13"/>
  <c r="E230" i="13"/>
  <c r="S228" i="13"/>
  <c r="K225" i="13"/>
  <c r="J225" i="13"/>
  <c r="J239" i="13" s="1"/>
  <c r="I225" i="13"/>
  <c r="I239" i="13" s="1"/>
  <c r="H225" i="13"/>
  <c r="T239" i="13" s="1"/>
  <c r="T279" i="13" s="1"/>
  <c r="G225" i="13"/>
  <c r="S239" i="13" s="1"/>
  <c r="S279" i="13" s="1"/>
  <c r="F225" i="13"/>
  <c r="R239" i="13" s="1"/>
  <c r="R287" i="13" s="1"/>
  <c r="E225" i="13"/>
  <c r="E239" i="13" s="1"/>
  <c r="E287" i="13" s="1"/>
  <c r="W216" i="13"/>
  <c r="V216" i="13"/>
  <c r="U216" i="13"/>
  <c r="T216" i="13"/>
  <c r="S216" i="13"/>
  <c r="R216" i="13"/>
  <c r="X216" i="13" s="1"/>
  <c r="Q216" i="13"/>
  <c r="K216" i="13"/>
  <c r="J216" i="13"/>
  <c r="I216" i="13"/>
  <c r="H216" i="13"/>
  <c r="G216" i="13"/>
  <c r="F216" i="13"/>
  <c r="L216" i="13" s="1"/>
  <c r="E216" i="13"/>
  <c r="X215" i="13"/>
  <c r="L215" i="13"/>
  <c r="W213" i="13"/>
  <c r="V213" i="13"/>
  <c r="U213" i="13"/>
  <c r="T213" i="13"/>
  <c r="S213" i="13"/>
  <c r="R213" i="13"/>
  <c r="Q213" i="13"/>
  <c r="K213" i="13"/>
  <c r="J213" i="13"/>
  <c r="I213" i="13"/>
  <c r="H213" i="13"/>
  <c r="G213" i="13"/>
  <c r="F213" i="13"/>
  <c r="E213" i="13"/>
  <c r="X212" i="13"/>
  <c r="L212" i="13"/>
  <c r="X211" i="13"/>
  <c r="L211" i="13"/>
  <c r="X210" i="13"/>
  <c r="L210" i="13"/>
  <c r="X208" i="13"/>
  <c r="W208" i="13"/>
  <c r="V208" i="13"/>
  <c r="U208" i="13"/>
  <c r="T208" i="13"/>
  <c r="S208" i="13"/>
  <c r="R208" i="13"/>
  <c r="Q208" i="13"/>
  <c r="L208" i="13"/>
  <c r="K208" i="13"/>
  <c r="J208" i="13"/>
  <c r="J161" i="13" s="1"/>
  <c r="I208" i="13"/>
  <c r="H208" i="13"/>
  <c r="G208" i="13"/>
  <c r="F208" i="13"/>
  <c r="F161" i="13" s="1"/>
  <c r="E208" i="13"/>
  <c r="X207" i="13"/>
  <c r="L207" i="13"/>
  <c r="X206" i="13"/>
  <c r="L206" i="13"/>
  <c r="X205" i="13"/>
  <c r="L205" i="13"/>
  <c r="X204" i="13"/>
  <c r="L204" i="13"/>
  <c r="X203" i="13"/>
  <c r="L203" i="13"/>
  <c r="X201" i="13"/>
  <c r="W201" i="13"/>
  <c r="V201" i="13"/>
  <c r="U201" i="13"/>
  <c r="T201" i="13"/>
  <c r="S201" i="13"/>
  <c r="R201" i="13"/>
  <c r="Q201" i="13"/>
  <c r="L201" i="13"/>
  <c r="K201" i="13"/>
  <c r="K160" i="13" s="1"/>
  <c r="J201" i="13"/>
  <c r="J160" i="13" s="1"/>
  <c r="I201" i="13"/>
  <c r="H201" i="13"/>
  <c r="G201" i="13"/>
  <c r="G160" i="13" s="1"/>
  <c r="F201" i="13"/>
  <c r="E201" i="13"/>
  <c r="X200" i="13"/>
  <c r="L200" i="13"/>
  <c r="X199" i="13"/>
  <c r="L199" i="13"/>
  <c r="X198" i="13"/>
  <c r="L198" i="13"/>
  <c r="X197" i="13"/>
  <c r="L197" i="13"/>
  <c r="X196" i="13"/>
  <c r="L196" i="13"/>
  <c r="X195" i="13"/>
  <c r="L195" i="13"/>
  <c r="W191" i="13"/>
  <c r="V191" i="13"/>
  <c r="U191" i="13"/>
  <c r="T191" i="13"/>
  <c r="S191" i="13"/>
  <c r="R191" i="13"/>
  <c r="Q191" i="13"/>
  <c r="O191" i="13"/>
  <c r="K191" i="13"/>
  <c r="J191" i="13"/>
  <c r="I191" i="13"/>
  <c r="H191" i="13"/>
  <c r="G191" i="13"/>
  <c r="F191" i="13"/>
  <c r="E191" i="13"/>
  <c r="C191" i="13"/>
  <c r="W190" i="13"/>
  <c r="V190" i="13"/>
  <c r="U190" i="13"/>
  <c r="T190" i="13"/>
  <c r="X190" i="13" s="1"/>
  <c r="S190" i="13"/>
  <c r="R190" i="13"/>
  <c r="Q190" i="13"/>
  <c r="O190" i="13"/>
  <c r="K190" i="13"/>
  <c r="J190" i="13"/>
  <c r="I190" i="13"/>
  <c r="H190" i="13"/>
  <c r="G190" i="13"/>
  <c r="F190" i="13"/>
  <c r="E190" i="13"/>
  <c r="C190" i="13"/>
  <c r="W189" i="13"/>
  <c r="V189" i="13"/>
  <c r="X189" i="13" s="1"/>
  <c r="U189" i="13"/>
  <c r="T189" i="13"/>
  <c r="S189" i="13"/>
  <c r="R189" i="13"/>
  <c r="Q189" i="13"/>
  <c r="O189" i="13"/>
  <c r="K189" i="13"/>
  <c r="J189" i="13"/>
  <c r="I189" i="13"/>
  <c r="H189" i="13"/>
  <c r="G189" i="13"/>
  <c r="F189" i="13"/>
  <c r="E189" i="13"/>
  <c r="L189" i="13" s="1"/>
  <c r="C189" i="13"/>
  <c r="W188" i="13"/>
  <c r="V188" i="13"/>
  <c r="U188" i="13"/>
  <c r="T188" i="13"/>
  <c r="S188" i="13"/>
  <c r="R188" i="13"/>
  <c r="X188" i="13" s="1"/>
  <c r="Q188" i="13"/>
  <c r="O188" i="13"/>
  <c r="K188" i="13"/>
  <c r="J188" i="13"/>
  <c r="I188" i="13"/>
  <c r="H188" i="13"/>
  <c r="G188" i="13"/>
  <c r="F188" i="13"/>
  <c r="E188" i="13"/>
  <c r="C188" i="13"/>
  <c r="W187" i="13"/>
  <c r="V187" i="13"/>
  <c r="U187" i="13"/>
  <c r="T187" i="13"/>
  <c r="S187" i="13"/>
  <c r="R187" i="13"/>
  <c r="X187" i="13" s="1"/>
  <c r="Q187" i="13"/>
  <c r="O187" i="13"/>
  <c r="K187" i="13"/>
  <c r="J187" i="13"/>
  <c r="I187" i="13"/>
  <c r="H187" i="13"/>
  <c r="G187" i="13"/>
  <c r="L187" i="13" s="1"/>
  <c r="F187" i="13"/>
  <c r="E187" i="13"/>
  <c r="C187" i="13"/>
  <c r="V184" i="13"/>
  <c r="C184" i="13"/>
  <c r="O183" i="13"/>
  <c r="P181" i="13"/>
  <c r="W180" i="13"/>
  <c r="V180" i="13"/>
  <c r="U180" i="13"/>
  <c r="T180" i="13"/>
  <c r="S180" i="13"/>
  <c r="R180" i="13"/>
  <c r="Q180" i="13"/>
  <c r="K180" i="13"/>
  <c r="J180" i="13"/>
  <c r="I180" i="13"/>
  <c r="H180" i="13"/>
  <c r="G180" i="13"/>
  <c r="F180" i="13"/>
  <c r="E180" i="13"/>
  <c r="L180" i="13" s="1"/>
  <c r="X179" i="13"/>
  <c r="L179" i="13"/>
  <c r="X178" i="13"/>
  <c r="L178" i="13"/>
  <c r="X177" i="13"/>
  <c r="L177" i="13"/>
  <c r="X176" i="13"/>
  <c r="L176" i="13"/>
  <c r="X175" i="13"/>
  <c r="L175" i="13"/>
  <c r="X173" i="13"/>
  <c r="O173" i="13"/>
  <c r="O185" i="13" s="1"/>
  <c r="L173" i="13"/>
  <c r="C173" i="13"/>
  <c r="C185" i="13" s="1"/>
  <c r="X172" i="13"/>
  <c r="O172" i="13"/>
  <c r="O184" i="13" s="1"/>
  <c r="L172" i="13"/>
  <c r="C172" i="13"/>
  <c r="X171" i="13"/>
  <c r="O171" i="13"/>
  <c r="L171" i="13"/>
  <c r="C171" i="13"/>
  <c r="C183" i="13" s="1"/>
  <c r="V165" i="13"/>
  <c r="R219" i="13" s="1"/>
  <c r="K163" i="13"/>
  <c r="J163" i="13"/>
  <c r="I163" i="13"/>
  <c r="H163" i="13"/>
  <c r="G163" i="13"/>
  <c r="E163" i="13"/>
  <c r="K162" i="13"/>
  <c r="J162" i="13"/>
  <c r="I162" i="13"/>
  <c r="H162" i="13"/>
  <c r="G162" i="13"/>
  <c r="E162" i="13"/>
  <c r="K161" i="13"/>
  <c r="I161" i="13"/>
  <c r="H161" i="13"/>
  <c r="G161" i="13"/>
  <c r="E161" i="13"/>
  <c r="L161" i="13" s="1"/>
  <c r="S160" i="13"/>
  <c r="I160" i="13"/>
  <c r="H160" i="13"/>
  <c r="F160" i="13"/>
  <c r="L160" i="13" s="1"/>
  <c r="E160" i="13"/>
  <c r="S158" i="13"/>
  <c r="K155" i="13"/>
  <c r="W169" i="13" s="1"/>
  <c r="J155" i="13"/>
  <c r="V169" i="13" s="1"/>
  <c r="I155" i="13"/>
  <c r="U169" i="13" s="1"/>
  <c r="H155" i="13"/>
  <c r="G155" i="13"/>
  <c r="G169" i="13" s="1"/>
  <c r="G181" i="13" s="1"/>
  <c r="F155" i="13"/>
  <c r="R169" i="13" s="1"/>
  <c r="E155" i="13"/>
  <c r="Q169" i="13" s="1"/>
  <c r="Q209" i="13" s="1"/>
  <c r="P149" i="13"/>
  <c r="W146" i="13"/>
  <c r="V146" i="13"/>
  <c r="J93" i="13" s="1"/>
  <c r="U146" i="13"/>
  <c r="T146" i="13"/>
  <c r="S146" i="13"/>
  <c r="R146" i="13"/>
  <c r="F93" i="13" s="1"/>
  <c r="Q146" i="13"/>
  <c r="X146" i="13" s="1"/>
  <c r="K146" i="13"/>
  <c r="J146" i="13"/>
  <c r="I146" i="13"/>
  <c r="I93" i="13" s="1"/>
  <c r="H146" i="13"/>
  <c r="G146" i="13"/>
  <c r="F146" i="13"/>
  <c r="E146" i="13"/>
  <c r="L146" i="13" s="1"/>
  <c r="X145" i="13"/>
  <c r="L145" i="13"/>
  <c r="W143" i="13"/>
  <c r="V143" i="13"/>
  <c r="U143" i="13"/>
  <c r="T143" i="13"/>
  <c r="S143" i="13"/>
  <c r="R143" i="13"/>
  <c r="Q143" i="13"/>
  <c r="K143" i="13"/>
  <c r="J143" i="13"/>
  <c r="J92" i="13" s="1"/>
  <c r="I143" i="13"/>
  <c r="H143" i="13"/>
  <c r="G143" i="13"/>
  <c r="F143" i="13"/>
  <c r="F92" i="13" s="1"/>
  <c r="E143" i="13"/>
  <c r="X142" i="13"/>
  <c r="L142" i="13"/>
  <c r="X141" i="13"/>
  <c r="L141" i="13"/>
  <c r="X140" i="13"/>
  <c r="L140" i="13"/>
  <c r="W138" i="13"/>
  <c r="V138" i="13"/>
  <c r="U138" i="13"/>
  <c r="I91" i="13" s="1"/>
  <c r="T138" i="13"/>
  <c r="S138" i="13"/>
  <c r="R138" i="13"/>
  <c r="Q138" i="13"/>
  <c r="X138" i="13" s="1"/>
  <c r="K138" i="13"/>
  <c r="J138" i="13"/>
  <c r="I138" i="13"/>
  <c r="H138" i="13"/>
  <c r="G138" i="13"/>
  <c r="F138" i="13"/>
  <c r="E138" i="13"/>
  <c r="X137" i="13"/>
  <c r="L137" i="13"/>
  <c r="X136" i="13"/>
  <c r="L136" i="13"/>
  <c r="X135" i="13"/>
  <c r="L135" i="13"/>
  <c r="X134" i="13"/>
  <c r="L134" i="13"/>
  <c r="X133" i="13"/>
  <c r="L133" i="13"/>
  <c r="W131" i="13"/>
  <c r="V131" i="13"/>
  <c r="U131" i="13"/>
  <c r="T131" i="13"/>
  <c r="S131" i="13"/>
  <c r="R131" i="13"/>
  <c r="X131" i="13" s="1"/>
  <c r="Q131" i="13"/>
  <c r="K131" i="13"/>
  <c r="K90" i="13" s="1"/>
  <c r="J131" i="13"/>
  <c r="I131" i="13"/>
  <c r="H131" i="13"/>
  <c r="G131" i="13"/>
  <c r="G90" i="13" s="1"/>
  <c r="F131" i="13"/>
  <c r="L131" i="13" s="1"/>
  <c r="E131" i="13"/>
  <c r="X130" i="13"/>
  <c r="L130" i="13"/>
  <c r="X129" i="13"/>
  <c r="L129" i="13"/>
  <c r="X128" i="13"/>
  <c r="L128" i="13"/>
  <c r="X127" i="13"/>
  <c r="L127" i="13"/>
  <c r="X126" i="13"/>
  <c r="L126" i="13"/>
  <c r="X125" i="13"/>
  <c r="L125" i="13"/>
  <c r="W121" i="13"/>
  <c r="V121" i="13"/>
  <c r="U121" i="13"/>
  <c r="T121" i="13"/>
  <c r="S121" i="13"/>
  <c r="R121" i="13"/>
  <c r="X121" i="13" s="1"/>
  <c r="Q121" i="13"/>
  <c r="O121" i="13"/>
  <c r="K121" i="13"/>
  <c r="J121" i="13"/>
  <c r="I121" i="13"/>
  <c r="H121" i="13"/>
  <c r="G121" i="13"/>
  <c r="L121" i="13" s="1"/>
  <c r="F121" i="13"/>
  <c r="E121" i="13"/>
  <c r="C121" i="13"/>
  <c r="W120" i="13"/>
  <c r="V120" i="13"/>
  <c r="U120" i="13"/>
  <c r="T120" i="13"/>
  <c r="S120" i="13"/>
  <c r="R120" i="13"/>
  <c r="Q120" i="13"/>
  <c r="X120" i="13" s="1"/>
  <c r="O120" i="13"/>
  <c r="K120" i="13"/>
  <c r="J120" i="13"/>
  <c r="I120" i="13"/>
  <c r="H120" i="13"/>
  <c r="G120" i="13"/>
  <c r="F120" i="13"/>
  <c r="E120" i="13"/>
  <c r="L120" i="13" s="1"/>
  <c r="C120" i="13"/>
  <c r="W119" i="13"/>
  <c r="V119" i="13"/>
  <c r="U119" i="13"/>
  <c r="T119" i="13"/>
  <c r="S119" i="13"/>
  <c r="R119" i="13"/>
  <c r="X119" i="13" s="1"/>
  <c r="Q119" i="13"/>
  <c r="O119" i="13"/>
  <c r="K119" i="13"/>
  <c r="J119" i="13"/>
  <c r="I119" i="13"/>
  <c r="H119" i="13"/>
  <c r="L119" i="13" s="1"/>
  <c r="G119" i="13"/>
  <c r="F119" i="13"/>
  <c r="E119" i="13"/>
  <c r="C119" i="13"/>
  <c r="X118" i="13"/>
  <c r="W118" i="13"/>
  <c r="V118" i="13"/>
  <c r="U118" i="13"/>
  <c r="T118" i="13"/>
  <c r="S118" i="13"/>
  <c r="R118" i="13"/>
  <c r="Q118" i="13"/>
  <c r="O118" i="13"/>
  <c r="K118" i="13"/>
  <c r="J118" i="13"/>
  <c r="I118" i="13"/>
  <c r="H118" i="13"/>
  <c r="G118" i="13"/>
  <c r="F118" i="13"/>
  <c r="E118" i="13"/>
  <c r="L118" i="13" s="1"/>
  <c r="C118" i="13"/>
  <c r="W117" i="13"/>
  <c r="V117" i="13"/>
  <c r="U117" i="13"/>
  <c r="T117" i="13"/>
  <c r="S117" i="13"/>
  <c r="R117" i="13"/>
  <c r="X117" i="13" s="1"/>
  <c r="Q117" i="13"/>
  <c r="O117" i="13"/>
  <c r="K117" i="13"/>
  <c r="J117" i="13"/>
  <c r="I117" i="13"/>
  <c r="H117" i="13"/>
  <c r="G117" i="13"/>
  <c r="L117" i="13" s="1"/>
  <c r="F117" i="13"/>
  <c r="E117" i="13"/>
  <c r="C117" i="13"/>
  <c r="U115" i="13"/>
  <c r="T115" i="13"/>
  <c r="Q115" i="13"/>
  <c r="J115" i="13"/>
  <c r="I115" i="13"/>
  <c r="F115" i="13"/>
  <c r="W114" i="13"/>
  <c r="V114" i="13"/>
  <c r="S114" i="13"/>
  <c r="K114" i="13"/>
  <c r="H114" i="13"/>
  <c r="C114" i="13"/>
  <c r="U113" i="13"/>
  <c r="Q113" i="13"/>
  <c r="O113" i="13"/>
  <c r="J113" i="13"/>
  <c r="F113" i="13"/>
  <c r="E113" i="13"/>
  <c r="P111" i="13"/>
  <c r="W110" i="13"/>
  <c r="V110" i="13"/>
  <c r="U110" i="13"/>
  <c r="T110" i="13"/>
  <c r="S110" i="13"/>
  <c r="R110" i="13"/>
  <c r="Q110" i="13"/>
  <c r="X110" i="13" s="1"/>
  <c r="K110" i="13"/>
  <c r="J110" i="13"/>
  <c r="I110" i="13"/>
  <c r="H110" i="13"/>
  <c r="G110" i="13"/>
  <c r="F110" i="13"/>
  <c r="E110" i="13"/>
  <c r="L110" i="13" s="1"/>
  <c r="X109" i="13"/>
  <c r="L109" i="13"/>
  <c r="X108" i="13"/>
  <c r="L108" i="13"/>
  <c r="X107" i="13"/>
  <c r="L107" i="13"/>
  <c r="X106" i="13"/>
  <c r="L106" i="13"/>
  <c r="X105" i="13"/>
  <c r="L105" i="13"/>
  <c r="X103" i="13"/>
  <c r="O103" i="13"/>
  <c r="O115" i="13" s="1"/>
  <c r="L103" i="13"/>
  <c r="C103" i="13"/>
  <c r="C115" i="13" s="1"/>
  <c r="X102" i="13"/>
  <c r="O102" i="13"/>
  <c r="O114" i="13" s="1"/>
  <c r="L102" i="13"/>
  <c r="C102" i="13"/>
  <c r="X101" i="13"/>
  <c r="O101" i="13"/>
  <c r="L101" i="13"/>
  <c r="C101" i="13"/>
  <c r="C113" i="13" s="1"/>
  <c r="V95" i="13"/>
  <c r="T149" i="13" s="1"/>
  <c r="K93" i="13"/>
  <c r="H93" i="13"/>
  <c r="G93" i="13"/>
  <c r="K92" i="13"/>
  <c r="I92" i="13"/>
  <c r="H92" i="13"/>
  <c r="G92" i="13"/>
  <c r="K91" i="13"/>
  <c r="J91" i="13"/>
  <c r="H91" i="13"/>
  <c r="G91" i="13"/>
  <c r="F91" i="13"/>
  <c r="S90" i="13"/>
  <c r="I90" i="13"/>
  <c r="H90" i="13"/>
  <c r="F90" i="13"/>
  <c r="E90" i="13"/>
  <c r="S88" i="13"/>
  <c r="K85" i="13"/>
  <c r="K99" i="13" s="1"/>
  <c r="J85" i="13"/>
  <c r="J99" i="13" s="1"/>
  <c r="I85" i="13"/>
  <c r="U99" i="13" s="1"/>
  <c r="H85" i="13"/>
  <c r="T99" i="13" s="1"/>
  <c r="G85" i="13"/>
  <c r="G99" i="13" s="1"/>
  <c r="F85" i="13"/>
  <c r="F99" i="13" s="1"/>
  <c r="E85" i="13"/>
  <c r="E99" i="13" s="1"/>
  <c r="E111" i="13" s="1"/>
  <c r="W76" i="13"/>
  <c r="V76" i="13"/>
  <c r="U76" i="13"/>
  <c r="T76" i="13"/>
  <c r="S76" i="13"/>
  <c r="R76" i="13"/>
  <c r="Q76" i="13"/>
  <c r="K76" i="13"/>
  <c r="J76" i="13"/>
  <c r="J23" i="13" s="1"/>
  <c r="I76" i="13"/>
  <c r="H76" i="13"/>
  <c r="G76" i="13"/>
  <c r="F76" i="13"/>
  <c r="E76" i="13"/>
  <c r="X75" i="13"/>
  <c r="L75" i="13"/>
  <c r="W73" i="13"/>
  <c r="V73" i="13"/>
  <c r="U73" i="13"/>
  <c r="T73" i="13"/>
  <c r="S73" i="13"/>
  <c r="R73" i="13"/>
  <c r="X73" i="13" s="1"/>
  <c r="Q73" i="13"/>
  <c r="K73" i="13"/>
  <c r="J73" i="13"/>
  <c r="I73" i="13"/>
  <c r="H73" i="13"/>
  <c r="G73" i="13"/>
  <c r="F73" i="13"/>
  <c r="E73" i="13"/>
  <c r="X72" i="13"/>
  <c r="L72" i="13"/>
  <c r="X71" i="13"/>
  <c r="L71" i="13"/>
  <c r="X70" i="13"/>
  <c r="L70" i="13"/>
  <c r="W68" i="13"/>
  <c r="V68" i="13"/>
  <c r="U68" i="13"/>
  <c r="T68" i="13"/>
  <c r="S68" i="13"/>
  <c r="G21" i="13" s="1"/>
  <c r="R68" i="13"/>
  <c r="Q68" i="13"/>
  <c r="K68" i="13"/>
  <c r="J68" i="13"/>
  <c r="I68" i="13"/>
  <c r="H68" i="13"/>
  <c r="G68" i="13"/>
  <c r="F68" i="13"/>
  <c r="L68" i="13" s="1"/>
  <c r="E68" i="13"/>
  <c r="X67" i="13"/>
  <c r="L67" i="13"/>
  <c r="X66" i="13"/>
  <c r="L66" i="13"/>
  <c r="X65" i="13"/>
  <c r="L65" i="13"/>
  <c r="X64" i="13"/>
  <c r="L64" i="13"/>
  <c r="X63" i="13"/>
  <c r="L63" i="13"/>
  <c r="W61" i="13"/>
  <c r="V61" i="13"/>
  <c r="U61" i="13"/>
  <c r="T61" i="13"/>
  <c r="S61" i="13"/>
  <c r="R61" i="13"/>
  <c r="Q61" i="13"/>
  <c r="K61" i="13"/>
  <c r="K20" i="13" s="1"/>
  <c r="J61" i="13"/>
  <c r="I61" i="13"/>
  <c r="H61" i="13"/>
  <c r="G61" i="13"/>
  <c r="F61" i="13"/>
  <c r="E61" i="13"/>
  <c r="X60" i="13"/>
  <c r="L60" i="13"/>
  <c r="X59" i="13"/>
  <c r="L59" i="13"/>
  <c r="X58" i="13"/>
  <c r="L58" i="13"/>
  <c r="X57" i="13"/>
  <c r="L57" i="13"/>
  <c r="X56" i="13"/>
  <c r="L56" i="13"/>
  <c r="X55" i="13"/>
  <c r="L55" i="13"/>
  <c r="P52" i="13"/>
  <c r="D52" i="13"/>
  <c r="R393" i="13" s="1"/>
  <c r="W51" i="13"/>
  <c r="W751" i="13" s="1"/>
  <c r="V51" i="13"/>
  <c r="V751" i="13" s="1"/>
  <c r="U51" i="13"/>
  <c r="U751" i="13" s="1"/>
  <c r="T51" i="13"/>
  <c r="T751" i="13" s="1"/>
  <c r="S51" i="13"/>
  <c r="S751" i="13" s="1"/>
  <c r="R51" i="13"/>
  <c r="Q51" i="13"/>
  <c r="Q751" i="13" s="1"/>
  <c r="O51" i="13"/>
  <c r="L51" i="13"/>
  <c r="K51" i="13"/>
  <c r="K751" i="13" s="1"/>
  <c r="J51" i="13"/>
  <c r="J751" i="13" s="1"/>
  <c r="I51" i="13"/>
  <c r="I751" i="13" s="1"/>
  <c r="H51" i="13"/>
  <c r="H751" i="13" s="1"/>
  <c r="G51" i="13"/>
  <c r="F51" i="13"/>
  <c r="F751" i="13" s="1"/>
  <c r="E51" i="13"/>
  <c r="E751" i="13" s="1"/>
  <c r="C51" i="13"/>
  <c r="W50" i="13"/>
  <c r="W750" i="13" s="1"/>
  <c r="V50" i="13"/>
  <c r="V750" i="13" s="1"/>
  <c r="U50" i="13"/>
  <c r="U750" i="13" s="1"/>
  <c r="T50" i="13"/>
  <c r="S50" i="13"/>
  <c r="S750" i="13" s="1"/>
  <c r="R50" i="13"/>
  <c r="R750" i="13" s="1"/>
  <c r="Q50" i="13"/>
  <c r="Q750" i="13" s="1"/>
  <c r="O50" i="13"/>
  <c r="K50" i="13"/>
  <c r="K750" i="13" s="1"/>
  <c r="J50" i="13"/>
  <c r="J750" i="13" s="1"/>
  <c r="I50" i="13"/>
  <c r="H50" i="13"/>
  <c r="H750" i="13" s="1"/>
  <c r="G50" i="13"/>
  <c r="G750" i="13" s="1"/>
  <c r="F50" i="13"/>
  <c r="F750" i="13" s="1"/>
  <c r="E50" i="13"/>
  <c r="C50" i="13"/>
  <c r="W49" i="13"/>
  <c r="W749" i="13" s="1"/>
  <c r="V49" i="13"/>
  <c r="U49" i="13"/>
  <c r="T49" i="13"/>
  <c r="T749" i="13" s="1"/>
  <c r="S49" i="13"/>
  <c r="S749" i="13" s="1"/>
  <c r="R49" i="13"/>
  <c r="Q49" i="13"/>
  <c r="Q749" i="13" s="1"/>
  <c r="O49" i="13"/>
  <c r="K49" i="13"/>
  <c r="J49" i="13"/>
  <c r="J749" i="13" s="1"/>
  <c r="I49" i="13"/>
  <c r="I749" i="13" s="1"/>
  <c r="H49" i="13"/>
  <c r="H749" i="13" s="1"/>
  <c r="G49" i="13"/>
  <c r="G749" i="13" s="1"/>
  <c r="F49" i="13"/>
  <c r="F749" i="13" s="1"/>
  <c r="E49" i="13"/>
  <c r="C49" i="13"/>
  <c r="W48" i="13"/>
  <c r="W748" i="13" s="1"/>
  <c r="V48" i="13"/>
  <c r="V748" i="13" s="1"/>
  <c r="U48" i="13"/>
  <c r="U748" i="13" s="1"/>
  <c r="T48" i="13"/>
  <c r="T748" i="13" s="1"/>
  <c r="S48" i="13"/>
  <c r="S748" i="13" s="1"/>
  <c r="R48" i="13"/>
  <c r="Q48" i="13"/>
  <c r="O48" i="13"/>
  <c r="K48" i="13"/>
  <c r="K748" i="13" s="1"/>
  <c r="J48" i="13"/>
  <c r="J748" i="13" s="1"/>
  <c r="I48" i="13"/>
  <c r="I748" i="13" s="1"/>
  <c r="H48" i="13"/>
  <c r="H748" i="13" s="1"/>
  <c r="G48" i="13"/>
  <c r="G748" i="13" s="1"/>
  <c r="F48" i="13"/>
  <c r="F748" i="13" s="1"/>
  <c r="E48" i="13"/>
  <c r="C48" i="13"/>
  <c r="W47" i="13"/>
  <c r="W747" i="13" s="1"/>
  <c r="V47" i="13"/>
  <c r="V747" i="13" s="1"/>
  <c r="U47" i="13"/>
  <c r="U747" i="13" s="1"/>
  <c r="T47" i="13"/>
  <c r="T747" i="13" s="1"/>
  <c r="S47" i="13"/>
  <c r="S747" i="13" s="1"/>
  <c r="R47" i="13"/>
  <c r="Q47" i="13"/>
  <c r="Q747" i="13" s="1"/>
  <c r="O47" i="13"/>
  <c r="K47" i="13"/>
  <c r="K747" i="13" s="1"/>
  <c r="J47" i="13"/>
  <c r="J747" i="13" s="1"/>
  <c r="I47" i="13"/>
  <c r="I747" i="13" s="1"/>
  <c r="H47" i="13"/>
  <c r="H747" i="13" s="1"/>
  <c r="G47" i="13"/>
  <c r="F47" i="13"/>
  <c r="F747" i="13" s="1"/>
  <c r="E47" i="13"/>
  <c r="E747" i="13" s="1"/>
  <c r="C47" i="13"/>
  <c r="W45" i="13"/>
  <c r="V45" i="13"/>
  <c r="U45" i="13"/>
  <c r="T45" i="13"/>
  <c r="S45" i="13"/>
  <c r="R45" i="13"/>
  <c r="Q45" i="13"/>
  <c r="K45" i="13"/>
  <c r="J45" i="13"/>
  <c r="I45" i="13"/>
  <c r="H45" i="13"/>
  <c r="G45" i="13"/>
  <c r="F45" i="13"/>
  <c r="E45" i="13"/>
  <c r="W44" i="13"/>
  <c r="V44" i="13"/>
  <c r="U44" i="13"/>
  <c r="T44" i="13"/>
  <c r="S44" i="13"/>
  <c r="X44" i="13" s="1"/>
  <c r="R44" i="13"/>
  <c r="Q44" i="13"/>
  <c r="K44" i="13"/>
  <c r="J44" i="13"/>
  <c r="I44" i="13"/>
  <c r="H44" i="13"/>
  <c r="H53" i="13" s="1"/>
  <c r="G44" i="13"/>
  <c r="F44" i="13"/>
  <c r="E44" i="13"/>
  <c r="E53" i="13" s="1"/>
  <c r="W43" i="13"/>
  <c r="V43" i="13"/>
  <c r="U43" i="13"/>
  <c r="T43" i="13"/>
  <c r="S43" i="13"/>
  <c r="R43" i="13"/>
  <c r="Q43" i="13"/>
  <c r="K43" i="13"/>
  <c r="J43" i="13"/>
  <c r="I43" i="13"/>
  <c r="H43" i="13"/>
  <c r="G43" i="13"/>
  <c r="F43" i="13"/>
  <c r="E43" i="13"/>
  <c r="P41" i="13"/>
  <c r="W40" i="13"/>
  <c r="V40" i="13"/>
  <c r="U40" i="13"/>
  <c r="T40" i="13"/>
  <c r="S40" i="13"/>
  <c r="R40" i="13"/>
  <c r="Q40" i="13"/>
  <c r="X40" i="13" s="1"/>
  <c r="K40" i="13"/>
  <c r="J40" i="13"/>
  <c r="I40" i="13"/>
  <c r="H40" i="13"/>
  <c r="G40" i="13"/>
  <c r="F40" i="13"/>
  <c r="E40" i="13"/>
  <c r="L40" i="13" s="1"/>
  <c r="X39" i="13"/>
  <c r="L39" i="13"/>
  <c r="X38" i="13"/>
  <c r="L38" i="13"/>
  <c r="X37" i="13"/>
  <c r="L37" i="13"/>
  <c r="X36" i="13"/>
  <c r="L36" i="13"/>
  <c r="X35" i="13"/>
  <c r="L35" i="13"/>
  <c r="X33" i="13"/>
  <c r="O33" i="13"/>
  <c r="O45" i="13" s="1"/>
  <c r="L33" i="13"/>
  <c r="C33" i="13"/>
  <c r="C45" i="13" s="1"/>
  <c r="X32" i="13"/>
  <c r="O32" i="13"/>
  <c r="O44" i="13" s="1"/>
  <c r="L32" i="13"/>
  <c r="C32" i="13"/>
  <c r="C44" i="13" s="1"/>
  <c r="X31" i="13"/>
  <c r="O31" i="13"/>
  <c r="O43" i="13" s="1"/>
  <c r="L31" i="13"/>
  <c r="C31" i="13"/>
  <c r="C43" i="13" s="1"/>
  <c r="W29" i="13"/>
  <c r="W77" i="13" s="1"/>
  <c r="V29" i="13"/>
  <c r="V41" i="13" s="1"/>
  <c r="V54" i="13" s="1"/>
  <c r="U29" i="13"/>
  <c r="U41" i="13" s="1"/>
  <c r="U54" i="13" s="1"/>
  <c r="T29" i="13"/>
  <c r="T77" i="13" s="1"/>
  <c r="S29" i="13"/>
  <c r="S69" i="13" s="1"/>
  <c r="R29" i="13"/>
  <c r="R41" i="13" s="1"/>
  <c r="R54" i="13" s="1"/>
  <c r="Q29" i="13"/>
  <c r="Q41" i="13" s="1"/>
  <c r="Q54" i="13" s="1"/>
  <c r="K29" i="13"/>
  <c r="K69" i="13" s="1"/>
  <c r="J29" i="13"/>
  <c r="J77" i="13" s="1"/>
  <c r="I29" i="13"/>
  <c r="I41" i="13" s="1"/>
  <c r="I54" i="13" s="1"/>
  <c r="H29" i="13"/>
  <c r="H41" i="13" s="1"/>
  <c r="H54" i="13" s="1"/>
  <c r="G29" i="13"/>
  <c r="G74" i="13" s="1"/>
  <c r="F29" i="13"/>
  <c r="F41" i="13" s="1"/>
  <c r="F54" i="13" s="1"/>
  <c r="E29" i="13"/>
  <c r="V25" i="13"/>
  <c r="V23" i="13"/>
  <c r="K23" i="13"/>
  <c r="I23" i="13"/>
  <c r="H23" i="13"/>
  <c r="G23" i="13"/>
  <c r="F23" i="13"/>
  <c r="E23" i="13"/>
  <c r="L23" i="13" s="1"/>
  <c r="K22" i="13"/>
  <c r="J22" i="13"/>
  <c r="I22" i="13"/>
  <c r="H22" i="13"/>
  <c r="G22" i="13"/>
  <c r="F22" i="13"/>
  <c r="E22" i="13"/>
  <c r="L22" i="13" s="1"/>
  <c r="K21" i="13"/>
  <c r="J21" i="13"/>
  <c r="I21" i="13"/>
  <c r="H21" i="13"/>
  <c r="E21" i="13"/>
  <c r="S20" i="13"/>
  <c r="J20" i="13"/>
  <c r="I20" i="13"/>
  <c r="H20" i="13"/>
  <c r="G20" i="13"/>
  <c r="F20" i="13"/>
  <c r="E20" i="13"/>
  <c r="L20" i="13" s="1"/>
  <c r="S18" i="13"/>
  <c r="U9" i="13"/>
  <c r="T9" i="13"/>
  <c r="S9" i="13"/>
  <c r="R9" i="13"/>
  <c r="Q9" i="13"/>
  <c r="G9" i="13"/>
  <c r="W8" i="13"/>
  <c r="T8" i="13"/>
  <c r="S8" i="13"/>
  <c r="R8" i="13"/>
  <c r="W7" i="13"/>
  <c r="U7" i="13"/>
  <c r="T7" i="13"/>
  <c r="R7" i="13"/>
  <c r="Q7" i="13"/>
  <c r="W6" i="13"/>
  <c r="V6" i="13"/>
  <c r="U6" i="13"/>
  <c r="T6" i="13"/>
  <c r="S6" i="13"/>
  <c r="R6" i="13"/>
  <c r="W4" i="13"/>
  <c r="V4" i="13"/>
  <c r="U4" i="13"/>
  <c r="T4" i="13"/>
  <c r="S4" i="13"/>
  <c r="R4" i="13"/>
  <c r="X4" i="13" s="1"/>
  <c r="Q4" i="13"/>
  <c r="W1" i="13"/>
  <c r="V1" i="13"/>
  <c r="U1" i="13"/>
  <c r="T1" i="13"/>
  <c r="S1" i="13"/>
  <c r="R1" i="13"/>
  <c r="Q1" i="13"/>
  <c r="V778" i="12"/>
  <c r="D778" i="12"/>
  <c r="W775" i="12"/>
  <c r="K775" i="12"/>
  <c r="K723" i="12" s="1"/>
  <c r="X774" i="12"/>
  <c r="W774" i="12"/>
  <c r="V774" i="12"/>
  <c r="V775" i="12" s="1"/>
  <c r="U774" i="12"/>
  <c r="U775" i="12" s="1"/>
  <c r="T774" i="12"/>
  <c r="T775" i="12" s="1"/>
  <c r="S774" i="12"/>
  <c r="S775" i="12" s="1"/>
  <c r="R774" i="12"/>
  <c r="R775" i="12" s="1"/>
  <c r="Q774" i="12"/>
  <c r="Q775" i="12" s="1"/>
  <c r="L774" i="12"/>
  <c r="K774" i="12"/>
  <c r="J774" i="12"/>
  <c r="J775" i="12" s="1"/>
  <c r="J723" i="12" s="1"/>
  <c r="I774" i="12"/>
  <c r="I775" i="12" s="1"/>
  <c r="I723" i="12" s="1"/>
  <c r="H774" i="12"/>
  <c r="H775" i="12" s="1"/>
  <c r="H723" i="12" s="1"/>
  <c r="G774" i="12"/>
  <c r="G775" i="12" s="1"/>
  <c r="G723" i="12" s="1"/>
  <c r="F774" i="12"/>
  <c r="F775" i="12" s="1"/>
  <c r="F723" i="12" s="1"/>
  <c r="L723" i="12" s="1"/>
  <c r="E774" i="12"/>
  <c r="E775" i="12" s="1"/>
  <c r="E723" i="12" s="1"/>
  <c r="W771" i="12"/>
  <c r="V771" i="12"/>
  <c r="U771" i="12"/>
  <c r="T771" i="12"/>
  <c r="S771" i="12"/>
  <c r="R771" i="12"/>
  <c r="Q771" i="12"/>
  <c r="X771" i="12" s="1"/>
  <c r="K771" i="12"/>
  <c r="J771" i="12"/>
  <c r="I771" i="12"/>
  <c r="H771" i="12"/>
  <c r="G771" i="12"/>
  <c r="F771" i="12"/>
  <c r="E771" i="12"/>
  <c r="W770" i="12"/>
  <c r="V770" i="12"/>
  <c r="U770" i="12"/>
  <c r="T770" i="12"/>
  <c r="S770" i="12"/>
  <c r="R770" i="12"/>
  <c r="Q770" i="12"/>
  <c r="K770" i="12"/>
  <c r="J770" i="12"/>
  <c r="J772" i="12" s="1"/>
  <c r="I770" i="12"/>
  <c r="I772" i="12" s="1"/>
  <c r="I722" i="12" s="1"/>
  <c r="H770" i="12"/>
  <c r="G770" i="12"/>
  <c r="F770" i="12"/>
  <c r="E770" i="12"/>
  <c r="W769" i="12"/>
  <c r="W772" i="12" s="1"/>
  <c r="V769" i="12"/>
  <c r="U769" i="12"/>
  <c r="U772" i="12" s="1"/>
  <c r="T769" i="12"/>
  <c r="T772" i="12" s="1"/>
  <c r="S769" i="12"/>
  <c r="S772" i="12" s="1"/>
  <c r="R769" i="12"/>
  <c r="R772" i="12" s="1"/>
  <c r="Q769" i="12"/>
  <c r="Q772" i="12" s="1"/>
  <c r="K769" i="12"/>
  <c r="K772" i="12" s="1"/>
  <c r="J769" i="12"/>
  <c r="I769" i="12"/>
  <c r="H769" i="12"/>
  <c r="H772" i="12" s="1"/>
  <c r="G769" i="12"/>
  <c r="G772" i="12" s="1"/>
  <c r="G722" i="12" s="1"/>
  <c r="F769" i="12"/>
  <c r="F772" i="12" s="1"/>
  <c r="F722" i="12" s="1"/>
  <c r="E769" i="12"/>
  <c r="E772" i="12" s="1"/>
  <c r="S767" i="12"/>
  <c r="W766" i="12"/>
  <c r="V766" i="12"/>
  <c r="U766" i="12"/>
  <c r="T766" i="12"/>
  <c r="S766" i="12"/>
  <c r="R766" i="12"/>
  <c r="Q766" i="12"/>
  <c r="K766" i="12"/>
  <c r="J766" i="12"/>
  <c r="I766" i="12"/>
  <c r="H766" i="12"/>
  <c r="G766" i="12"/>
  <c r="F766" i="12"/>
  <c r="E766" i="12"/>
  <c r="L766" i="12" s="1"/>
  <c r="W765" i="12"/>
  <c r="V765" i="12"/>
  <c r="U765" i="12"/>
  <c r="T765" i="12"/>
  <c r="S765" i="12"/>
  <c r="R765" i="12"/>
  <c r="Q765" i="12"/>
  <c r="X765" i="12" s="1"/>
  <c r="K765" i="12"/>
  <c r="J765" i="12"/>
  <c r="I765" i="12"/>
  <c r="H765" i="12"/>
  <c r="G765" i="12"/>
  <c r="F765" i="12"/>
  <c r="E765" i="12"/>
  <c r="W764" i="12"/>
  <c r="V764" i="12"/>
  <c r="U764" i="12"/>
  <c r="T764" i="12"/>
  <c r="S764" i="12"/>
  <c r="R764" i="12"/>
  <c r="Q764" i="12"/>
  <c r="K764" i="12"/>
  <c r="J764" i="12"/>
  <c r="I764" i="12"/>
  <c r="H764" i="12"/>
  <c r="G764" i="12"/>
  <c r="F764" i="12"/>
  <c r="E764" i="12"/>
  <c r="W763" i="12"/>
  <c r="V763" i="12"/>
  <c r="U763" i="12"/>
  <c r="T763" i="12"/>
  <c r="T767" i="12" s="1"/>
  <c r="S763" i="12"/>
  <c r="R763" i="12"/>
  <c r="Q763" i="12"/>
  <c r="K763" i="12"/>
  <c r="J763" i="12"/>
  <c r="I763" i="12"/>
  <c r="H763" i="12"/>
  <c r="H767" i="12" s="1"/>
  <c r="G763" i="12"/>
  <c r="F763" i="12"/>
  <c r="E763" i="12"/>
  <c r="W762" i="12"/>
  <c r="W767" i="12" s="1"/>
  <c r="K721" i="12" s="1"/>
  <c r="V762" i="12"/>
  <c r="V767" i="12" s="1"/>
  <c r="U762" i="12"/>
  <c r="U767" i="12" s="1"/>
  <c r="T762" i="12"/>
  <c r="S762" i="12"/>
  <c r="R762" i="12"/>
  <c r="R767" i="12" s="1"/>
  <c r="Q762" i="12"/>
  <c r="Q767" i="12" s="1"/>
  <c r="K762" i="12"/>
  <c r="K767" i="12" s="1"/>
  <c r="J762" i="12"/>
  <c r="J767" i="12" s="1"/>
  <c r="J721" i="12" s="1"/>
  <c r="I762" i="12"/>
  <c r="I767" i="12" s="1"/>
  <c r="H762" i="12"/>
  <c r="G762" i="12"/>
  <c r="F762" i="12"/>
  <c r="F767" i="12" s="1"/>
  <c r="E762" i="12"/>
  <c r="E767" i="12" s="1"/>
  <c r="W759" i="12"/>
  <c r="V759" i="12"/>
  <c r="U759" i="12"/>
  <c r="T759" i="12"/>
  <c r="S759" i="12"/>
  <c r="R759" i="12"/>
  <c r="Q759" i="12"/>
  <c r="X759" i="12" s="1"/>
  <c r="K759" i="12"/>
  <c r="J759" i="12"/>
  <c r="I759" i="12"/>
  <c r="H759" i="12"/>
  <c r="G759" i="12"/>
  <c r="F759" i="12"/>
  <c r="E759" i="12"/>
  <c r="W758" i="12"/>
  <c r="V758" i="12"/>
  <c r="U758" i="12"/>
  <c r="T758" i="12"/>
  <c r="S758" i="12"/>
  <c r="R758" i="12"/>
  <c r="Q758" i="12"/>
  <c r="X758" i="12" s="1"/>
  <c r="K758" i="12"/>
  <c r="J758" i="12"/>
  <c r="I758" i="12"/>
  <c r="H758" i="12"/>
  <c r="G758" i="12"/>
  <c r="F758" i="12"/>
  <c r="E758" i="12"/>
  <c r="W757" i="12"/>
  <c r="V757" i="12"/>
  <c r="U757" i="12"/>
  <c r="T757" i="12"/>
  <c r="S757" i="12"/>
  <c r="R757" i="12"/>
  <c r="Q757" i="12"/>
  <c r="X757" i="12" s="1"/>
  <c r="K757" i="12"/>
  <c r="J757" i="12"/>
  <c r="I757" i="12"/>
  <c r="H757" i="12"/>
  <c r="G757" i="12"/>
  <c r="F757" i="12"/>
  <c r="E757" i="12"/>
  <c r="W756" i="12"/>
  <c r="V756" i="12"/>
  <c r="U756" i="12"/>
  <c r="T756" i="12"/>
  <c r="S756" i="12"/>
  <c r="R756" i="12"/>
  <c r="Q756" i="12"/>
  <c r="K756" i="12"/>
  <c r="J756" i="12"/>
  <c r="I756" i="12"/>
  <c r="H756" i="12"/>
  <c r="G756" i="12"/>
  <c r="F756" i="12"/>
  <c r="F760" i="12" s="1"/>
  <c r="F720" i="12" s="1"/>
  <c r="E756" i="12"/>
  <c r="W755" i="12"/>
  <c r="V755" i="12"/>
  <c r="U755" i="12"/>
  <c r="T755" i="12"/>
  <c r="S755" i="12"/>
  <c r="R755" i="12"/>
  <c r="Q755" i="12"/>
  <c r="X755" i="12" s="1"/>
  <c r="K755" i="12"/>
  <c r="J755" i="12"/>
  <c r="I755" i="12"/>
  <c r="H755" i="12"/>
  <c r="G755" i="12"/>
  <c r="F755" i="12"/>
  <c r="E755" i="12"/>
  <c r="W754" i="12"/>
  <c r="W760" i="12" s="1"/>
  <c r="V754" i="12"/>
  <c r="V760" i="12" s="1"/>
  <c r="U754" i="12"/>
  <c r="U760" i="12" s="1"/>
  <c r="T754" i="12"/>
  <c r="T760" i="12" s="1"/>
  <c r="S754" i="12"/>
  <c r="S760" i="12" s="1"/>
  <c r="R754" i="12"/>
  <c r="R760" i="12" s="1"/>
  <c r="Q754" i="12"/>
  <c r="X754" i="12" s="1"/>
  <c r="K754" i="12"/>
  <c r="K760" i="12" s="1"/>
  <c r="J754" i="12"/>
  <c r="J760" i="12" s="1"/>
  <c r="J720" i="12" s="1"/>
  <c r="I754" i="12"/>
  <c r="I760" i="12" s="1"/>
  <c r="I720" i="12" s="1"/>
  <c r="H754" i="12"/>
  <c r="H760" i="12" s="1"/>
  <c r="H720" i="12" s="1"/>
  <c r="G754" i="12"/>
  <c r="G760" i="12" s="1"/>
  <c r="F754" i="12"/>
  <c r="E754" i="12"/>
  <c r="O745" i="12"/>
  <c r="C745" i="12"/>
  <c r="O743" i="12"/>
  <c r="C743" i="12"/>
  <c r="W739" i="12"/>
  <c r="V739" i="12"/>
  <c r="U739" i="12"/>
  <c r="T739" i="12"/>
  <c r="S739" i="12"/>
  <c r="R739" i="12"/>
  <c r="Q739" i="12"/>
  <c r="X739" i="12" s="1"/>
  <c r="K739" i="12"/>
  <c r="J739" i="12"/>
  <c r="I739" i="12"/>
  <c r="H739" i="12"/>
  <c r="G739" i="12"/>
  <c r="F739" i="12"/>
  <c r="E739" i="12"/>
  <c r="W738" i="12"/>
  <c r="V738" i="12"/>
  <c r="U738" i="12"/>
  <c r="T738" i="12"/>
  <c r="S738" i="12"/>
  <c r="R738" i="12"/>
  <c r="Q738" i="12"/>
  <c r="X738" i="12" s="1"/>
  <c r="K738" i="12"/>
  <c r="J738" i="12"/>
  <c r="I738" i="12"/>
  <c r="H738" i="12"/>
  <c r="G738" i="12"/>
  <c r="F738" i="12"/>
  <c r="E738" i="12"/>
  <c r="W737" i="12"/>
  <c r="V737" i="12"/>
  <c r="U737" i="12"/>
  <c r="T737" i="12"/>
  <c r="S737" i="12"/>
  <c r="R737" i="12"/>
  <c r="R740" i="12" s="1"/>
  <c r="Q737" i="12"/>
  <c r="K737" i="12"/>
  <c r="J737" i="12"/>
  <c r="I737" i="12"/>
  <c r="H737" i="12"/>
  <c r="G737" i="12"/>
  <c r="F737" i="12"/>
  <c r="E737" i="12"/>
  <c r="W736" i="12"/>
  <c r="V736" i="12"/>
  <c r="U736" i="12"/>
  <c r="T736" i="12"/>
  <c r="S736" i="12"/>
  <c r="R736" i="12"/>
  <c r="Q736" i="12"/>
  <c r="X736" i="12" s="1"/>
  <c r="K736" i="12"/>
  <c r="J736" i="12"/>
  <c r="I736" i="12"/>
  <c r="H736" i="12"/>
  <c r="G736" i="12"/>
  <c r="F736" i="12"/>
  <c r="E736" i="12"/>
  <c r="W735" i="12"/>
  <c r="V735" i="12"/>
  <c r="U735" i="12"/>
  <c r="T735" i="12"/>
  <c r="S735" i="12"/>
  <c r="R735" i="12"/>
  <c r="Q735" i="12"/>
  <c r="X735" i="12" s="1"/>
  <c r="K735" i="12"/>
  <c r="J735" i="12"/>
  <c r="I735" i="12"/>
  <c r="H735" i="12"/>
  <c r="G735" i="12"/>
  <c r="F735" i="12"/>
  <c r="E735" i="12"/>
  <c r="W733" i="12"/>
  <c r="V733" i="12"/>
  <c r="U733" i="12"/>
  <c r="T733" i="12"/>
  <c r="S733" i="12"/>
  <c r="R733" i="12"/>
  <c r="Q733" i="12"/>
  <c r="X733" i="12" s="1"/>
  <c r="O733" i="12"/>
  <c r="K733" i="12"/>
  <c r="J733" i="12"/>
  <c r="I733" i="12"/>
  <c r="H733" i="12"/>
  <c r="G733" i="12"/>
  <c r="F733" i="12"/>
  <c r="E733" i="12"/>
  <c r="C733" i="12"/>
  <c r="W732" i="12"/>
  <c r="V732" i="12"/>
  <c r="U732" i="12"/>
  <c r="T732" i="12"/>
  <c r="S732" i="12"/>
  <c r="R732" i="12"/>
  <c r="Q732" i="12"/>
  <c r="O732" i="12"/>
  <c r="K732" i="12"/>
  <c r="J732" i="12"/>
  <c r="I732" i="12"/>
  <c r="H732" i="12"/>
  <c r="G732" i="12"/>
  <c r="F732" i="12"/>
  <c r="E732" i="12"/>
  <c r="C732" i="12"/>
  <c r="W731" i="12"/>
  <c r="W740" i="12" s="1"/>
  <c r="V731" i="12"/>
  <c r="V740" i="12" s="1"/>
  <c r="U731" i="12"/>
  <c r="U740" i="12" s="1"/>
  <c r="T731" i="12"/>
  <c r="T740" i="12" s="1"/>
  <c r="S731" i="12"/>
  <c r="S740" i="12" s="1"/>
  <c r="R731" i="12"/>
  <c r="Q731" i="12"/>
  <c r="O731" i="12"/>
  <c r="K731" i="12"/>
  <c r="K740" i="12" s="1"/>
  <c r="J731" i="12"/>
  <c r="J740" i="12" s="1"/>
  <c r="I731" i="12"/>
  <c r="I740" i="12" s="1"/>
  <c r="H731" i="12"/>
  <c r="H740" i="12" s="1"/>
  <c r="G731" i="12"/>
  <c r="G740" i="12" s="1"/>
  <c r="F731" i="12"/>
  <c r="E731" i="12"/>
  <c r="L731" i="12" s="1"/>
  <c r="C731" i="12"/>
  <c r="V725" i="12"/>
  <c r="T778" i="12" s="1"/>
  <c r="K722" i="12"/>
  <c r="S720" i="12"/>
  <c r="S718" i="12"/>
  <c r="K715" i="12"/>
  <c r="K729" i="12" s="1"/>
  <c r="J715" i="12"/>
  <c r="V729" i="12" s="1"/>
  <c r="I715" i="12"/>
  <c r="U729" i="12" s="1"/>
  <c r="U768" i="12" s="1"/>
  <c r="H715" i="12"/>
  <c r="H729" i="12" s="1"/>
  <c r="H768" i="12" s="1"/>
  <c r="G715" i="12"/>
  <c r="G729" i="12" s="1"/>
  <c r="G768" i="12" s="1"/>
  <c r="F715" i="12"/>
  <c r="F729" i="12" s="1"/>
  <c r="F761" i="12" s="1"/>
  <c r="E715" i="12"/>
  <c r="O710" i="12"/>
  <c r="W706" i="12"/>
  <c r="V706" i="12"/>
  <c r="U706" i="12"/>
  <c r="T706" i="12"/>
  <c r="S706" i="12"/>
  <c r="R706" i="12"/>
  <c r="Q706" i="12"/>
  <c r="K706" i="12"/>
  <c r="J706" i="12"/>
  <c r="I706" i="12"/>
  <c r="I653" i="12" s="1"/>
  <c r="H706" i="12"/>
  <c r="H653" i="12" s="1"/>
  <c r="G706" i="12"/>
  <c r="G653" i="12" s="1"/>
  <c r="F706" i="12"/>
  <c r="E706" i="12"/>
  <c r="X705" i="12"/>
  <c r="L705" i="12"/>
  <c r="W703" i="12"/>
  <c r="V703" i="12"/>
  <c r="U703" i="12"/>
  <c r="T703" i="12"/>
  <c r="S703" i="12"/>
  <c r="R703" i="12"/>
  <c r="Q703" i="12"/>
  <c r="X703" i="12" s="1"/>
  <c r="K703" i="12"/>
  <c r="J703" i="12"/>
  <c r="I703" i="12"/>
  <c r="H703" i="12"/>
  <c r="H652" i="12" s="1"/>
  <c r="G703" i="12"/>
  <c r="G652" i="12" s="1"/>
  <c r="F703" i="12"/>
  <c r="E703" i="12"/>
  <c r="L703" i="12" s="1"/>
  <c r="X702" i="12"/>
  <c r="L702" i="12"/>
  <c r="X701" i="12"/>
  <c r="L701" i="12"/>
  <c r="X700" i="12"/>
  <c r="L700" i="12"/>
  <c r="W698" i="12"/>
  <c r="V698" i="12"/>
  <c r="U698" i="12"/>
  <c r="T698" i="12"/>
  <c r="S698" i="12"/>
  <c r="R698" i="12"/>
  <c r="Q698" i="12"/>
  <c r="X698" i="12" s="1"/>
  <c r="K698" i="12"/>
  <c r="K651" i="12" s="1"/>
  <c r="J698" i="12"/>
  <c r="I698" i="12"/>
  <c r="I651" i="12" s="1"/>
  <c r="H698" i="12"/>
  <c r="G698" i="12"/>
  <c r="F698" i="12"/>
  <c r="E698" i="12"/>
  <c r="X697" i="12"/>
  <c r="L697" i="12"/>
  <c r="X696" i="12"/>
  <c r="L696" i="12"/>
  <c r="X695" i="12"/>
  <c r="L695" i="12"/>
  <c r="X694" i="12"/>
  <c r="L694" i="12"/>
  <c r="X693" i="12"/>
  <c r="L693" i="12"/>
  <c r="X691" i="12"/>
  <c r="W691" i="12"/>
  <c r="V691" i="12"/>
  <c r="U691" i="12"/>
  <c r="T691" i="12"/>
  <c r="S691" i="12"/>
  <c r="R691" i="12"/>
  <c r="Q691" i="12"/>
  <c r="L691" i="12"/>
  <c r="K691" i="12"/>
  <c r="J691" i="12"/>
  <c r="I691" i="12"/>
  <c r="I650" i="12" s="1"/>
  <c r="H691" i="12"/>
  <c r="G691" i="12"/>
  <c r="F691" i="12"/>
  <c r="E691" i="12"/>
  <c r="X690" i="12"/>
  <c r="L690" i="12"/>
  <c r="X689" i="12"/>
  <c r="L689" i="12"/>
  <c r="X688" i="12"/>
  <c r="L688" i="12"/>
  <c r="X687" i="12"/>
  <c r="L687" i="12"/>
  <c r="X686" i="12"/>
  <c r="L686" i="12"/>
  <c r="X685" i="12"/>
  <c r="L685" i="12"/>
  <c r="W681" i="12"/>
  <c r="V681" i="12"/>
  <c r="U681" i="12"/>
  <c r="T681" i="12"/>
  <c r="S681" i="12"/>
  <c r="R681" i="12"/>
  <c r="Q681" i="12"/>
  <c r="O681" i="12"/>
  <c r="K681" i="12"/>
  <c r="J681" i="12"/>
  <c r="I681" i="12"/>
  <c r="H681" i="12"/>
  <c r="G681" i="12"/>
  <c r="F681" i="12"/>
  <c r="L681" i="12" s="1"/>
  <c r="E681" i="12"/>
  <c r="C681" i="12"/>
  <c r="W680" i="12"/>
  <c r="V680" i="12"/>
  <c r="U680" i="12"/>
  <c r="T680" i="12"/>
  <c r="S680" i="12"/>
  <c r="R680" i="12"/>
  <c r="Q680" i="12"/>
  <c r="X680" i="12" s="1"/>
  <c r="O680" i="12"/>
  <c r="K680" i="12"/>
  <c r="J680" i="12"/>
  <c r="L680" i="12" s="1"/>
  <c r="I680" i="12"/>
  <c r="H680" i="12"/>
  <c r="G680" i="12"/>
  <c r="F680" i="12"/>
  <c r="E680" i="12"/>
  <c r="C680" i="12"/>
  <c r="X679" i="12"/>
  <c r="W679" i="12"/>
  <c r="V679" i="12"/>
  <c r="U679" i="12"/>
  <c r="T679" i="12"/>
  <c r="S679" i="12"/>
  <c r="R679" i="12"/>
  <c r="Q679" i="12"/>
  <c r="O679" i="12"/>
  <c r="K679" i="12"/>
  <c r="J679" i="12"/>
  <c r="I679" i="12"/>
  <c r="H679" i="12"/>
  <c r="G679" i="12"/>
  <c r="F679" i="12"/>
  <c r="E679" i="12"/>
  <c r="L679" i="12" s="1"/>
  <c r="C679" i="12"/>
  <c r="W678" i="12"/>
  <c r="V678" i="12"/>
  <c r="U678" i="12"/>
  <c r="T678" i="12"/>
  <c r="S678" i="12"/>
  <c r="R678" i="12"/>
  <c r="Q678" i="12"/>
  <c r="X678" i="12" s="1"/>
  <c r="O678" i="12"/>
  <c r="K678" i="12"/>
  <c r="J678" i="12"/>
  <c r="I678" i="12"/>
  <c r="H678" i="12"/>
  <c r="G678" i="12"/>
  <c r="F678" i="12"/>
  <c r="L678" i="12" s="1"/>
  <c r="E678" i="12"/>
  <c r="C678" i="12"/>
  <c r="W677" i="12"/>
  <c r="V677" i="12"/>
  <c r="U677" i="12"/>
  <c r="T677" i="12"/>
  <c r="S677" i="12"/>
  <c r="R677" i="12"/>
  <c r="Q677" i="12"/>
  <c r="O677" i="12"/>
  <c r="K677" i="12"/>
  <c r="J677" i="12"/>
  <c r="I677" i="12"/>
  <c r="H677" i="12"/>
  <c r="G677" i="12"/>
  <c r="F677" i="12"/>
  <c r="E677" i="12"/>
  <c r="C677" i="12"/>
  <c r="O674" i="12"/>
  <c r="C674" i="12"/>
  <c r="P671" i="12"/>
  <c r="W670" i="12"/>
  <c r="V670" i="12"/>
  <c r="U670" i="12"/>
  <c r="T670" i="12"/>
  <c r="S670" i="12"/>
  <c r="R670" i="12"/>
  <c r="Q670" i="12"/>
  <c r="K670" i="12"/>
  <c r="J670" i="12"/>
  <c r="I670" i="12"/>
  <c r="H670" i="12"/>
  <c r="G670" i="12"/>
  <c r="F670" i="12"/>
  <c r="L670" i="12" s="1"/>
  <c r="E670" i="12"/>
  <c r="X669" i="12"/>
  <c r="L669" i="12"/>
  <c r="X668" i="12"/>
  <c r="L668" i="12"/>
  <c r="X667" i="12"/>
  <c r="L667" i="12"/>
  <c r="X666" i="12"/>
  <c r="L666" i="12"/>
  <c r="X665" i="12"/>
  <c r="L665" i="12"/>
  <c r="X663" i="12"/>
  <c r="O663" i="12"/>
  <c r="O675" i="12" s="1"/>
  <c r="L663" i="12"/>
  <c r="C663" i="12"/>
  <c r="C675" i="12" s="1"/>
  <c r="X662" i="12"/>
  <c r="O662" i="12"/>
  <c r="L662" i="12"/>
  <c r="C662" i="12"/>
  <c r="X661" i="12"/>
  <c r="O661" i="12"/>
  <c r="O673" i="12" s="1"/>
  <c r="L661" i="12"/>
  <c r="C661" i="12"/>
  <c r="C673" i="12" s="1"/>
  <c r="V655" i="12"/>
  <c r="S709" i="12" s="1"/>
  <c r="K653" i="12"/>
  <c r="J653" i="12"/>
  <c r="F653" i="12"/>
  <c r="E653" i="12"/>
  <c r="L653" i="12" s="1"/>
  <c r="K652" i="12"/>
  <c r="J652" i="12"/>
  <c r="F652" i="12"/>
  <c r="E652" i="12"/>
  <c r="J651" i="12"/>
  <c r="H651" i="12"/>
  <c r="G651" i="12"/>
  <c r="F651" i="12"/>
  <c r="S650" i="12"/>
  <c r="K650" i="12"/>
  <c r="J650" i="12"/>
  <c r="H650" i="12"/>
  <c r="G650" i="12"/>
  <c r="F650" i="12"/>
  <c r="E650" i="12"/>
  <c r="S648" i="12"/>
  <c r="K645" i="12"/>
  <c r="J645" i="12"/>
  <c r="V659" i="12" s="1"/>
  <c r="I645" i="12"/>
  <c r="I659" i="12" s="1"/>
  <c r="I707" i="12" s="1"/>
  <c r="H645" i="12"/>
  <c r="T659" i="12" s="1"/>
  <c r="G645" i="12"/>
  <c r="F645" i="12"/>
  <c r="E645" i="12"/>
  <c r="E659" i="12" s="1"/>
  <c r="E699" i="12" s="1"/>
  <c r="O639" i="12"/>
  <c r="C639" i="12"/>
  <c r="W636" i="12"/>
  <c r="V636" i="12"/>
  <c r="U636" i="12"/>
  <c r="T636" i="12"/>
  <c r="X636" i="12" s="1"/>
  <c r="S636" i="12"/>
  <c r="R636" i="12"/>
  <c r="Q636" i="12"/>
  <c r="K636" i="12"/>
  <c r="K583" i="12" s="1"/>
  <c r="J636" i="12"/>
  <c r="I636" i="12"/>
  <c r="H636" i="12"/>
  <c r="H583" i="12" s="1"/>
  <c r="G636" i="12"/>
  <c r="F636" i="12"/>
  <c r="E636" i="12"/>
  <c r="X635" i="12"/>
  <c r="L635" i="12"/>
  <c r="W633" i="12"/>
  <c r="X633" i="12" s="1"/>
  <c r="V633" i="12"/>
  <c r="U633" i="12"/>
  <c r="T633" i="12"/>
  <c r="S633" i="12"/>
  <c r="R633" i="12"/>
  <c r="Q633" i="12"/>
  <c r="K633" i="12"/>
  <c r="J633" i="12"/>
  <c r="I633" i="12"/>
  <c r="H633" i="12"/>
  <c r="H582" i="12" s="1"/>
  <c r="G633" i="12"/>
  <c r="F633" i="12"/>
  <c r="E633" i="12"/>
  <c r="X632" i="12"/>
  <c r="L632" i="12"/>
  <c r="X631" i="12"/>
  <c r="L631" i="12"/>
  <c r="X630" i="12"/>
  <c r="L630" i="12"/>
  <c r="W628" i="12"/>
  <c r="V628" i="12"/>
  <c r="U628" i="12"/>
  <c r="T628" i="12"/>
  <c r="X628" i="12" s="1"/>
  <c r="S628" i="12"/>
  <c r="R628" i="12"/>
  <c r="Q628" i="12"/>
  <c r="K628" i="12"/>
  <c r="J628" i="12"/>
  <c r="I628" i="12"/>
  <c r="H628" i="12"/>
  <c r="G628" i="12"/>
  <c r="F628" i="12"/>
  <c r="E628" i="12"/>
  <c r="X627" i="12"/>
  <c r="L627" i="12"/>
  <c r="X626" i="12"/>
  <c r="L626" i="12"/>
  <c r="X625" i="12"/>
  <c r="L625" i="12"/>
  <c r="X624" i="12"/>
  <c r="L624" i="12"/>
  <c r="X623" i="12"/>
  <c r="L623" i="12"/>
  <c r="W621" i="12"/>
  <c r="V621" i="12"/>
  <c r="U621" i="12"/>
  <c r="T621" i="12"/>
  <c r="S621" i="12"/>
  <c r="R621" i="12"/>
  <c r="X621" i="12" s="1"/>
  <c r="Q621" i="12"/>
  <c r="K621" i="12"/>
  <c r="J621" i="12"/>
  <c r="I621" i="12"/>
  <c r="H621" i="12"/>
  <c r="G621" i="12"/>
  <c r="F621" i="12"/>
  <c r="E621" i="12"/>
  <c r="X620" i="12"/>
  <c r="L620" i="12"/>
  <c r="X619" i="12"/>
  <c r="L619" i="12"/>
  <c r="X618" i="12"/>
  <c r="L618" i="12"/>
  <c r="X617" i="12"/>
  <c r="L617" i="12"/>
  <c r="X616" i="12"/>
  <c r="L616" i="12"/>
  <c r="X615" i="12"/>
  <c r="L615" i="12"/>
  <c r="W611" i="12"/>
  <c r="V611" i="12"/>
  <c r="X611" i="12" s="1"/>
  <c r="U611" i="12"/>
  <c r="T611" i="12"/>
  <c r="S611" i="12"/>
  <c r="R611" i="12"/>
  <c r="Q611" i="12"/>
  <c r="O611" i="12"/>
  <c r="K611" i="12"/>
  <c r="J611" i="12"/>
  <c r="I611" i="12"/>
  <c r="H611" i="12"/>
  <c r="G611" i="12"/>
  <c r="F611" i="12"/>
  <c r="E611" i="12"/>
  <c r="L611" i="12" s="1"/>
  <c r="C611" i="12"/>
  <c r="X610" i="12"/>
  <c r="W610" i="12"/>
  <c r="V610" i="12"/>
  <c r="U610" i="12"/>
  <c r="T610" i="12"/>
  <c r="S610" i="12"/>
  <c r="R610" i="12"/>
  <c r="Q610" i="12"/>
  <c r="O610" i="12"/>
  <c r="K610" i="12"/>
  <c r="J610" i="12"/>
  <c r="I610" i="12"/>
  <c r="H610" i="12"/>
  <c r="G610" i="12"/>
  <c r="F610" i="12"/>
  <c r="E610" i="12"/>
  <c r="C610" i="12"/>
  <c r="W609" i="12"/>
  <c r="V609" i="12"/>
  <c r="U609" i="12"/>
  <c r="T609" i="12"/>
  <c r="S609" i="12"/>
  <c r="X609" i="12" s="1"/>
  <c r="R609" i="12"/>
  <c r="Q609" i="12"/>
  <c r="O609" i="12"/>
  <c r="K609" i="12"/>
  <c r="J609" i="12"/>
  <c r="I609" i="12"/>
  <c r="H609" i="12"/>
  <c r="G609" i="12"/>
  <c r="F609" i="12"/>
  <c r="E609" i="12"/>
  <c r="C609" i="12"/>
  <c r="W608" i="12"/>
  <c r="V608" i="12"/>
  <c r="U608" i="12"/>
  <c r="T608" i="12"/>
  <c r="S608" i="12"/>
  <c r="R608" i="12"/>
  <c r="Q608" i="12"/>
  <c r="O608" i="12"/>
  <c r="K608" i="12"/>
  <c r="J608" i="12"/>
  <c r="I608" i="12"/>
  <c r="H608" i="12"/>
  <c r="G608" i="12"/>
  <c r="F608" i="12"/>
  <c r="E608" i="12"/>
  <c r="C608" i="12"/>
  <c r="W607" i="12"/>
  <c r="V607" i="12"/>
  <c r="U607" i="12"/>
  <c r="T607" i="12"/>
  <c r="S607" i="12"/>
  <c r="R607" i="12"/>
  <c r="Q607" i="12"/>
  <c r="O607" i="12"/>
  <c r="L607" i="12"/>
  <c r="K607" i="12"/>
  <c r="J607" i="12"/>
  <c r="I607" i="12"/>
  <c r="H607" i="12"/>
  <c r="G607" i="12"/>
  <c r="F607" i="12"/>
  <c r="E607" i="12"/>
  <c r="C607" i="12"/>
  <c r="C605" i="12"/>
  <c r="O603" i="12"/>
  <c r="C603" i="12"/>
  <c r="P601" i="12"/>
  <c r="W600" i="12"/>
  <c r="V600" i="12"/>
  <c r="U600" i="12"/>
  <c r="T600" i="12"/>
  <c r="S600" i="12"/>
  <c r="R600" i="12"/>
  <c r="Q600" i="12"/>
  <c r="X600" i="12" s="1"/>
  <c r="K600" i="12"/>
  <c r="J600" i="12"/>
  <c r="I600" i="12"/>
  <c r="H600" i="12"/>
  <c r="G600" i="12"/>
  <c r="F600" i="12"/>
  <c r="E600" i="12"/>
  <c r="L600" i="12" s="1"/>
  <c r="X599" i="12"/>
  <c r="L599" i="12"/>
  <c r="X598" i="12"/>
  <c r="L598" i="12"/>
  <c r="X597" i="12"/>
  <c r="L597" i="12"/>
  <c r="X596" i="12"/>
  <c r="L596" i="12"/>
  <c r="X595" i="12"/>
  <c r="L595" i="12"/>
  <c r="X593" i="12"/>
  <c r="O593" i="12"/>
  <c r="O605" i="12" s="1"/>
  <c r="L593" i="12"/>
  <c r="C593" i="12"/>
  <c r="X592" i="12"/>
  <c r="O592" i="12"/>
  <c r="O604" i="12" s="1"/>
  <c r="L592" i="12"/>
  <c r="C592" i="12"/>
  <c r="C604" i="12" s="1"/>
  <c r="X591" i="12"/>
  <c r="O591" i="12"/>
  <c r="L591" i="12"/>
  <c r="C591" i="12"/>
  <c r="V585" i="12"/>
  <c r="J583" i="12"/>
  <c r="I583" i="12"/>
  <c r="G583" i="12"/>
  <c r="F583" i="12"/>
  <c r="E583" i="12"/>
  <c r="J582" i="12"/>
  <c r="I582" i="12"/>
  <c r="G582" i="12"/>
  <c r="F582" i="12"/>
  <c r="E582" i="12"/>
  <c r="K581" i="12"/>
  <c r="J581" i="12"/>
  <c r="I581" i="12"/>
  <c r="G581" i="12"/>
  <c r="F581" i="12"/>
  <c r="E581" i="12"/>
  <c r="S580" i="12"/>
  <c r="C640" i="12" s="1"/>
  <c r="K580" i="12"/>
  <c r="J580" i="12"/>
  <c r="I580" i="12"/>
  <c r="H580" i="12"/>
  <c r="G580" i="12"/>
  <c r="E580" i="12"/>
  <c r="S578" i="12"/>
  <c r="K575" i="12"/>
  <c r="J575" i="12"/>
  <c r="J589" i="12" s="1"/>
  <c r="I575" i="12"/>
  <c r="U589" i="12" s="1"/>
  <c r="H575" i="12"/>
  <c r="T589" i="12" s="1"/>
  <c r="G575" i="12"/>
  <c r="S589" i="12" s="1"/>
  <c r="F575" i="12"/>
  <c r="F589" i="12" s="1"/>
  <c r="F629" i="12" s="1"/>
  <c r="E575" i="12"/>
  <c r="E589" i="12" s="1"/>
  <c r="H569" i="12"/>
  <c r="D569" i="12"/>
  <c r="X566" i="12"/>
  <c r="W566" i="12"/>
  <c r="V566" i="12"/>
  <c r="U566" i="12"/>
  <c r="T566" i="12"/>
  <c r="S566" i="12"/>
  <c r="R566" i="12"/>
  <c r="Q566" i="12"/>
  <c r="L566" i="12"/>
  <c r="K566" i="12"/>
  <c r="J566" i="12"/>
  <c r="I566" i="12"/>
  <c r="H566" i="12"/>
  <c r="G566" i="12"/>
  <c r="G513" i="12" s="1"/>
  <c r="F566" i="12"/>
  <c r="E566" i="12"/>
  <c r="X565" i="12"/>
  <c r="L565" i="12"/>
  <c r="W563" i="12"/>
  <c r="V563" i="12"/>
  <c r="U563" i="12"/>
  <c r="T563" i="12"/>
  <c r="S563" i="12"/>
  <c r="R563" i="12"/>
  <c r="Q563" i="12"/>
  <c r="K563" i="12"/>
  <c r="J563" i="12"/>
  <c r="I563" i="12"/>
  <c r="I512" i="12" s="1"/>
  <c r="H563" i="12"/>
  <c r="H512" i="12" s="1"/>
  <c r="G563" i="12"/>
  <c r="F563" i="12"/>
  <c r="E563" i="12"/>
  <c r="X562" i="12"/>
  <c r="L562" i="12"/>
  <c r="X561" i="12"/>
  <c r="L561" i="12"/>
  <c r="X560" i="12"/>
  <c r="L560" i="12"/>
  <c r="W558" i="12"/>
  <c r="V558" i="12"/>
  <c r="U558" i="12"/>
  <c r="T558" i="12"/>
  <c r="S558" i="12"/>
  <c r="R558" i="12"/>
  <c r="Q558" i="12"/>
  <c r="X558" i="12" s="1"/>
  <c r="K558" i="12"/>
  <c r="J558" i="12"/>
  <c r="I558" i="12"/>
  <c r="H558" i="12"/>
  <c r="G558" i="12"/>
  <c r="F558" i="12"/>
  <c r="E558" i="12"/>
  <c r="E511" i="12" s="1"/>
  <c r="X557" i="12"/>
  <c r="L557" i="12"/>
  <c r="X556" i="12"/>
  <c r="L556" i="12"/>
  <c r="X555" i="12"/>
  <c r="L555" i="12"/>
  <c r="X554" i="12"/>
  <c r="L554" i="12"/>
  <c r="X553" i="12"/>
  <c r="L553" i="12"/>
  <c r="W551" i="12"/>
  <c r="V551" i="12"/>
  <c r="U551" i="12"/>
  <c r="T551" i="12"/>
  <c r="S551" i="12"/>
  <c r="R551" i="12"/>
  <c r="Q551" i="12"/>
  <c r="X551" i="12" s="1"/>
  <c r="K551" i="12"/>
  <c r="J551" i="12"/>
  <c r="I551" i="12"/>
  <c r="H551" i="12"/>
  <c r="G551" i="12"/>
  <c r="F551" i="12"/>
  <c r="E551" i="12"/>
  <c r="E510" i="12" s="1"/>
  <c r="L510" i="12" s="1"/>
  <c r="X550" i="12"/>
  <c r="L550" i="12"/>
  <c r="X549" i="12"/>
  <c r="L549" i="12"/>
  <c r="X548" i="12"/>
  <c r="L548" i="12"/>
  <c r="X547" i="12"/>
  <c r="L547" i="12"/>
  <c r="X546" i="12"/>
  <c r="L546" i="12"/>
  <c r="X545" i="12"/>
  <c r="L545" i="12"/>
  <c r="W541" i="12"/>
  <c r="V541" i="12"/>
  <c r="U541" i="12"/>
  <c r="T541" i="12"/>
  <c r="S541" i="12"/>
  <c r="R541" i="12"/>
  <c r="Q541" i="12"/>
  <c r="O541" i="12"/>
  <c r="K541" i="12"/>
  <c r="J541" i="12"/>
  <c r="I541" i="12"/>
  <c r="H541" i="12"/>
  <c r="G541" i="12"/>
  <c r="F541" i="12"/>
  <c r="E541" i="12"/>
  <c r="C541" i="12"/>
  <c r="W540" i="12"/>
  <c r="V540" i="12"/>
  <c r="U540" i="12"/>
  <c r="T540" i="12"/>
  <c r="S540" i="12"/>
  <c r="R540" i="12"/>
  <c r="Q540" i="12"/>
  <c r="O540" i="12"/>
  <c r="K540" i="12"/>
  <c r="J540" i="12"/>
  <c r="L540" i="12" s="1"/>
  <c r="I540" i="12"/>
  <c r="H540" i="12"/>
  <c r="G540" i="12"/>
  <c r="F540" i="12"/>
  <c r="E540" i="12"/>
  <c r="C540" i="12"/>
  <c r="W539" i="12"/>
  <c r="V539" i="12"/>
  <c r="U539" i="12"/>
  <c r="T539" i="12"/>
  <c r="S539" i="12"/>
  <c r="R539" i="12"/>
  <c r="Q539" i="12"/>
  <c r="X539" i="12" s="1"/>
  <c r="O539" i="12"/>
  <c r="L539" i="12"/>
  <c r="K539" i="12"/>
  <c r="J539" i="12"/>
  <c r="I539" i="12"/>
  <c r="H539" i="12"/>
  <c r="G539" i="12"/>
  <c r="F539" i="12"/>
  <c r="E539" i="12"/>
  <c r="C539" i="12"/>
  <c r="W538" i="12"/>
  <c r="V538" i="12"/>
  <c r="U538" i="12"/>
  <c r="T538" i="12"/>
  <c r="S538" i="12"/>
  <c r="R538" i="12"/>
  <c r="Q538" i="12"/>
  <c r="O538" i="12"/>
  <c r="K538" i="12"/>
  <c r="J538" i="12"/>
  <c r="I538" i="12"/>
  <c r="H538" i="12"/>
  <c r="G538" i="12"/>
  <c r="F538" i="12"/>
  <c r="E538" i="12"/>
  <c r="C538" i="12"/>
  <c r="W537" i="12"/>
  <c r="V537" i="12"/>
  <c r="U537" i="12"/>
  <c r="X537" i="12" s="1"/>
  <c r="T537" i="12"/>
  <c r="S537" i="12"/>
  <c r="R537" i="12"/>
  <c r="Q537" i="12"/>
  <c r="O537" i="12"/>
  <c r="K537" i="12"/>
  <c r="J537" i="12"/>
  <c r="I537" i="12"/>
  <c r="H537" i="12"/>
  <c r="G537" i="12"/>
  <c r="F537" i="12"/>
  <c r="E537" i="12"/>
  <c r="C537" i="12"/>
  <c r="C535" i="12"/>
  <c r="C534" i="12"/>
  <c r="O533" i="12"/>
  <c r="P531" i="12"/>
  <c r="W530" i="12"/>
  <c r="V530" i="12"/>
  <c r="U530" i="12"/>
  <c r="T530" i="12"/>
  <c r="S530" i="12"/>
  <c r="R530" i="12"/>
  <c r="Q530" i="12"/>
  <c r="X530" i="12" s="1"/>
  <c r="K530" i="12"/>
  <c r="J530" i="12"/>
  <c r="I530" i="12"/>
  <c r="H530" i="12"/>
  <c r="G530" i="12"/>
  <c r="F530" i="12"/>
  <c r="E530" i="12"/>
  <c r="X529" i="12"/>
  <c r="L529" i="12"/>
  <c r="X528" i="12"/>
  <c r="L528" i="12"/>
  <c r="X527" i="12"/>
  <c r="L527" i="12"/>
  <c r="X526" i="12"/>
  <c r="L526" i="12"/>
  <c r="X525" i="12"/>
  <c r="L525" i="12"/>
  <c r="X523" i="12"/>
  <c r="O523" i="12"/>
  <c r="O535" i="12" s="1"/>
  <c r="L523" i="12"/>
  <c r="C523" i="12"/>
  <c r="X522" i="12"/>
  <c r="O522" i="12"/>
  <c r="O534" i="12" s="1"/>
  <c r="L522" i="12"/>
  <c r="C522" i="12"/>
  <c r="X521" i="12"/>
  <c r="O521" i="12"/>
  <c r="L521" i="12"/>
  <c r="C521" i="12"/>
  <c r="C533" i="12" s="1"/>
  <c r="V515" i="12"/>
  <c r="R569" i="12" s="1"/>
  <c r="L513" i="12"/>
  <c r="K513" i="12"/>
  <c r="J513" i="12"/>
  <c r="I513" i="12"/>
  <c r="H513" i="12"/>
  <c r="F513" i="12"/>
  <c r="E513" i="12"/>
  <c r="K512" i="12"/>
  <c r="J512" i="12"/>
  <c r="F512" i="12"/>
  <c r="E512" i="12"/>
  <c r="K511" i="12"/>
  <c r="J511" i="12"/>
  <c r="I511" i="12"/>
  <c r="H511" i="12"/>
  <c r="G511" i="12"/>
  <c r="F511" i="12"/>
  <c r="S510" i="12"/>
  <c r="O569" i="12" s="1"/>
  <c r="K510" i="12"/>
  <c r="J510" i="12"/>
  <c r="I510" i="12"/>
  <c r="H510" i="12"/>
  <c r="G510" i="12"/>
  <c r="F510" i="12"/>
  <c r="S508" i="12"/>
  <c r="K505" i="12"/>
  <c r="W519" i="12" s="1"/>
  <c r="J505" i="12"/>
  <c r="J519" i="12" s="1"/>
  <c r="I505" i="12"/>
  <c r="U519" i="12" s="1"/>
  <c r="H505" i="12"/>
  <c r="H519" i="12" s="1"/>
  <c r="H564" i="12" s="1"/>
  <c r="G505" i="12"/>
  <c r="S519" i="12" s="1"/>
  <c r="S531" i="12" s="1"/>
  <c r="S544" i="12" s="1"/>
  <c r="F505" i="12"/>
  <c r="E505" i="12"/>
  <c r="E519" i="12" s="1"/>
  <c r="O500" i="12"/>
  <c r="C500" i="12"/>
  <c r="Q499" i="12"/>
  <c r="J499" i="12"/>
  <c r="W496" i="12"/>
  <c r="V496" i="12"/>
  <c r="U496" i="12"/>
  <c r="T496" i="12"/>
  <c r="S496" i="12"/>
  <c r="R496" i="12"/>
  <c r="Q496" i="12"/>
  <c r="K496" i="12"/>
  <c r="J496" i="12"/>
  <c r="I496" i="12"/>
  <c r="H496" i="12"/>
  <c r="G496" i="12"/>
  <c r="F496" i="12"/>
  <c r="F443" i="12" s="1"/>
  <c r="E496" i="12"/>
  <c r="X495" i="12"/>
  <c r="L495" i="12"/>
  <c r="W493" i="12"/>
  <c r="V493" i="12"/>
  <c r="U493" i="12"/>
  <c r="T493" i="12"/>
  <c r="S493" i="12"/>
  <c r="R493" i="12"/>
  <c r="Q493" i="12"/>
  <c r="K493" i="12"/>
  <c r="J493" i="12"/>
  <c r="I493" i="12"/>
  <c r="H493" i="12"/>
  <c r="G493" i="12"/>
  <c r="F493" i="12"/>
  <c r="F442" i="12" s="1"/>
  <c r="E493" i="12"/>
  <c r="X492" i="12"/>
  <c r="L492" i="12"/>
  <c r="X491" i="12"/>
  <c r="L491" i="12"/>
  <c r="X490" i="12"/>
  <c r="L490" i="12"/>
  <c r="X488" i="12"/>
  <c r="W488" i="12"/>
  <c r="V488" i="12"/>
  <c r="U488" i="12"/>
  <c r="T488" i="12"/>
  <c r="S488" i="12"/>
  <c r="R488" i="12"/>
  <c r="Q488" i="12"/>
  <c r="L488" i="12"/>
  <c r="K488" i="12"/>
  <c r="J488" i="12"/>
  <c r="I488" i="12"/>
  <c r="H488" i="12"/>
  <c r="G488" i="12"/>
  <c r="F488" i="12"/>
  <c r="E488" i="12"/>
  <c r="X487" i="12"/>
  <c r="L487" i="12"/>
  <c r="X486" i="12"/>
  <c r="L486" i="12"/>
  <c r="X485" i="12"/>
  <c r="L485" i="12"/>
  <c r="X484" i="12"/>
  <c r="L484" i="12"/>
  <c r="X483" i="12"/>
  <c r="L483" i="12"/>
  <c r="W481" i="12"/>
  <c r="V481" i="12"/>
  <c r="U481" i="12"/>
  <c r="T481" i="12"/>
  <c r="S481" i="12"/>
  <c r="R481" i="12"/>
  <c r="Q481" i="12"/>
  <c r="X481" i="12" s="1"/>
  <c r="K481" i="12"/>
  <c r="J481" i="12"/>
  <c r="I481" i="12"/>
  <c r="H481" i="12"/>
  <c r="G481" i="12"/>
  <c r="F481" i="12"/>
  <c r="E481" i="12"/>
  <c r="X480" i="12"/>
  <c r="L480" i="12"/>
  <c r="X479" i="12"/>
  <c r="L479" i="12"/>
  <c r="X478" i="12"/>
  <c r="L478" i="12"/>
  <c r="X477" i="12"/>
  <c r="L477" i="12"/>
  <c r="X476" i="12"/>
  <c r="L476" i="12"/>
  <c r="X475" i="12"/>
  <c r="L475" i="12"/>
  <c r="W471" i="12"/>
  <c r="V471" i="12"/>
  <c r="U471" i="12"/>
  <c r="T471" i="12"/>
  <c r="S471" i="12"/>
  <c r="R471" i="12"/>
  <c r="Q471" i="12"/>
  <c r="O471" i="12"/>
  <c r="K471" i="12"/>
  <c r="J471" i="12"/>
  <c r="I471" i="12"/>
  <c r="H471" i="12"/>
  <c r="G471" i="12"/>
  <c r="F471" i="12"/>
  <c r="E471" i="12"/>
  <c r="C471" i="12"/>
  <c r="W470" i="12"/>
  <c r="V470" i="12"/>
  <c r="U470" i="12"/>
  <c r="T470" i="12"/>
  <c r="X470" i="12" s="1"/>
  <c r="S470" i="12"/>
  <c r="R470" i="12"/>
  <c r="Q470" i="12"/>
  <c r="O470" i="12"/>
  <c r="K470" i="12"/>
  <c r="J470" i="12"/>
  <c r="I470" i="12"/>
  <c r="L470" i="12" s="1"/>
  <c r="H470" i="12"/>
  <c r="G470" i="12"/>
  <c r="F470" i="12"/>
  <c r="E470" i="12"/>
  <c r="C470" i="12"/>
  <c r="W469" i="12"/>
  <c r="V469" i="12"/>
  <c r="X469" i="12" s="1"/>
  <c r="U469" i="12"/>
  <c r="T469" i="12"/>
  <c r="S469" i="12"/>
  <c r="R469" i="12"/>
  <c r="Q469" i="12"/>
  <c r="O469" i="12"/>
  <c r="K469" i="12"/>
  <c r="J469" i="12"/>
  <c r="I469" i="12"/>
  <c r="H469" i="12"/>
  <c r="G469" i="12"/>
  <c r="F469" i="12"/>
  <c r="E469" i="12"/>
  <c r="C469" i="12"/>
  <c r="X468" i="12"/>
  <c r="W468" i="12"/>
  <c r="V468" i="12"/>
  <c r="U468" i="12"/>
  <c r="T468" i="12"/>
  <c r="S468" i="12"/>
  <c r="R468" i="12"/>
  <c r="Q468" i="12"/>
  <c r="O468" i="12"/>
  <c r="K468" i="12"/>
  <c r="J468" i="12"/>
  <c r="I468" i="12"/>
  <c r="H468" i="12"/>
  <c r="G468" i="12"/>
  <c r="F468" i="12"/>
  <c r="E468" i="12"/>
  <c r="L468" i="12" s="1"/>
  <c r="C468" i="12"/>
  <c r="W467" i="12"/>
  <c r="V467" i="12"/>
  <c r="U467" i="12"/>
  <c r="T467" i="12"/>
  <c r="S467" i="12"/>
  <c r="R467" i="12"/>
  <c r="Q467" i="12"/>
  <c r="X467" i="12" s="1"/>
  <c r="O467" i="12"/>
  <c r="K467" i="12"/>
  <c r="J467" i="12"/>
  <c r="I467" i="12"/>
  <c r="H467" i="12"/>
  <c r="G467" i="12"/>
  <c r="F467" i="12"/>
  <c r="E467" i="12"/>
  <c r="C467" i="12"/>
  <c r="P461" i="12"/>
  <c r="W460" i="12"/>
  <c r="X460" i="12" s="1"/>
  <c r="V460" i="12"/>
  <c r="U460" i="12"/>
  <c r="T460" i="12"/>
  <c r="S460" i="12"/>
  <c r="R460" i="12"/>
  <c r="Q460" i="12"/>
  <c r="K460" i="12"/>
  <c r="L460" i="12" s="1"/>
  <c r="J460" i="12"/>
  <c r="I460" i="12"/>
  <c r="H460" i="12"/>
  <c r="G460" i="12"/>
  <c r="F460" i="12"/>
  <c r="E460" i="12"/>
  <c r="X459" i="12"/>
  <c r="L459" i="12"/>
  <c r="X458" i="12"/>
  <c r="L458" i="12"/>
  <c r="X457" i="12"/>
  <c r="L457" i="12"/>
  <c r="X456" i="12"/>
  <c r="L456" i="12"/>
  <c r="X455" i="12"/>
  <c r="L455" i="12"/>
  <c r="X453" i="12"/>
  <c r="O453" i="12"/>
  <c r="O465" i="12" s="1"/>
  <c r="L453" i="12"/>
  <c r="C453" i="12"/>
  <c r="C465" i="12" s="1"/>
  <c r="X452" i="12"/>
  <c r="O452" i="12"/>
  <c r="O464" i="12" s="1"/>
  <c r="L452" i="12"/>
  <c r="C452" i="12"/>
  <c r="C464" i="12" s="1"/>
  <c r="X451" i="12"/>
  <c r="O451" i="12"/>
  <c r="O463" i="12" s="1"/>
  <c r="L451" i="12"/>
  <c r="C451" i="12"/>
  <c r="C463" i="12" s="1"/>
  <c r="V445" i="12"/>
  <c r="T499" i="12" s="1"/>
  <c r="K443" i="12"/>
  <c r="J443" i="12"/>
  <c r="I443" i="12"/>
  <c r="G443" i="12"/>
  <c r="E443" i="12"/>
  <c r="K442" i="12"/>
  <c r="J442" i="12"/>
  <c r="I442" i="12"/>
  <c r="G442" i="12"/>
  <c r="E442" i="12"/>
  <c r="K441" i="12"/>
  <c r="J441" i="12"/>
  <c r="I441" i="12"/>
  <c r="H441" i="12"/>
  <c r="G441" i="12"/>
  <c r="F441" i="12"/>
  <c r="E441" i="12"/>
  <c r="S440" i="12"/>
  <c r="O499" i="12" s="1"/>
  <c r="K440" i="12"/>
  <c r="J440" i="12"/>
  <c r="I440" i="12"/>
  <c r="H440" i="12"/>
  <c r="G440" i="12"/>
  <c r="F440" i="12"/>
  <c r="S438" i="12"/>
  <c r="K435" i="12"/>
  <c r="J435" i="12"/>
  <c r="J449" i="12" s="1"/>
  <c r="J461" i="12" s="1"/>
  <c r="J474" i="12" s="1"/>
  <c r="I435" i="12"/>
  <c r="I449" i="12" s="1"/>
  <c r="H435" i="12"/>
  <c r="H449" i="12" s="1"/>
  <c r="G435" i="12"/>
  <c r="S449" i="12" s="1"/>
  <c r="S482" i="12" s="1"/>
  <c r="F435" i="12"/>
  <c r="F449" i="12" s="1"/>
  <c r="F461" i="12" s="1"/>
  <c r="F474" i="12" s="1"/>
  <c r="E435" i="12"/>
  <c r="E449" i="12" s="1"/>
  <c r="E482" i="12" s="1"/>
  <c r="O430" i="12"/>
  <c r="W426" i="12"/>
  <c r="V426" i="12"/>
  <c r="U426" i="12"/>
  <c r="T426" i="12"/>
  <c r="S426" i="12"/>
  <c r="R426" i="12"/>
  <c r="Q426" i="12"/>
  <c r="K426" i="12"/>
  <c r="J426" i="12"/>
  <c r="I426" i="12"/>
  <c r="I373" i="12" s="1"/>
  <c r="H426" i="12"/>
  <c r="H373" i="12" s="1"/>
  <c r="G426" i="12"/>
  <c r="F426" i="12"/>
  <c r="E426" i="12"/>
  <c r="X425" i="12"/>
  <c r="L425" i="12"/>
  <c r="W423" i="12"/>
  <c r="V423" i="12"/>
  <c r="U423" i="12"/>
  <c r="T423" i="12"/>
  <c r="S423" i="12"/>
  <c r="R423" i="12"/>
  <c r="Q423" i="12"/>
  <c r="X423" i="12" s="1"/>
  <c r="K423" i="12"/>
  <c r="J423" i="12"/>
  <c r="I423" i="12"/>
  <c r="H423" i="12"/>
  <c r="H372" i="12" s="1"/>
  <c r="G423" i="12"/>
  <c r="F423" i="12"/>
  <c r="E423" i="12"/>
  <c r="L423" i="12" s="1"/>
  <c r="X422" i="12"/>
  <c r="L422" i="12"/>
  <c r="X421" i="12"/>
  <c r="L421" i="12"/>
  <c r="X420" i="12"/>
  <c r="L420" i="12"/>
  <c r="W418" i="12"/>
  <c r="V418" i="12"/>
  <c r="U418" i="12"/>
  <c r="T418" i="12"/>
  <c r="S418" i="12"/>
  <c r="R418" i="12"/>
  <c r="Q418" i="12"/>
  <c r="X418" i="12" s="1"/>
  <c r="K418" i="12"/>
  <c r="J418" i="12"/>
  <c r="I418" i="12"/>
  <c r="H418" i="12"/>
  <c r="G418" i="12"/>
  <c r="F418" i="12"/>
  <c r="E418" i="12"/>
  <c r="X417" i="12"/>
  <c r="L417" i="12"/>
  <c r="X416" i="12"/>
  <c r="L416" i="12"/>
  <c r="X415" i="12"/>
  <c r="L415" i="12"/>
  <c r="X414" i="12"/>
  <c r="L414" i="12"/>
  <c r="X413" i="12"/>
  <c r="L413" i="12"/>
  <c r="X411" i="12"/>
  <c r="W411" i="12"/>
  <c r="V411" i="12"/>
  <c r="U411" i="12"/>
  <c r="T411" i="12"/>
  <c r="S411" i="12"/>
  <c r="R411" i="12"/>
  <c r="Q411" i="12"/>
  <c r="L411" i="12"/>
  <c r="K411" i="12"/>
  <c r="J411" i="12"/>
  <c r="I411" i="12"/>
  <c r="H411" i="12"/>
  <c r="G411" i="12"/>
  <c r="F411" i="12"/>
  <c r="E411" i="12"/>
  <c r="E370" i="12" s="1"/>
  <c r="X410" i="12"/>
  <c r="L410" i="12"/>
  <c r="X409" i="12"/>
  <c r="L409" i="12"/>
  <c r="X408" i="12"/>
  <c r="L408" i="12"/>
  <c r="X407" i="12"/>
  <c r="L407" i="12"/>
  <c r="X406" i="12"/>
  <c r="L406" i="12"/>
  <c r="X405" i="12"/>
  <c r="L405" i="12"/>
  <c r="W401" i="12"/>
  <c r="V401" i="12"/>
  <c r="U401" i="12"/>
  <c r="T401" i="12"/>
  <c r="S401" i="12"/>
  <c r="R401" i="12"/>
  <c r="Q401" i="12"/>
  <c r="X401" i="12" s="1"/>
  <c r="O401" i="12"/>
  <c r="K401" i="12"/>
  <c r="J401" i="12"/>
  <c r="I401" i="12"/>
  <c r="L401" i="12" s="1"/>
  <c r="H401" i="12"/>
  <c r="G401" i="12"/>
  <c r="F401" i="12"/>
  <c r="E401" i="12"/>
  <c r="C401" i="12"/>
  <c r="W400" i="12"/>
  <c r="V400" i="12"/>
  <c r="U400" i="12"/>
  <c r="T400" i="12"/>
  <c r="S400" i="12"/>
  <c r="R400" i="12"/>
  <c r="Q400" i="12"/>
  <c r="X400" i="12" s="1"/>
  <c r="O400" i="12"/>
  <c r="L400" i="12"/>
  <c r="K400" i="12"/>
  <c r="J400" i="12"/>
  <c r="I400" i="12"/>
  <c r="H400" i="12"/>
  <c r="G400" i="12"/>
  <c r="F400" i="12"/>
  <c r="E400" i="12"/>
  <c r="C400" i="12"/>
  <c r="W399" i="12"/>
  <c r="V399" i="12"/>
  <c r="U399" i="12"/>
  <c r="T399" i="12"/>
  <c r="S399" i="12"/>
  <c r="R399" i="12"/>
  <c r="Q399" i="12"/>
  <c r="X399" i="12" s="1"/>
  <c r="O399" i="12"/>
  <c r="K399" i="12"/>
  <c r="J399" i="12"/>
  <c r="I399" i="12"/>
  <c r="H399" i="12"/>
  <c r="G399" i="12"/>
  <c r="F399" i="12"/>
  <c r="E399" i="12"/>
  <c r="L399" i="12" s="1"/>
  <c r="C399" i="12"/>
  <c r="W398" i="12"/>
  <c r="V398" i="12"/>
  <c r="U398" i="12"/>
  <c r="T398" i="12"/>
  <c r="S398" i="12"/>
  <c r="R398" i="12"/>
  <c r="Q398" i="12"/>
  <c r="O398" i="12"/>
  <c r="K398" i="12"/>
  <c r="J398" i="12"/>
  <c r="I398" i="12"/>
  <c r="H398" i="12"/>
  <c r="G398" i="12"/>
  <c r="F398" i="12"/>
  <c r="E398" i="12"/>
  <c r="C398" i="12"/>
  <c r="W397" i="12"/>
  <c r="V397" i="12"/>
  <c r="U397" i="12"/>
  <c r="T397" i="12"/>
  <c r="S397" i="12"/>
  <c r="R397" i="12"/>
  <c r="Q397" i="12"/>
  <c r="O397" i="12"/>
  <c r="K397" i="12"/>
  <c r="J397" i="12"/>
  <c r="I397" i="12"/>
  <c r="L397" i="12" s="1"/>
  <c r="H397" i="12"/>
  <c r="G397" i="12"/>
  <c r="F397" i="12"/>
  <c r="E397" i="12"/>
  <c r="C397" i="12"/>
  <c r="C395" i="12"/>
  <c r="O394" i="12"/>
  <c r="R393" i="12"/>
  <c r="H393" i="12"/>
  <c r="P391" i="12"/>
  <c r="W390" i="12"/>
  <c r="V390" i="12"/>
  <c r="U390" i="12"/>
  <c r="T390" i="12"/>
  <c r="S390" i="12"/>
  <c r="R390" i="12"/>
  <c r="Q390" i="12"/>
  <c r="K390" i="12"/>
  <c r="J390" i="12"/>
  <c r="I390" i="12"/>
  <c r="H390" i="12"/>
  <c r="G390" i="12"/>
  <c r="F390" i="12"/>
  <c r="E390" i="12"/>
  <c r="X389" i="12"/>
  <c r="L389" i="12"/>
  <c r="X388" i="12"/>
  <c r="L388" i="12"/>
  <c r="X387" i="12"/>
  <c r="L387" i="12"/>
  <c r="X386" i="12"/>
  <c r="L386" i="12"/>
  <c r="X385" i="12"/>
  <c r="L385" i="12"/>
  <c r="X383" i="12"/>
  <c r="O383" i="12"/>
  <c r="O395" i="12" s="1"/>
  <c r="L383" i="12"/>
  <c r="C383" i="12"/>
  <c r="X382" i="12"/>
  <c r="O382" i="12"/>
  <c r="L382" i="12"/>
  <c r="C382" i="12"/>
  <c r="C394" i="12" s="1"/>
  <c r="X381" i="12"/>
  <c r="O381" i="12"/>
  <c r="O393" i="12" s="1"/>
  <c r="L381" i="12"/>
  <c r="C381" i="12"/>
  <c r="C393" i="12" s="1"/>
  <c r="V375" i="12"/>
  <c r="K373" i="12"/>
  <c r="J373" i="12"/>
  <c r="G373" i="12"/>
  <c r="F373" i="12"/>
  <c r="E373" i="12"/>
  <c r="K372" i="12"/>
  <c r="J372" i="12"/>
  <c r="G372" i="12"/>
  <c r="F372" i="12"/>
  <c r="E372" i="12"/>
  <c r="K371" i="12"/>
  <c r="J371" i="12"/>
  <c r="I371" i="12"/>
  <c r="H371" i="12"/>
  <c r="G371" i="12"/>
  <c r="F371" i="12"/>
  <c r="S370" i="12"/>
  <c r="C430" i="12" s="1"/>
  <c r="K370" i="12"/>
  <c r="J370" i="12"/>
  <c r="I370" i="12"/>
  <c r="H370" i="12"/>
  <c r="G370" i="12"/>
  <c r="F370" i="12"/>
  <c r="S368" i="12"/>
  <c r="K365" i="12"/>
  <c r="W379" i="12" s="1"/>
  <c r="J365" i="12"/>
  <c r="V379" i="12" s="1"/>
  <c r="V424" i="12" s="1"/>
  <c r="I365" i="12"/>
  <c r="I379" i="12" s="1"/>
  <c r="I427" i="12" s="1"/>
  <c r="H365" i="12"/>
  <c r="H379" i="12" s="1"/>
  <c r="G365" i="12"/>
  <c r="F365" i="12"/>
  <c r="E365" i="12"/>
  <c r="E379" i="12" s="1"/>
  <c r="E412" i="12" s="1"/>
  <c r="C360" i="12"/>
  <c r="G359" i="12"/>
  <c r="D359" i="12"/>
  <c r="W356" i="12"/>
  <c r="V356" i="12"/>
  <c r="U356" i="12"/>
  <c r="T356" i="12"/>
  <c r="S356" i="12"/>
  <c r="R356" i="12"/>
  <c r="Q356" i="12"/>
  <c r="K356" i="12"/>
  <c r="J356" i="12"/>
  <c r="J303" i="12" s="1"/>
  <c r="I356" i="12"/>
  <c r="H356" i="12"/>
  <c r="G356" i="12"/>
  <c r="G303" i="12" s="1"/>
  <c r="F356" i="12"/>
  <c r="F303" i="12" s="1"/>
  <c r="E356" i="12"/>
  <c r="X355" i="12"/>
  <c r="L355" i="12"/>
  <c r="W353" i="12"/>
  <c r="V353" i="12"/>
  <c r="U353" i="12"/>
  <c r="T353" i="12"/>
  <c r="S353" i="12"/>
  <c r="R353" i="12"/>
  <c r="X353" i="12" s="1"/>
  <c r="Q353" i="12"/>
  <c r="K353" i="12"/>
  <c r="J353" i="12"/>
  <c r="J302" i="12" s="1"/>
  <c r="I353" i="12"/>
  <c r="H353" i="12"/>
  <c r="G353" i="12"/>
  <c r="G302" i="12" s="1"/>
  <c r="F353" i="12"/>
  <c r="E353" i="12"/>
  <c r="X352" i="12"/>
  <c r="L352" i="12"/>
  <c r="X351" i="12"/>
  <c r="L351" i="12"/>
  <c r="X350" i="12"/>
  <c r="L350" i="12"/>
  <c r="W348" i="12"/>
  <c r="V348" i="12"/>
  <c r="U348" i="12"/>
  <c r="T348" i="12"/>
  <c r="S348" i="12"/>
  <c r="R348" i="12"/>
  <c r="Q348" i="12"/>
  <c r="K348" i="12"/>
  <c r="J348" i="12"/>
  <c r="J301" i="12" s="1"/>
  <c r="I348" i="12"/>
  <c r="H348" i="12"/>
  <c r="H301" i="12" s="1"/>
  <c r="G348" i="12"/>
  <c r="F348" i="12"/>
  <c r="F301" i="12" s="1"/>
  <c r="E348" i="12"/>
  <c r="X347" i="12"/>
  <c r="L347" i="12"/>
  <c r="X346" i="12"/>
  <c r="L346" i="12"/>
  <c r="X345" i="12"/>
  <c r="L345" i="12"/>
  <c r="X344" i="12"/>
  <c r="L344" i="12"/>
  <c r="X343" i="12"/>
  <c r="L343" i="12"/>
  <c r="W341" i="12"/>
  <c r="V341" i="12"/>
  <c r="U341" i="12"/>
  <c r="T341" i="12"/>
  <c r="H300" i="12" s="1"/>
  <c r="S341" i="12"/>
  <c r="R341" i="12"/>
  <c r="Q341" i="12"/>
  <c r="K341" i="12"/>
  <c r="K300" i="12" s="1"/>
  <c r="J341" i="12"/>
  <c r="I341" i="12"/>
  <c r="H341" i="12"/>
  <c r="G341" i="12"/>
  <c r="F341" i="12"/>
  <c r="E341" i="12"/>
  <c r="X340" i="12"/>
  <c r="L340" i="12"/>
  <c r="X339" i="12"/>
  <c r="L339" i="12"/>
  <c r="X338" i="12"/>
  <c r="L338" i="12"/>
  <c r="X337" i="12"/>
  <c r="L337" i="12"/>
  <c r="X336" i="12"/>
  <c r="L336" i="12"/>
  <c r="X335" i="12"/>
  <c r="L335" i="12"/>
  <c r="W331" i="12"/>
  <c r="V331" i="12"/>
  <c r="U331" i="12"/>
  <c r="T331" i="12"/>
  <c r="S331" i="12"/>
  <c r="R331" i="12"/>
  <c r="Q331" i="12"/>
  <c r="O331" i="12"/>
  <c r="K331" i="12"/>
  <c r="J331" i="12"/>
  <c r="I331" i="12"/>
  <c r="H331" i="12"/>
  <c r="G331" i="12"/>
  <c r="F331" i="12"/>
  <c r="E331" i="12"/>
  <c r="C331" i="12"/>
  <c r="X330" i="12"/>
  <c r="W330" i="12"/>
  <c r="V330" i="12"/>
  <c r="U330" i="12"/>
  <c r="T330" i="12"/>
  <c r="S330" i="12"/>
  <c r="R330" i="12"/>
  <c r="Q330" i="12"/>
  <c r="O330" i="12"/>
  <c r="K330" i="12"/>
  <c r="J330" i="12"/>
  <c r="I330" i="12"/>
  <c r="H330" i="12"/>
  <c r="G330" i="12"/>
  <c r="F330" i="12"/>
  <c r="E330" i="12"/>
  <c r="C330" i="12"/>
  <c r="W329" i="12"/>
  <c r="V329" i="12"/>
  <c r="U329" i="12"/>
  <c r="T329" i="12"/>
  <c r="S329" i="12"/>
  <c r="R329" i="12"/>
  <c r="Q329" i="12"/>
  <c r="O329" i="12"/>
  <c r="L329" i="12"/>
  <c r="K329" i="12"/>
  <c r="J329" i="12"/>
  <c r="I329" i="12"/>
  <c r="H329" i="12"/>
  <c r="G329" i="12"/>
  <c r="F329" i="12"/>
  <c r="E329" i="12"/>
  <c r="C329" i="12"/>
  <c r="W328" i="12"/>
  <c r="V328" i="12"/>
  <c r="U328" i="12"/>
  <c r="T328" i="12"/>
  <c r="S328" i="12"/>
  <c r="R328" i="12"/>
  <c r="Q328" i="12"/>
  <c r="X328" i="12" s="1"/>
  <c r="O328" i="12"/>
  <c r="K328" i="12"/>
  <c r="J328" i="12"/>
  <c r="I328" i="12"/>
  <c r="H328" i="12"/>
  <c r="G328" i="12"/>
  <c r="F328" i="12"/>
  <c r="E328" i="12"/>
  <c r="C328" i="12"/>
  <c r="W327" i="12"/>
  <c r="V327" i="12"/>
  <c r="U327" i="12"/>
  <c r="T327" i="12"/>
  <c r="S327" i="12"/>
  <c r="R327" i="12"/>
  <c r="X327" i="12" s="1"/>
  <c r="Q327" i="12"/>
  <c r="O327" i="12"/>
  <c r="K327" i="12"/>
  <c r="J327" i="12"/>
  <c r="I327" i="12"/>
  <c r="H327" i="12"/>
  <c r="G327" i="12"/>
  <c r="F327" i="12"/>
  <c r="E327" i="12"/>
  <c r="C327" i="12"/>
  <c r="O325" i="12"/>
  <c r="J325" i="12"/>
  <c r="R324" i="12"/>
  <c r="T323" i="12"/>
  <c r="Q323" i="12"/>
  <c r="C323" i="12"/>
  <c r="P321" i="12"/>
  <c r="W320" i="12"/>
  <c r="V320" i="12"/>
  <c r="U320" i="12"/>
  <c r="T320" i="12"/>
  <c r="S320" i="12"/>
  <c r="R320" i="12"/>
  <c r="Q320" i="12"/>
  <c r="K320" i="12"/>
  <c r="J320" i="12"/>
  <c r="I320" i="12"/>
  <c r="H320" i="12"/>
  <c r="G320" i="12"/>
  <c r="F320" i="12"/>
  <c r="E320" i="12"/>
  <c r="X319" i="12"/>
  <c r="L319" i="12"/>
  <c r="X318" i="12"/>
  <c r="L318" i="12"/>
  <c r="X317" i="12"/>
  <c r="L317" i="12"/>
  <c r="X316" i="12"/>
  <c r="L316" i="12"/>
  <c r="X315" i="12"/>
  <c r="L315" i="12"/>
  <c r="X313" i="12"/>
  <c r="O313" i="12"/>
  <c r="L313" i="12"/>
  <c r="C313" i="12"/>
  <c r="C325" i="12" s="1"/>
  <c r="X312" i="12"/>
  <c r="O312" i="12"/>
  <c r="O324" i="12" s="1"/>
  <c r="L312" i="12"/>
  <c r="C312" i="12"/>
  <c r="C324" i="12" s="1"/>
  <c r="X311" i="12"/>
  <c r="O311" i="12"/>
  <c r="O323" i="12" s="1"/>
  <c r="L311" i="12"/>
  <c r="C311" i="12"/>
  <c r="V305" i="12"/>
  <c r="V359" i="12" s="1"/>
  <c r="K303" i="12"/>
  <c r="I303" i="12"/>
  <c r="H303" i="12"/>
  <c r="E303" i="12"/>
  <c r="K302" i="12"/>
  <c r="I302" i="12"/>
  <c r="H302" i="12"/>
  <c r="E302" i="12"/>
  <c r="K301" i="12"/>
  <c r="I301" i="12"/>
  <c r="G301" i="12"/>
  <c r="E301" i="12"/>
  <c r="S300" i="12"/>
  <c r="O359" i="12" s="1"/>
  <c r="J300" i="12"/>
  <c r="I300" i="12"/>
  <c r="G300" i="12"/>
  <c r="E300" i="12"/>
  <c r="S298" i="12"/>
  <c r="K295" i="12"/>
  <c r="K309" i="12" s="1"/>
  <c r="K342" i="12" s="1"/>
  <c r="J295" i="12"/>
  <c r="I295" i="12"/>
  <c r="U309" i="12" s="1"/>
  <c r="H295" i="12"/>
  <c r="H309" i="12" s="1"/>
  <c r="H349" i="12" s="1"/>
  <c r="G295" i="12"/>
  <c r="S309" i="12" s="1"/>
  <c r="S354" i="12" s="1"/>
  <c r="F295" i="12"/>
  <c r="F309" i="12" s="1"/>
  <c r="F349" i="12" s="1"/>
  <c r="E295" i="12"/>
  <c r="Q309" i="12" s="1"/>
  <c r="Q354" i="12" s="1"/>
  <c r="W286" i="12"/>
  <c r="V286" i="12"/>
  <c r="U286" i="12"/>
  <c r="T286" i="12"/>
  <c r="S286" i="12"/>
  <c r="R286" i="12"/>
  <c r="Q286" i="12"/>
  <c r="K286" i="12"/>
  <c r="J286" i="12"/>
  <c r="J233" i="12" s="1"/>
  <c r="I286" i="12"/>
  <c r="H286" i="12"/>
  <c r="G286" i="12"/>
  <c r="F286" i="12"/>
  <c r="E286" i="12"/>
  <c r="X285" i="12"/>
  <c r="L285" i="12"/>
  <c r="W283" i="12"/>
  <c r="V283" i="12"/>
  <c r="U283" i="12"/>
  <c r="T283" i="12"/>
  <c r="S283" i="12"/>
  <c r="R283" i="12"/>
  <c r="Q283" i="12"/>
  <c r="K283" i="12"/>
  <c r="J283" i="12"/>
  <c r="J232" i="12" s="1"/>
  <c r="I283" i="12"/>
  <c r="H283" i="12"/>
  <c r="G283" i="12"/>
  <c r="F283" i="12"/>
  <c r="E283" i="12"/>
  <c r="X282" i="12"/>
  <c r="L282" i="12"/>
  <c r="X281" i="12"/>
  <c r="L281" i="12"/>
  <c r="X280" i="12"/>
  <c r="L280" i="12"/>
  <c r="W278" i="12"/>
  <c r="V278" i="12"/>
  <c r="U278" i="12"/>
  <c r="T278" i="12"/>
  <c r="S278" i="12"/>
  <c r="R278" i="12"/>
  <c r="Q278" i="12"/>
  <c r="K278" i="12"/>
  <c r="J278" i="12"/>
  <c r="I278" i="12"/>
  <c r="H278" i="12"/>
  <c r="G278" i="12"/>
  <c r="F278" i="12"/>
  <c r="E278" i="12"/>
  <c r="X277" i="12"/>
  <c r="L277" i="12"/>
  <c r="X276" i="12"/>
  <c r="L276" i="12"/>
  <c r="X275" i="12"/>
  <c r="L275" i="12"/>
  <c r="X274" i="12"/>
  <c r="L274" i="12"/>
  <c r="X273" i="12"/>
  <c r="L273" i="12"/>
  <c r="W271" i="12"/>
  <c r="K230" i="12" s="1"/>
  <c r="V271" i="12"/>
  <c r="U271" i="12"/>
  <c r="I230" i="12" s="1"/>
  <c r="T271" i="12"/>
  <c r="S271" i="12"/>
  <c r="R271" i="12"/>
  <c r="Q271" i="12"/>
  <c r="K271" i="12"/>
  <c r="J271" i="12"/>
  <c r="I271" i="12"/>
  <c r="H271" i="12"/>
  <c r="G271" i="12"/>
  <c r="F271" i="12"/>
  <c r="F230" i="12" s="1"/>
  <c r="E271" i="12"/>
  <c r="X270" i="12"/>
  <c r="L270" i="12"/>
  <c r="X269" i="12"/>
  <c r="L269" i="12"/>
  <c r="X268" i="12"/>
  <c r="L268" i="12"/>
  <c r="X267" i="12"/>
  <c r="L267" i="12"/>
  <c r="X266" i="12"/>
  <c r="L266" i="12"/>
  <c r="X265" i="12"/>
  <c r="L265" i="12"/>
  <c r="W261" i="12"/>
  <c r="V261" i="12"/>
  <c r="U261" i="12"/>
  <c r="T261" i="12"/>
  <c r="S261" i="12"/>
  <c r="R261" i="12"/>
  <c r="Q261" i="12"/>
  <c r="O261" i="12"/>
  <c r="K261" i="12"/>
  <c r="J261" i="12"/>
  <c r="I261" i="12"/>
  <c r="H261" i="12"/>
  <c r="G261" i="12"/>
  <c r="F261" i="12"/>
  <c r="E261" i="12"/>
  <c r="C261" i="12"/>
  <c r="W260" i="12"/>
  <c r="V260" i="12"/>
  <c r="U260" i="12"/>
  <c r="X260" i="12" s="1"/>
  <c r="T260" i="12"/>
  <c r="S260" i="12"/>
  <c r="R260" i="12"/>
  <c r="Q260" i="12"/>
  <c r="O260" i="12"/>
  <c r="K260" i="12"/>
  <c r="J260" i="12"/>
  <c r="I260" i="12"/>
  <c r="H260" i="12"/>
  <c r="G260" i="12"/>
  <c r="F260" i="12"/>
  <c r="E260" i="12"/>
  <c r="C260" i="12"/>
  <c r="W259" i="12"/>
  <c r="V259" i="12"/>
  <c r="U259" i="12"/>
  <c r="T259" i="12"/>
  <c r="S259" i="12"/>
  <c r="R259" i="12"/>
  <c r="Q259" i="12"/>
  <c r="O259" i="12"/>
  <c r="L259" i="12"/>
  <c r="K259" i="12"/>
  <c r="J259" i="12"/>
  <c r="I259" i="12"/>
  <c r="H259" i="12"/>
  <c r="G259" i="12"/>
  <c r="F259" i="12"/>
  <c r="E259" i="12"/>
  <c r="C259" i="12"/>
  <c r="W258" i="12"/>
  <c r="V258" i="12"/>
  <c r="U258" i="12"/>
  <c r="T258" i="12"/>
  <c r="S258" i="12"/>
  <c r="R258" i="12"/>
  <c r="Q258" i="12"/>
  <c r="O258" i="12"/>
  <c r="L258" i="12"/>
  <c r="K258" i="12"/>
  <c r="J258" i="12"/>
  <c r="I258" i="12"/>
  <c r="H258" i="12"/>
  <c r="G258" i="12"/>
  <c r="F258" i="12"/>
  <c r="E258" i="12"/>
  <c r="C258" i="12"/>
  <c r="W257" i="12"/>
  <c r="V257" i="12"/>
  <c r="U257" i="12"/>
  <c r="T257" i="12"/>
  <c r="S257" i="12"/>
  <c r="R257" i="12"/>
  <c r="Q257" i="12"/>
  <c r="X257" i="12" s="1"/>
  <c r="O257" i="12"/>
  <c r="K257" i="12"/>
  <c r="J257" i="12"/>
  <c r="I257" i="12"/>
  <c r="H257" i="12"/>
  <c r="G257" i="12"/>
  <c r="F257" i="12"/>
  <c r="E257" i="12"/>
  <c r="L257" i="12" s="1"/>
  <c r="C257" i="12"/>
  <c r="U254" i="12"/>
  <c r="T254" i="12"/>
  <c r="F254" i="12"/>
  <c r="C254" i="12"/>
  <c r="K253" i="12"/>
  <c r="P251" i="12"/>
  <c r="W250" i="12"/>
  <c r="V250" i="12"/>
  <c r="U250" i="12"/>
  <c r="T250" i="12"/>
  <c r="S250" i="12"/>
  <c r="R250" i="12"/>
  <c r="Q250" i="12"/>
  <c r="K250" i="12"/>
  <c r="J250" i="12"/>
  <c r="I250" i="12"/>
  <c r="H250" i="12"/>
  <c r="G250" i="12"/>
  <c r="F250" i="12"/>
  <c r="E250" i="12"/>
  <c r="X249" i="12"/>
  <c r="L249" i="12"/>
  <c r="X248" i="12"/>
  <c r="L248" i="12"/>
  <c r="X247" i="12"/>
  <c r="L247" i="12"/>
  <c r="X246" i="12"/>
  <c r="L246" i="12"/>
  <c r="X245" i="12"/>
  <c r="L245" i="12"/>
  <c r="X243" i="12"/>
  <c r="O243" i="12"/>
  <c r="O255" i="12" s="1"/>
  <c r="L243" i="12"/>
  <c r="C243" i="12"/>
  <c r="C255" i="12" s="1"/>
  <c r="X242" i="12"/>
  <c r="O242" i="12"/>
  <c r="O254" i="12" s="1"/>
  <c r="L242" i="12"/>
  <c r="C242" i="12"/>
  <c r="X241" i="12"/>
  <c r="O241" i="12"/>
  <c r="O253" i="12" s="1"/>
  <c r="L241" i="12"/>
  <c r="C241" i="12"/>
  <c r="C253" i="12" s="1"/>
  <c r="V235" i="12"/>
  <c r="K233" i="12"/>
  <c r="I233" i="12"/>
  <c r="H233" i="12"/>
  <c r="G233" i="12"/>
  <c r="F233" i="12"/>
  <c r="K232" i="12"/>
  <c r="I232" i="12"/>
  <c r="H232" i="12"/>
  <c r="G232" i="12"/>
  <c r="F232" i="12"/>
  <c r="K231" i="12"/>
  <c r="J231" i="12"/>
  <c r="I231" i="12"/>
  <c r="H231" i="12"/>
  <c r="G231" i="12"/>
  <c r="F231" i="12"/>
  <c r="E231" i="12"/>
  <c r="L231" i="12" s="1"/>
  <c r="S230" i="12"/>
  <c r="J230" i="12"/>
  <c r="H230" i="12"/>
  <c r="G230" i="12"/>
  <c r="S228" i="12"/>
  <c r="K225" i="12"/>
  <c r="W239" i="12" s="1"/>
  <c r="J225" i="12"/>
  <c r="J239" i="12" s="1"/>
  <c r="J251" i="12" s="1"/>
  <c r="J264" i="12" s="1"/>
  <c r="I225" i="12"/>
  <c r="I239" i="12" s="1"/>
  <c r="I251" i="12" s="1"/>
  <c r="I264" i="12" s="1"/>
  <c r="H225" i="12"/>
  <c r="G225" i="12"/>
  <c r="F225" i="12"/>
  <c r="F239" i="12" s="1"/>
  <c r="E225" i="12"/>
  <c r="Q239" i="12" s="1"/>
  <c r="W219" i="12"/>
  <c r="P219" i="12"/>
  <c r="O219" i="12"/>
  <c r="E219" i="12"/>
  <c r="D219" i="12"/>
  <c r="X216" i="12"/>
  <c r="W216" i="12"/>
  <c r="V216" i="12"/>
  <c r="U216" i="12"/>
  <c r="T216" i="12"/>
  <c r="S216" i="12"/>
  <c r="R216" i="12"/>
  <c r="Q216" i="12"/>
  <c r="L216" i="12"/>
  <c r="K216" i="12"/>
  <c r="K163" i="12" s="1"/>
  <c r="J216" i="12"/>
  <c r="I216" i="12"/>
  <c r="H216" i="12"/>
  <c r="G216" i="12"/>
  <c r="G163" i="12" s="1"/>
  <c r="F216" i="12"/>
  <c r="E216" i="12"/>
  <c r="E163" i="12" s="1"/>
  <c r="X215" i="12"/>
  <c r="L215" i="12"/>
  <c r="W213" i="12"/>
  <c r="V213" i="12"/>
  <c r="U213" i="12"/>
  <c r="T213" i="12"/>
  <c r="S213" i="12"/>
  <c r="R213" i="12"/>
  <c r="Q213" i="12"/>
  <c r="X213" i="12" s="1"/>
  <c r="K213" i="12"/>
  <c r="K162" i="12" s="1"/>
  <c r="J213" i="12"/>
  <c r="I213" i="12"/>
  <c r="H213" i="12"/>
  <c r="G213" i="12"/>
  <c r="G162" i="12" s="1"/>
  <c r="F213" i="12"/>
  <c r="E213" i="12"/>
  <c r="E162" i="12" s="1"/>
  <c r="X212" i="12"/>
  <c r="L212" i="12"/>
  <c r="X211" i="12"/>
  <c r="L211" i="12"/>
  <c r="X210" i="12"/>
  <c r="L210" i="12"/>
  <c r="W208" i="12"/>
  <c r="V208" i="12"/>
  <c r="U208" i="12"/>
  <c r="T208" i="12"/>
  <c r="S208" i="12"/>
  <c r="R208" i="12"/>
  <c r="Q208" i="12"/>
  <c r="K208" i="12"/>
  <c r="K161" i="12" s="1"/>
  <c r="J208" i="12"/>
  <c r="I208" i="12"/>
  <c r="I161" i="12" s="1"/>
  <c r="H208" i="12"/>
  <c r="G208" i="12"/>
  <c r="G161" i="12" s="1"/>
  <c r="F208" i="12"/>
  <c r="E208" i="12"/>
  <c r="L208" i="12" s="1"/>
  <c r="X207" i="12"/>
  <c r="L207" i="12"/>
  <c r="X206" i="12"/>
  <c r="L206" i="12"/>
  <c r="X205" i="12"/>
  <c r="L205" i="12"/>
  <c r="X204" i="12"/>
  <c r="L204" i="12"/>
  <c r="X203" i="12"/>
  <c r="L203" i="12"/>
  <c r="W201" i="12"/>
  <c r="V201" i="12"/>
  <c r="U201" i="12"/>
  <c r="T201" i="12"/>
  <c r="S201" i="12"/>
  <c r="R201" i="12"/>
  <c r="Q201" i="12"/>
  <c r="K201" i="12"/>
  <c r="J201" i="12"/>
  <c r="I201" i="12"/>
  <c r="I160" i="12" s="1"/>
  <c r="H201" i="12"/>
  <c r="H160" i="12" s="1"/>
  <c r="G201" i="12"/>
  <c r="G160" i="12" s="1"/>
  <c r="F201" i="12"/>
  <c r="E201" i="12"/>
  <c r="X200" i="12"/>
  <c r="L200" i="12"/>
  <c r="X199" i="12"/>
  <c r="L199" i="12"/>
  <c r="X198" i="12"/>
  <c r="L198" i="12"/>
  <c r="X197" i="12"/>
  <c r="L197" i="12"/>
  <c r="X196" i="12"/>
  <c r="L196" i="12"/>
  <c r="X195" i="12"/>
  <c r="L195" i="12"/>
  <c r="W191" i="12"/>
  <c r="V191" i="12"/>
  <c r="U191" i="12"/>
  <c r="T191" i="12"/>
  <c r="S191" i="12"/>
  <c r="R191" i="12"/>
  <c r="Q191" i="12"/>
  <c r="X191" i="12" s="1"/>
  <c r="O191" i="12"/>
  <c r="K191" i="12"/>
  <c r="J191" i="12"/>
  <c r="I191" i="12"/>
  <c r="H191" i="12"/>
  <c r="G191" i="12"/>
  <c r="F191" i="12"/>
  <c r="E191" i="12"/>
  <c r="C191" i="12"/>
  <c r="W190" i="12"/>
  <c r="V190" i="12"/>
  <c r="U190" i="12"/>
  <c r="T190" i="12"/>
  <c r="S190" i="12"/>
  <c r="R190" i="12"/>
  <c r="Q190" i="12"/>
  <c r="O190" i="12"/>
  <c r="K190" i="12"/>
  <c r="J190" i="12"/>
  <c r="I190" i="12"/>
  <c r="H190" i="12"/>
  <c r="G190" i="12"/>
  <c r="F190" i="12"/>
  <c r="E190" i="12"/>
  <c r="C190" i="12"/>
  <c r="W189" i="12"/>
  <c r="V189" i="12"/>
  <c r="U189" i="12"/>
  <c r="T189" i="12"/>
  <c r="S189" i="12"/>
  <c r="R189" i="12"/>
  <c r="Q189" i="12"/>
  <c r="X189" i="12" s="1"/>
  <c r="O189" i="12"/>
  <c r="K189" i="12"/>
  <c r="J189" i="12"/>
  <c r="I189" i="12"/>
  <c r="H189" i="12"/>
  <c r="G189" i="12"/>
  <c r="F189" i="12"/>
  <c r="E189" i="12"/>
  <c r="C189" i="12"/>
  <c r="W188" i="12"/>
  <c r="V188" i="12"/>
  <c r="U188" i="12"/>
  <c r="T188" i="12"/>
  <c r="S188" i="12"/>
  <c r="R188" i="12"/>
  <c r="Q188" i="12"/>
  <c r="X188" i="12" s="1"/>
  <c r="O188" i="12"/>
  <c r="K188" i="12"/>
  <c r="L188" i="12" s="1"/>
  <c r="J188" i="12"/>
  <c r="I188" i="12"/>
  <c r="H188" i="12"/>
  <c r="G188" i="12"/>
  <c r="F188" i="12"/>
  <c r="E188" i="12"/>
  <c r="C188" i="12"/>
  <c r="X187" i="12"/>
  <c r="W187" i="12"/>
  <c r="V187" i="12"/>
  <c r="U187" i="12"/>
  <c r="T187" i="12"/>
  <c r="S187" i="12"/>
  <c r="R187" i="12"/>
  <c r="Q187" i="12"/>
  <c r="O187" i="12"/>
  <c r="K187" i="12"/>
  <c r="J187" i="12"/>
  <c r="I187" i="12"/>
  <c r="H187" i="12"/>
  <c r="G187" i="12"/>
  <c r="F187" i="12"/>
  <c r="E187" i="12"/>
  <c r="C187" i="12"/>
  <c r="S185" i="12"/>
  <c r="R185" i="12"/>
  <c r="H185" i="12"/>
  <c r="G185" i="12"/>
  <c r="C185" i="12"/>
  <c r="U184" i="12"/>
  <c r="T184" i="12"/>
  <c r="J184" i="12"/>
  <c r="I184" i="12"/>
  <c r="W183" i="12"/>
  <c r="V183" i="12"/>
  <c r="O183" i="12"/>
  <c r="K183" i="12"/>
  <c r="C183" i="12"/>
  <c r="P181" i="12"/>
  <c r="X180" i="12"/>
  <c r="W180" i="12"/>
  <c r="V180" i="12"/>
  <c r="U180" i="12"/>
  <c r="T180" i="12"/>
  <c r="S180" i="12"/>
  <c r="R180" i="12"/>
  <c r="Q180" i="12"/>
  <c r="L180" i="12"/>
  <c r="K180" i="12"/>
  <c r="J180" i="12"/>
  <c r="I180" i="12"/>
  <c r="H180" i="12"/>
  <c r="G180" i="12"/>
  <c r="F180" i="12"/>
  <c r="E180" i="12"/>
  <c r="X179" i="12"/>
  <c r="L179" i="12"/>
  <c r="X178" i="12"/>
  <c r="L178" i="12"/>
  <c r="X177" i="12"/>
  <c r="L177" i="12"/>
  <c r="X176" i="12"/>
  <c r="L176" i="12"/>
  <c r="X175" i="12"/>
  <c r="L175" i="12"/>
  <c r="X173" i="12"/>
  <c r="O173" i="12"/>
  <c r="O185" i="12" s="1"/>
  <c r="L173" i="12"/>
  <c r="C173" i="12"/>
  <c r="X172" i="12"/>
  <c r="O172" i="12"/>
  <c r="O184" i="12" s="1"/>
  <c r="L172" i="12"/>
  <c r="C172" i="12"/>
  <c r="C184" i="12" s="1"/>
  <c r="X171" i="12"/>
  <c r="O171" i="12"/>
  <c r="L171" i="12"/>
  <c r="C171" i="12"/>
  <c r="V165" i="12"/>
  <c r="U219" i="12" s="1"/>
  <c r="J163" i="12"/>
  <c r="I163" i="12"/>
  <c r="H163" i="12"/>
  <c r="F163" i="12"/>
  <c r="J162" i="12"/>
  <c r="I162" i="12"/>
  <c r="H162" i="12"/>
  <c r="F162" i="12"/>
  <c r="J161" i="12"/>
  <c r="F161" i="12"/>
  <c r="E161" i="12"/>
  <c r="S160" i="12"/>
  <c r="V219" i="12" s="1"/>
  <c r="K160" i="12"/>
  <c r="J160" i="12"/>
  <c r="F160" i="12"/>
  <c r="E160" i="12"/>
  <c r="S158" i="12"/>
  <c r="K155" i="12"/>
  <c r="J155" i="12"/>
  <c r="I155" i="12"/>
  <c r="I169" i="12" s="1"/>
  <c r="I202" i="12" s="1"/>
  <c r="H155" i="12"/>
  <c r="T169" i="12" s="1"/>
  <c r="G155" i="12"/>
  <c r="S169" i="12" s="1"/>
  <c r="S209" i="12" s="1"/>
  <c r="F155" i="12"/>
  <c r="R169" i="12" s="1"/>
  <c r="E155" i="12"/>
  <c r="E169" i="12" s="1"/>
  <c r="O150" i="12"/>
  <c r="W146" i="12"/>
  <c r="V146" i="12"/>
  <c r="U146" i="12"/>
  <c r="T146" i="12"/>
  <c r="S146" i="12"/>
  <c r="R146" i="12"/>
  <c r="X146" i="12" s="1"/>
  <c r="Q146" i="12"/>
  <c r="K146" i="12"/>
  <c r="J146" i="12"/>
  <c r="J93" i="12" s="1"/>
  <c r="I146" i="12"/>
  <c r="H146" i="12"/>
  <c r="H93" i="12" s="1"/>
  <c r="G146" i="12"/>
  <c r="F146" i="12"/>
  <c r="E146" i="12"/>
  <c r="X145" i="12"/>
  <c r="L145" i="12"/>
  <c r="W143" i="12"/>
  <c r="V143" i="12"/>
  <c r="U143" i="12"/>
  <c r="T143" i="12"/>
  <c r="S143" i="12"/>
  <c r="G92" i="12" s="1"/>
  <c r="R143" i="12"/>
  <c r="Q143" i="12"/>
  <c r="K143" i="12"/>
  <c r="J143" i="12"/>
  <c r="J92" i="12" s="1"/>
  <c r="I143" i="12"/>
  <c r="H143" i="12"/>
  <c r="H92" i="12" s="1"/>
  <c r="G143" i="12"/>
  <c r="F143" i="12"/>
  <c r="L143" i="12" s="1"/>
  <c r="E143" i="12"/>
  <c r="X142" i="12"/>
  <c r="L142" i="12"/>
  <c r="X141" i="12"/>
  <c r="L141" i="12"/>
  <c r="X140" i="12"/>
  <c r="L140" i="12"/>
  <c r="X138" i="12"/>
  <c r="W138" i="12"/>
  <c r="V138" i="12"/>
  <c r="U138" i="12"/>
  <c r="T138" i="12"/>
  <c r="S138" i="12"/>
  <c r="R138" i="12"/>
  <c r="Q138" i="12"/>
  <c r="L138" i="12"/>
  <c r="K138" i="12"/>
  <c r="J138" i="12"/>
  <c r="J91" i="12" s="1"/>
  <c r="I138" i="12"/>
  <c r="H138" i="12"/>
  <c r="G138" i="12"/>
  <c r="F138" i="12"/>
  <c r="F91" i="12" s="1"/>
  <c r="E138" i="12"/>
  <c r="X137" i="12"/>
  <c r="L137" i="12"/>
  <c r="X136" i="12"/>
  <c r="L136" i="12"/>
  <c r="X135" i="12"/>
  <c r="L135" i="12"/>
  <c r="X134" i="12"/>
  <c r="L134" i="12"/>
  <c r="X133" i="12"/>
  <c r="L133" i="12"/>
  <c r="X131" i="12"/>
  <c r="W131" i="12"/>
  <c r="V131" i="12"/>
  <c r="U131" i="12"/>
  <c r="T131" i="12"/>
  <c r="S131" i="12"/>
  <c r="R131" i="12"/>
  <c r="Q131" i="12"/>
  <c r="L131" i="12"/>
  <c r="K131" i="12"/>
  <c r="K90" i="12" s="1"/>
  <c r="J131" i="12"/>
  <c r="J90" i="12" s="1"/>
  <c r="I131" i="12"/>
  <c r="H131" i="12"/>
  <c r="G131" i="12"/>
  <c r="F131" i="12"/>
  <c r="E131" i="12"/>
  <c r="X130" i="12"/>
  <c r="L130" i="12"/>
  <c r="X129" i="12"/>
  <c r="L129" i="12"/>
  <c r="X128" i="12"/>
  <c r="L128" i="12"/>
  <c r="X127" i="12"/>
  <c r="L127" i="12"/>
  <c r="X126" i="12"/>
  <c r="L126" i="12"/>
  <c r="X125" i="12"/>
  <c r="L125" i="12"/>
  <c r="E123" i="12"/>
  <c r="W121" i="12"/>
  <c r="V121" i="12"/>
  <c r="U121" i="12"/>
  <c r="T121" i="12"/>
  <c r="S121" i="12"/>
  <c r="R121" i="12"/>
  <c r="Q121" i="12"/>
  <c r="O121" i="12"/>
  <c r="K121" i="12"/>
  <c r="J121" i="12"/>
  <c r="I121" i="12"/>
  <c r="H121" i="12"/>
  <c r="G121" i="12"/>
  <c r="F121" i="12"/>
  <c r="E121" i="12"/>
  <c r="L121" i="12" s="1"/>
  <c r="C121" i="12"/>
  <c r="W120" i="12"/>
  <c r="V120" i="12"/>
  <c r="U120" i="12"/>
  <c r="T120" i="12"/>
  <c r="X120" i="12" s="1"/>
  <c r="S120" i="12"/>
  <c r="R120" i="12"/>
  <c r="Q120" i="12"/>
  <c r="O120" i="12"/>
  <c r="K120" i="12"/>
  <c r="J120" i="12"/>
  <c r="I120" i="12"/>
  <c r="H120" i="12"/>
  <c r="G120" i="12"/>
  <c r="F120" i="12"/>
  <c r="E120" i="12"/>
  <c r="L120" i="12" s="1"/>
  <c r="C120" i="12"/>
  <c r="X119" i="12"/>
  <c r="W119" i="12"/>
  <c r="V119" i="12"/>
  <c r="U119" i="12"/>
  <c r="T119" i="12"/>
  <c r="S119" i="12"/>
  <c r="R119" i="12"/>
  <c r="Q119" i="12"/>
  <c r="O119" i="12"/>
  <c r="K119" i="12"/>
  <c r="J119" i="12"/>
  <c r="I119" i="12"/>
  <c r="H119" i="12"/>
  <c r="G119" i="12"/>
  <c r="F119" i="12"/>
  <c r="E119" i="12"/>
  <c r="L119" i="12" s="1"/>
  <c r="C119" i="12"/>
  <c r="W118" i="12"/>
  <c r="V118" i="12"/>
  <c r="U118" i="12"/>
  <c r="T118" i="12"/>
  <c r="S118" i="12"/>
  <c r="R118" i="12"/>
  <c r="Q118" i="12"/>
  <c r="O118" i="12"/>
  <c r="K118" i="12"/>
  <c r="J118" i="12"/>
  <c r="I118" i="12"/>
  <c r="H118" i="12"/>
  <c r="G118" i="12"/>
  <c r="F118" i="12"/>
  <c r="E118" i="12"/>
  <c r="C118" i="12"/>
  <c r="W117" i="12"/>
  <c r="V117" i="12"/>
  <c r="U117" i="12"/>
  <c r="T117" i="12"/>
  <c r="S117" i="12"/>
  <c r="R117" i="12"/>
  <c r="Q117" i="12"/>
  <c r="O117" i="12"/>
  <c r="K117" i="12"/>
  <c r="J117" i="12"/>
  <c r="I117" i="12"/>
  <c r="H117" i="12"/>
  <c r="G117" i="12"/>
  <c r="F117" i="12"/>
  <c r="E117" i="12"/>
  <c r="L117" i="12" s="1"/>
  <c r="C117" i="12"/>
  <c r="V115" i="12"/>
  <c r="U115" i="12"/>
  <c r="T115" i="12"/>
  <c r="K115" i="12"/>
  <c r="J115" i="12"/>
  <c r="I115" i="12"/>
  <c r="E115" i="12"/>
  <c r="W114" i="12"/>
  <c r="V114" i="12"/>
  <c r="R114" i="12"/>
  <c r="O114" i="12"/>
  <c r="K114" i="12"/>
  <c r="G114" i="12"/>
  <c r="E114" i="12"/>
  <c r="C114" i="12"/>
  <c r="T113" i="12"/>
  <c r="R113" i="12"/>
  <c r="Q113" i="12"/>
  <c r="I113" i="12"/>
  <c r="G113" i="12"/>
  <c r="F113" i="12"/>
  <c r="E113" i="12"/>
  <c r="P111" i="12"/>
  <c r="W110" i="12"/>
  <c r="V110" i="12"/>
  <c r="U110" i="12"/>
  <c r="T110" i="12"/>
  <c r="S110" i="12"/>
  <c r="R110" i="12"/>
  <c r="Q110" i="12"/>
  <c r="K110" i="12"/>
  <c r="J110" i="12"/>
  <c r="I110" i="12"/>
  <c r="H110" i="12"/>
  <c r="G110" i="12"/>
  <c r="F110" i="12"/>
  <c r="E110" i="12"/>
  <c r="L110" i="12" s="1"/>
  <c r="X109" i="12"/>
  <c r="L109" i="12"/>
  <c r="X108" i="12"/>
  <c r="L108" i="12"/>
  <c r="X107" i="12"/>
  <c r="L107" i="12"/>
  <c r="X106" i="12"/>
  <c r="L106" i="12"/>
  <c r="X105" i="12"/>
  <c r="L105" i="12"/>
  <c r="X103" i="12"/>
  <c r="O103" i="12"/>
  <c r="O115" i="12" s="1"/>
  <c r="L103" i="12"/>
  <c r="C103" i="12"/>
  <c r="C115" i="12" s="1"/>
  <c r="X102" i="12"/>
  <c r="O102" i="12"/>
  <c r="L102" i="12"/>
  <c r="C102" i="12"/>
  <c r="X101" i="12"/>
  <c r="O101" i="12"/>
  <c r="O113" i="12" s="1"/>
  <c r="L101" i="12"/>
  <c r="C101" i="12"/>
  <c r="C113" i="12" s="1"/>
  <c r="V95" i="12"/>
  <c r="P149" i="12" s="1"/>
  <c r="V93" i="12"/>
  <c r="K93" i="12"/>
  <c r="I93" i="12"/>
  <c r="G93" i="12"/>
  <c r="E93" i="12"/>
  <c r="K92" i="12"/>
  <c r="I92" i="12"/>
  <c r="E92" i="12"/>
  <c r="K91" i="12"/>
  <c r="I91" i="12"/>
  <c r="H91" i="12"/>
  <c r="G91" i="12"/>
  <c r="E91" i="12"/>
  <c r="L91" i="12" s="1"/>
  <c r="S90" i="12"/>
  <c r="S149" i="12" s="1"/>
  <c r="I90" i="12"/>
  <c r="H90" i="12"/>
  <c r="G90" i="12"/>
  <c r="F90" i="12"/>
  <c r="E90" i="12"/>
  <c r="L90" i="12" s="1"/>
  <c r="S88" i="12"/>
  <c r="K85" i="12"/>
  <c r="W99" i="12" s="1"/>
  <c r="J85" i="12"/>
  <c r="V99" i="12" s="1"/>
  <c r="V139" i="12" s="1"/>
  <c r="I85" i="12"/>
  <c r="U99" i="12" s="1"/>
  <c r="U147" i="12" s="1"/>
  <c r="H85" i="12"/>
  <c r="G85" i="12"/>
  <c r="G99" i="12" s="1"/>
  <c r="G144" i="12" s="1"/>
  <c r="F85" i="12"/>
  <c r="E85" i="12"/>
  <c r="C79" i="12"/>
  <c r="W76" i="12"/>
  <c r="V76" i="12"/>
  <c r="U76" i="12"/>
  <c r="T76" i="12"/>
  <c r="S76" i="12"/>
  <c r="R76" i="12"/>
  <c r="X76" i="12" s="1"/>
  <c r="Q76" i="12"/>
  <c r="K76" i="12"/>
  <c r="K23" i="12" s="1"/>
  <c r="J76" i="12"/>
  <c r="J23" i="12" s="1"/>
  <c r="I76" i="12"/>
  <c r="H76" i="12"/>
  <c r="G76" i="12"/>
  <c r="F76" i="12"/>
  <c r="L76" i="12" s="1"/>
  <c r="E76" i="12"/>
  <c r="X75" i="12"/>
  <c r="L75" i="12"/>
  <c r="W73" i="12"/>
  <c r="V73" i="12"/>
  <c r="U73" i="12"/>
  <c r="T73" i="12"/>
  <c r="S73" i="12"/>
  <c r="R73" i="12"/>
  <c r="X73" i="12" s="1"/>
  <c r="Q73" i="12"/>
  <c r="K73" i="12"/>
  <c r="K22" i="12" s="1"/>
  <c r="J73" i="12"/>
  <c r="J22" i="12" s="1"/>
  <c r="I73" i="12"/>
  <c r="H73" i="12"/>
  <c r="G73" i="12"/>
  <c r="F73" i="12"/>
  <c r="L73" i="12" s="1"/>
  <c r="E73" i="12"/>
  <c r="X72" i="12"/>
  <c r="L72" i="12"/>
  <c r="X71" i="12"/>
  <c r="L71" i="12"/>
  <c r="X70" i="12"/>
  <c r="L70" i="12"/>
  <c r="W68" i="12"/>
  <c r="V68" i="12"/>
  <c r="J21" i="12" s="1"/>
  <c r="U68" i="12"/>
  <c r="T68" i="12"/>
  <c r="H21" i="12" s="1"/>
  <c r="S68" i="12"/>
  <c r="R68" i="12"/>
  <c r="Q68" i="12"/>
  <c r="K68" i="12"/>
  <c r="J68" i="12"/>
  <c r="I68" i="12"/>
  <c r="H68" i="12"/>
  <c r="G68" i="12"/>
  <c r="G21" i="12" s="1"/>
  <c r="F68" i="12"/>
  <c r="E68" i="12"/>
  <c r="X67" i="12"/>
  <c r="L67" i="12"/>
  <c r="X66" i="12"/>
  <c r="L66" i="12"/>
  <c r="X65" i="12"/>
  <c r="L65" i="12"/>
  <c r="X64" i="12"/>
  <c r="L64" i="12"/>
  <c r="X63" i="12"/>
  <c r="L63" i="12"/>
  <c r="W61" i="12"/>
  <c r="V61" i="12"/>
  <c r="J20" i="12" s="1"/>
  <c r="U61" i="12"/>
  <c r="T61" i="12"/>
  <c r="H20" i="12" s="1"/>
  <c r="S61" i="12"/>
  <c r="R61" i="12"/>
  <c r="Q61" i="12"/>
  <c r="K61" i="12"/>
  <c r="J61" i="12"/>
  <c r="I61" i="12"/>
  <c r="H61" i="12"/>
  <c r="G61" i="12"/>
  <c r="F61" i="12"/>
  <c r="E61" i="12"/>
  <c r="X60" i="12"/>
  <c r="L60" i="12"/>
  <c r="X59" i="12"/>
  <c r="L59" i="12"/>
  <c r="X58" i="12"/>
  <c r="L58" i="12"/>
  <c r="X57" i="12"/>
  <c r="L57" i="12"/>
  <c r="X56" i="12"/>
  <c r="L56" i="12"/>
  <c r="X55" i="12"/>
  <c r="L55" i="12"/>
  <c r="U53" i="12"/>
  <c r="U78" i="12" s="1"/>
  <c r="T53" i="12"/>
  <c r="T78" i="12" s="1"/>
  <c r="P52" i="12"/>
  <c r="D52" i="12"/>
  <c r="X51" i="12"/>
  <c r="W51" i="12"/>
  <c r="W751" i="12" s="1"/>
  <c r="V51" i="12"/>
  <c r="V751" i="12" s="1"/>
  <c r="U51" i="12"/>
  <c r="T51" i="12"/>
  <c r="S51" i="12"/>
  <c r="R51" i="12"/>
  <c r="R751" i="12" s="1"/>
  <c r="Q51" i="12"/>
  <c r="O51" i="12"/>
  <c r="K51" i="12"/>
  <c r="J51" i="12"/>
  <c r="J751" i="12" s="1"/>
  <c r="I51" i="12"/>
  <c r="H51" i="12"/>
  <c r="G51" i="12"/>
  <c r="G751" i="12" s="1"/>
  <c r="F51" i="12"/>
  <c r="E51" i="12"/>
  <c r="E751" i="12" s="1"/>
  <c r="C51" i="12"/>
  <c r="W50" i="12"/>
  <c r="W750" i="12" s="1"/>
  <c r="V50" i="12"/>
  <c r="U50" i="12"/>
  <c r="T50" i="12"/>
  <c r="T750" i="12" s="1"/>
  <c r="S50" i="12"/>
  <c r="R50" i="12"/>
  <c r="R750" i="12" s="1"/>
  <c r="Q50" i="12"/>
  <c r="Q750" i="12" s="1"/>
  <c r="O50" i="12"/>
  <c r="K50" i="12"/>
  <c r="J50" i="12"/>
  <c r="I50" i="12"/>
  <c r="I750" i="12" s="1"/>
  <c r="H50" i="12"/>
  <c r="G50" i="12"/>
  <c r="F50" i="12"/>
  <c r="F750" i="12" s="1"/>
  <c r="E50" i="12"/>
  <c r="C50" i="12"/>
  <c r="W49" i="12"/>
  <c r="V49" i="12"/>
  <c r="V749" i="12" s="1"/>
  <c r="U49" i="12"/>
  <c r="T49" i="12"/>
  <c r="T749" i="12" s="1"/>
  <c r="S49" i="12"/>
  <c r="S749" i="12" s="1"/>
  <c r="R49" i="12"/>
  <c r="R749" i="12" s="1"/>
  <c r="Q49" i="12"/>
  <c r="Q749" i="12" s="1"/>
  <c r="O49" i="12"/>
  <c r="K49" i="12"/>
  <c r="K749" i="12" s="1"/>
  <c r="J49" i="12"/>
  <c r="I49" i="12"/>
  <c r="H49" i="12"/>
  <c r="H749" i="12" s="1"/>
  <c r="G49" i="12"/>
  <c r="G749" i="12" s="1"/>
  <c r="F49" i="12"/>
  <c r="F749" i="12" s="1"/>
  <c r="E49" i="12"/>
  <c r="C49" i="12"/>
  <c r="W48" i="12"/>
  <c r="V48" i="12"/>
  <c r="V748" i="12" s="1"/>
  <c r="U48" i="12"/>
  <c r="U748" i="12" s="1"/>
  <c r="T48" i="12"/>
  <c r="T748" i="12" s="1"/>
  <c r="S48" i="12"/>
  <c r="R48" i="12"/>
  <c r="Q48" i="12"/>
  <c r="O48" i="12"/>
  <c r="K48" i="12"/>
  <c r="K748" i="12" s="1"/>
  <c r="J48" i="12"/>
  <c r="J748" i="12" s="1"/>
  <c r="I48" i="12"/>
  <c r="I748" i="12" s="1"/>
  <c r="H48" i="12"/>
  <c r="G48" i="12"/>
  <c r="F48" i="12"/>
  <c r="E48" i="12"/>
  <c r="C48" i="12"/>
  <c r="W47" i="12"/>
  <c r="W747" i="12" s="1"/>
  <c r="V47" i="12"/>
  <c r="V747" i="12" s="1"/>
  <c r="U47" i="12"/>
  <c r="U747" i="12" s="1"/>
  <c r="T47" i="12"/>
  <c r="S47" i="12"/>
  <c r="R47" i="12"/>
  <c r="X47" i="12" s="1"/>
  <c r="Q47" i="12"/>
  <c r="O47" i="12"/>
  <c r="K47" i="12"/>
  <c r="K747" i="12" s="1"/>
  <c r="J47" i="12"/>
  <c r="J747" i="12" s="1"/>
  <c r="I47" i="12"/>
  <c r="H47" i="12"/>
  <c r="G47" i="12"/>
  <c r="G747" i="12" s="1"/>
  <c r="F47" i="12"/>
  <c r="E47" i="12"/>
  <c r="C47" i="12"/>
  <c r="X45" i="12"/>
  <c r="W45" i="12"/>
  <c r="V45" i="12"/>
  <c r="U45" i="12"/>
  <c r="T45" i="12"/>
  <c r="S45" i="12"/>
  <c r="R45" i="12"/>
  <c r="Q45" i="12"/>
  <c r="O45" i="12"/>
  <c r="K45" i="12"/>
  <c r="J45" i="12"/>
  <c r="I45" i="12"/>
  <c r="H45" i="12"/>
  <c r="G45" i="12"/>
  <c r="F45" i="12"/>
  <c r="E45" i="12"/>
  <c r="L45" i="12" s="1"/>
  <c r="W44" i="12"/>
  <c r="V44" i="12"/>
  <c r="U44" i="12"/>
  <c r="T44" i="12"/>
  <c r="S44" i="12"/>
  <c r="R44" i="12"/>
  <c r="Q44" i="12"/>
  <c r="K44" i="12"/>
  <c r="J44" i="12"/>
  <c r="I44" i="12"/>
  <c r="H44" i="12"/>
  <c r="G44" i="12"/>
  <c r="F44" i="12"/>
  <c r="E44" i="12"/>
  <c r="W43" i="12"/>
  <c r="V43" i="12"/>
  <c r="V53" i="12" s="1"/>
  <c r="V78" i="12" s="1"/>
  <c r="U43" i="12"/>
  <c r="T43" i="12"/>
  <c r="S43" i="12"/>
  <c r="R43" i="12"/>
  <c r="Q43" i="12"/>
  <c r="O43" i="12"/>
  <c r="K43" i="12"/>
  <c r="J43" i="12"/>
  <c r="I43" i="12"/>
  <c r="I53" i="12" s="1"/>
  <c r="H43" i="12"/>
  <c r="H53" i="12" s="1"/>
  <c r="G43" i="12"/>
  <c r="F43" i="12"/>
  <c r="E43" i="12"/>
  <c r="L43" i="12" s="1"/>
  <c r="P41" i="12"/>
  <c r="W40" i="12"/>
  <c r="V40" i="12"/>
  <c r="U40" i="12"/>
  <c r="T40" i="12"/>
  <c r="S40" i="12"/>
  <c r="R40" i="12"/>
  <c r="Q40" i="12"/>
  <c r="X40" i="12" s="1"/>
  <c r="K40" i="12"/>
  <c r="J40" i="12"/>
  <c r="I40" i="12"/>
  <c r="H40" i="12"/>
  <c r="G40" i="12"/>
  <c r="F40" i="12"/>
  <c r="E40" i="12"/>
  <c r="L40" i="12" s="1"/>
  <c r="X39" i="12"/>
  <c r="L39" i="12"/>
  <c r="X38" i="12"/>
  <c r="L38" i="12"/>
  <c r="X37" i="12"/>
  <c r="L37" i="12"/>
  <c r="X36" i="12"/>
  <c r="L36" i="12"/>
  <c r="X35" i="12"/>
  <c r="L35" i="12"/>
  <c r="X33" i="12"/>
  <c r="O33" i="12"/>
  <c r="L33" i="12"/>
  <c r="C33" i="12"/>
  <c r="C45" i="12" s="1"/>
  <c r="X32" i="12"/>
  <c r="O32" i="12"/>
  <c r="O44" i="12" s="1"/>
  <c r="L32" i="12"/>
  <c r="C32" i="12"/>
  <c r="C44" i="12" s="1"/>
  <c r="X31" i="12"/>
  <c r="O31" i="12"/>
  <c r="L31" i="12"/>
  <c r="C31" i="12"/>
  <c r="C43" i="12" s="1"/>
  <c r="W29" i="12"/>
  <c r="W69" i="12" s="1"/>
  <c r="V29" i="12"/>
  <c r="V41" i="12" s="1"/>
  <c r="V54" i="12" s="1"/>
  <c r="U29" i="12"/>
  <c r="U69" i="12" s="1"/>
  <c r="T29" i="12"/>
  <c r="T69" i="12" s="1"/>
  <c r="S29" i="12"/>
  <c r="S41" i="12" s="1"/>
  <c r="S54" i="12" s="1"/>
  <c r="R29" i="12"/>
  <c r="Q29" i="12"/>
  <c r="K29" i="12"/>
  <c r="J29" i="12"/>
  <c r="J77" i="12" s="1"/>
  <c r="I29" i="12"/>
  <c r="I41" i="12" s="1"/>
  <c r="I54" i="12" s="1"/>
  <c r="H29" i="12"/>
  <c r="H62" i="12" s="1"/>
  <c r="G29" i="12"/>
  <c r="F29" i="12"/>
  <c r="F41" i="12" s="1"/>
  <c r="F54" i="12" s="1"/>
  <c r="E29" i="12"/>
  <c r="V25" i="12"/>
  <c r="K79" i="12" s="1"/>
  <c r="V23" i="12"/>
  <c r="I23" i="12"/>
  <c r="H23" i="12"/>
  <c r="G23" i="12"/>
  <c r="F23" i="12"/>
  <c r="E23" i="12"/>
  <c r="I22" i="12"/>
  <c r="H22" i="12"/>
  <c r="G22" i="12"/>
  <c r="F22" i="12"/>
  <c r="E22" i="12"/>
  <c r="L22" i="12" s="1"/>
  <c r="K21" i="12"/>
  <c r="I21" i="12"/>
  <c r="F21" i="12"/>
  <c r="E21" i="12"/>
  <c r="S20" i="12"/>
  <c r="K20" i="12"/>
  <c r="I20" i="12"/>
  <c r="G20" i="12"/>
  <c r="F20" i="12"/>
  <c r="E20" i="12"/>
  <c r="S18" i="12"/>
  <c r="W9" i="12"/>
  <c r="V9" i="12"/>
  <c r="U9" i="12"/>
  <c r="T9" i="12"/>
  <c r="S9" i="12"/>
  <c r="R9" i="12"/>
  <c r="Q9" i="12"/>
  <c r="X9" i="12" s="1"/>
  <c r="G9" i="12"/>
  <c r="W8" i="12"/>
  <c r="U8" i="12"/>
  <c r="S8" i="12"/>
  <c r="R8" i="12"/>
  <c r="W7" i="12"/>
  <c r="V7" i="12"/>
  <c r="V6" i="12"/>
  <c r="U6" i="12"/>
  <c r="T6" i="12"/>
  <c r="R6" i="12"/>
  <c r="W4" i="12"/>
  <c r="V4" i="12"/>
  <c r="U4" i="12"/>
  <c r="T4" i="12"/>
  <c r="S4" i="12"/>
  <c r="W1" i="12"/>
  <c r="V1" i="12"/>
  <c r="U1" i="12"/>
  <c r="T1" i="12"/>
  <c r="S1" i="12"/>
  <c r="R1" i="12"/>
  <c r="Q1" i="12"/>
  <c r="U778" i="11"/>
  <c r="K778" i="11"/>
  <c r="C778" i="11"/>
  <c r="W774" i="11"/>
  <c r="W775" i="11" s="1"/>
  <c r="V774" i="11"/>
  <c r="V775" i="11" s="1"/>
  <c r="U774" i="11"/>
  <c r="U775" i="11" s="1"/>
  <c r="T774" i="11"/>
  <c r="T775" i="11" s="1"/>
  <c r="S774" i="11"/>
  <c r="S775" i="11" s="1"/>
  <c r="R774" i="11"/>
  <c r="R775" i="11" s="1"/>
  <c r="Q774" i="11"/>
  <c r="Q775" i="11" s="1"/>
  <c r="K774" i="11"/>
  <c r="K775" i="11" s="1"/>
  <c r="J774" i="11"/>
  <c r="J775" i="11" s="1"/>
  <c r="J723" i="11" s="1"/>
  <c r="I774" i="11"/>
  <c r="I775" i="11" s="1"/>
  <c r="I723" i="11" s="1"/>
  <c r="H774" i="11"/>
  <c r="H775" i="11" s="1"/>
  <c r="G774" i="11"/>
  <c r="G775" i="11" s="1"/>
  <c r="G723" i="11" s="1"/>
  <c r="F774" i="11"/>
  <c r="F775" i="11" s="1"/>
  <c r="F723" i="11" s="1"/>
  <c r="E774" i="11"/>
  <c r="E775" i="11" s="1"/>
  <c r="W771" i="11"/>
  <c r="V771" i="11"/>
  <c r="U771" i="11"/>
  <c r="T771" i="11"/>
  <c r="S771" i="11"/>
  <c r="R771" i="11"/>
  <c r="Q771" i="11"/>
  <c r="X771" i="11" s="1"/>
  <c r="K771" i="11"/>
  <c r="J771" i="11"/>
  <c r="I771" i="11"/>
  <c r="H771" i="11"/>
  <c r="G771" i="11"/>
  <c r="F771" i="11"/>
  <c r="E771" i="11"/>
  <c r="W770" i="11"/>
  <c r="V770" i="11"/>
  <c r="U770" i="11"/>
  <c r="T770" i="11"/>
  <c r="S770" i="11"/>
  <c r="R770" i="11"/>
  <c r="Q770" i="11"/>
  <c r="K770" i="11"/>
  <c r="J770" i="11"/>
  <c r="I770" i="11"/>
  <c r="H770" i="11"/>
  <c r="G770" i="11"/>
  <c r="F770" i="11"/>
  <c r="E770" i="11"/>
  <c r="W769" i="11"/>
  <c r="W772" i="11" s="1"/>
  <c r="V769" i="11"/>
  <c r="V772" i="11" s="1"/>
  <c r="U769" i="11"/>
  <c r="U772" i="11" s="1"/>
  <c r="T769" i="11"/>
  <c r="T772" i="11" s="1"/>
  <c r="S769" i="11"/>
  <c r="S772" i="11" s="1"/>
  <c r="R769" i="11"/>
  <c r="R772" i="11" s="1"/>
  <c r="Q769" i="11"/>
  <c r="Q772" i="11" s="1"/>
  <c r="K769" i="11"/>
  <c r="K772" i="11" s="1"/>
  <c r="J769" i="11"/>
  <c r="J772" i="11" s="1"/>
  <c r="I769" i="11"/>
  <c r="H769" i="11"/>
  <c r="H772" i="11" s="1"/>
  <c r="H722" i="11" s="1"/>
  <c r="G769" i="11"/>
  <c r="G772" i="11" s="1"/>
  <c r="F769" i="11"/>
  <c r="F772" i="11" s="1"/>
  <c r="E769" i="11"/>
  <c r="E772" i="11" s="1"/>
  <c r="W766" i="11"/>
  <c r="V766" i="11"/>
  <c r="U766" i="11"/>
  <c r="T766" i="11"/>
  <c r="S766" i="11"/>
  <c r="R766" i="11"/>
  <c r="Q766" i="11"/>
  <c r="K766" i="11"/>
  <c r="J766" i="11"/>
  <c r="I766" i="11"/>
  <c r="H766" i="11"/>
  <c r="G766" i="11"/>
  <c r="F766" i="11"/>
  <c r="E766" i="11"/>
  <c r="W765" i="11"/>
  <c r="V765" i="11"/>
  <c r="U765" i="11"/>
  <c r="T765" i="11"/>
  <c r="S765" i="11"/>
  <c r="R765" i="11"/>
  <c r="Q765" i="11"/>
  <c r="X765" i="11" s="1"/>
  <c r="K765" i="11"/>
  <c r="J765" i="11"/>
  <c r="I765" i="11"/>
  <c r="H765" i="11"/>
  <c r="G765" i="11"/>
  <c r="F765" i="11"/>
  <c r="E765" i="11"/>
  <c r="L765" i="11" s="1"/>
  <c r="W764" i="11"/>
  <c r="V764" i="11"/>
  <c r="U764" i="11"/>
  <c r="T764" i="11"/>
  <c r="S764" i="11"/>
  <c r="R764" i="11"/>
  <c r="Q764" i="11"/>
  <c r="K764" i="11"/>
  <c r="J764" i="11"/>
  <c r="I764" i="11"/>
  <c r="H764" i="11"/>
  <c r="G764" i="11"/>
  <c r="F764" i="11"/>
  <c r="E764" i="11"/>
  <c r="L764" i="11" s="1"/>
  <c r="W763" i="11"/>
  <c r="V763" i="11"/>
  <c r="U763" i="11"/>
  <c r="T763" i="11"/>
  <c r="S763" i="11"/>
  <c r="R763" i="11"/>
  <c r="Q763" i="11"/>
  <c r="X763" i="11" s="1"/>
  <c r="K763" i="11"/>
  <c r="J763" i="11"/>
  <c r="I763" i="11"/>
  <c r="H763" i="11"/>
  <c r="G763" i="11"/>
  <c r="F763" i="11"/>
  <c r="E763" i="11"/>
  <c r="W762" i="11"/>
  <c r="W767" i="11" s="1"/>
  <c r="K721" i="11" s="1"/>
  <c r="V762" i="11"/>
  <c r="V767" i="11" s="1"/>
  <c r="U762" i="11"/>
  <c r="U767" i="11" s="1"/>
  <c r="T762" i="11"/>
  <c r="T767" i="11" s="1"/>
  <c r="S762" i="11"/>
  <c r="S767" i="11" s="1"/>
  <c r="R762" i="11"/>
  <c r="R767" i="11" s="1"/>
  <c r="Q762" i="11"/>
  <c r="Q767" i="11" s="1"/>
  <c r="K762" i="11"/>
  <c r="K767" i="11" s="1"/>
  <c r="J762" i="11"/>
  <c r="J767" i="11" s="1"/>
  <c r="J721" i="11" s="1"/>
  <c r="I762" i="11"/>
  <c r="I767" i="11" s="1"/>
  <c r="I721" i="11" s="1"/>
  <c r="H762" i="11"/>
  <c r="H767" i="11" s="1"/>
  <c r="G762" i="11"/>
  <c r="G767" i="11" s="1"/>
  <c r="G721" i="11" s="1"/>
  <c r="F762" i="11"/>
  <c r="F767" i="11" s="1"/>
  <c r="F721" i="11" s="1"/>
  <c r="E762" i="11"/>
  <c r="E767" i="11" s="1"/>
  <c r="W759" i="11"/>
  <c r="V759" i="11"/>
  <c r="U759" i="11"/>
  <c r="T759" i="11"/>
  <c r="S759" i="11"/>
  <c r="R759" i="11"/>
  <c r="Q759" i="11"/>
  <c r="X759" i="11" s="1"/>
  <c r="K759" i="11"/>
  <c r="J759" i="11"/>
  <c r="I759" i="11"/>
  <c r="H759" i="11"/>
  <c r="G759" i="11"/>
  <c r="F759" i="11"/>
  <c r="E759" i="11"/>
  <c r="L759" i="11" s="1"/>
  <c r="W758" i="11"/>
  <c r="V758" i="11"/>
  <c r="U758" i="11"/>
  <c r="T758" i="11"/>
  <c r="S758" i="11"/>
  <c r="R758" i="11"/>
  <c r="Q758" i="11"/>
  <c r="X758" i="11" s="1"/>
  <c r="K758" i="11"/>
  <c r="J758" i="11"/>
  <c r="I758" i="11"/>
  <c r="H758" i="11"/>
  <c r="G758" i="11"/>
  <c r="F758" i="11"/>
  <c r="E758" i="11"/>
  <c r="L758" i="11" s="1"/>
  <c r="W757" i="11"/>
  <c r="V757" i="11"/>
  <c r="U757" i="11"/>
  <c r="T757" i="11"/>
  <c r="S757" i="11"/>
  <c r="R757" i="11"/>
  <c r="Q757" i="11"/>
  <c r="X757" i="11" s="1"/>
  <c r="K757" i="11"/>
  <c r="J757" i="11"/>
  <c r="I757" i="11"/>
  <c r="H757" i="11"/>
  <c r="G757" i="11"/>
  <c r="F757" i="11"/>
  <c r="E757" i="11"/>
  <c r="L757" i="11" s="1"/>
  <c r="W756" i="11"/>
  <c r="V756" i="11"/>
  <c r="U756" i="11"/>
  <c r="T756" i="11"/>
  <c r="S756" i="11"/>
  <c r="R756" i="11"/>
  <c r="Q756" i="11"/>
  <c r="X756" i="11" s="1"/>
  <c r="K756" i="11"/>
  <c r="J756" i="11"/>
  <c r="I756" i="11"/>
  <c r="H756" i="11"/>
  <c r="G756" i="11"/>
  <c r="F756" i="11"/>
  <c r="E756" i="11"/>
  <c r="L756" i="11" s="1"/>
  <c r="W755" i="11"/>
  <c r="V755" i="11"/>
  <c r="U755" i="11"/>
  <c r="T755" i="11"/>
  <c r="S755" i="11"/>
  <c r="R755" i="11"/>
  <c r="Q755" i="11"/>
  <c r="X755" i="11" s="1"/>
  <c r="K755" i="11"/>
  <c r="J755" i="11"/>
  <c r="I755" i="11"/>
  <c r="H755" i="11"/>
  <c r="G755" i="11"/>
  <c r="F755" i="11"/>
  <c r="E755" i="11"/>
  <c r="L755" i="11" s="1"/>
  <c r="W754" i="11"/>
  <c r="W760" i="11" s="1"/>
  <c r="V754" i="11"/>
  <c r="V760" i="11" s="1"/>
  <c r="U754" i="11"/>
  <c r="U760" i="11" s="1"/>
  <c r="T754" i="11"/>
  <c r="T760" i="11" s="1"/>
  <c r="H720" i="11" s="1"/>
  <c r="S754" i="11"/>
  <c r="S760" i="11" s="1"/>
  <c r="R754" i="11"/>
  <c r="R760" i="11" s="1"/>
  <c r="Q754" i="11"/>
  <c r="X754" i="11" s="1"/>
  <c r="K754" i="11"/>
  <c r="K760" i="11" s="1"/>
  <c r="J754" i="11"/>
  <c r="J760" i="11" s="1"/>
  <c r="J720" i="11" s="1"/>
  <c r="I754" i="11"/>
  <c r="I760" i="11" s="1"/>
  <c r="I720" i="11" s="1"/>
  <c r="H754" i="11"/>
  <c r="H760" i="11" s="1"/>
  <c r="G754" i="11"/>
  <c r="G760" i="11" s="1"/>
  <c r="G720" i="11" s="1"/>
  <c r="F754" i="11"/>
  <c r="F760" i="11" s="1"/>
  <c r="F720" i="11" s="1"/>
  <c r="E754" i="11"/>
  <c r="L754" i="11" s="1"/>
  <c r="O745" i="11"/>
  <c r="C745" i="11"/>
  <c r="O743" i="11"/>
  <c r="C743" i="11"/>
  <c r="W739" i="11"/>
  <c r="V739" i="11"/>
  <c r="U739" i="11"/>
  <c r="T739" i="11"/>
  <c r="S739" i="11"/>
  <c r="R739" i="11"/>
  <c r="Q739" i="11"/>
  <c r="X739" i="11" s="1"/>
  <c r="K739" i="11"/>
  <c r="J739" i="11"/>
  <c r="I739" i="11"/>
  <c r="H739" i="11"/>
  <c r="G739" i="11"/>
  <c r="F739" i="11"/>
  <c r="E739" i="11"/>
  <c r="L739" i="11" s="1"/>
  <c r="W738" i="11"/>
  <c r="V738" i="11"/>
  <c r="U738" i="11"/>
  <c r="T738" i="11"/>
  <c r="S738" i="11"/>
  <c r="R738" i="11"/>
  <c r="Q738" i="11"/>
  <c r="X738" i="11" s="1"/>
  <c r="K738" i="11"/>
  <c r="J738" i="11"/>
  <c r="I738" i="11"/>
  <c r="H738" i="11"/>
  <c r="G738" i="11"/>
  <c r="F738" i="11"/>
  <c r="E738" i="11"/>
  <c r="L738" i="11" s="1"/>
  <c r="W737" i="11"/>
  <c r="V737" i="11"/>
  <c r="U737" i="11"/>
  <c r="T737" i="11"/>
  <c r="S737" i="11"/>
  <c r="R737" i="11"/>
  <c r="Q737" i="11"/>
  <c r="X737" i="11" s="1"/>
  <c r="K737" i="11"/>
  <c r="J737" i="11"/>
  <c r="I737" i="11"/>
  <c r="H737" i="11"/>
  <c r="G737" i="11"/>
  <c r="F737" i="11"/>
  <c r="E737" i="11"/>
  <c r="L737" i="11" s="1"/>
  <c r="W736" i="11"/>
  <c r="V736" i="11"/>
  <c r="U736" i="11"/>
  <c r="T736" i="11"/>
  <c r="S736" i="11"/>
  <c r="R736" i="11"/>
  <c r="Q736" i="11"/>
  <c r="X736" i="11" s="1"/>
  <c r="K736" i="11"/>
  <c r="J736" i="11"/>
  <c r="I736" i="11"/>
  <c r="H736" i="11"/>
  <c r="G736" i="11"/>
  <c r="F736" i="11"/>
  <c r="E736" i="11"/>
  <c r="L736" i="11" s="1"/>
  <c r="W735" i="11"/>
  <c r="V735" i="11"/>
  <c r="U735" i="11"/>
  <c r="T735" i="11"/>
  <c r="S735" i="11"/>
  <c r="R735" i="11"/>
  <c r="Q735" i="11"/>
  <c r="K735" i="11"/>
  <c r="J735" i="11"/>
  <c r="I735" i="11"/>
  <c r="H735" i="11"/>
  <c r="G735" i="11"/>
  <c r="F735" i="11"/>
  <c r="E735" i="11"/>
  <c r="W733" i="11"/>
  <c r="V733" i="11"/>
  <c r="U733" i="11"/>
  <c r="T733" i="11"/>
  <c r="S733" i="11"/>
  <c r="R733" i="11"/>
  <c r="Q733" i="11"/>
  <c r="O733" i="11"/>
  <c r="K733" i="11"/>
  <c r="J733" i="11"/>
  <c r="I733" i="11"/>
  <c r="H733" i="11"/>
  <c r="G733" i="11"/>
  <c r="F733" i="11"/>
  <c r="E733" i="11"/>
  <c r="C733" i="11"/>
  <c r="W732" i="11"/>
  <c r="V732" i="11"/>
  <c r="U732" i="11"/>
  <c r="T732" i="11"/>
  <c r="S732" i="11"/>
  <c r="R732" i="11"/>
  <c r="Q732" i="11"/>
  <c r="O732" i="11"/>
  <c r="K732" i="11"/>
  <c r="J732" i="11"/>
  <c r="I732" i="11"/>
  <c r="H732" i="11"/>
  <c r="L732" i="11" s="1"/>
  <c r="G732" i="11"/>
  <c r="F732" i="11"/>
  <c r="E732" i="11"/>
  <c r="C732" i="11"/>
  <c r="W731" i="11"/>
  <c r="W740" i="11" s="1"/>
  <c r="V731" i="11"/>
  <c r="V740" i="11" s="1"/>
  <c r="U731" i="11"/>
  <c r="T731" i="11"/>
  <c r="T740" i="11" s="1"/>
  <c r="S731" i="11"/>
  <c r="R731" i="11"/>
  <c r="R740" i="11" s="1"/>
  <c r="Q731" i="11"/>
  <c r="O731" i="11"/>
  <c r="K731" i="11"/>
  <c r="K740" i="11" s="1"/>
  <c r="J731" i="11"/>
  <c r="I731" i="11"/>
  <c r="I740" i="11" s="1"/>
  <c r="H731" i="11"/>
  <c r="H740" i="11" s="1"/>
  <c r="G731" i="11"/>
  <c r="G740" i="11" s="1"/>
  <c r="F731" i="11"/>
  <c r="E731" i="11"/>
  <c r="C731" i="11"/>
  <c r="V725" i="11"/>
  <c r="T778" i="11" s="1"/>
  <c r="K722" i="11"/>
  <c r="J722" i="11"/>
  <c r="G722" i="11"/>
  <c r="S720" i="11"/>
  <c r="O779" i="11" s="1"/>
  <c r="K720" i="11"/>
  <c r="S718" i="11"/>
  <c r="K715" i="11"/>
  <c r="J715" i="11"/>
  <c r="J729" i="11" s="1"/>
  <c r="I715" i="11"/>
  <c r="U729" i="11" s="1"/>
  <c r="H715" i="11"/>
  <c r="T729" i="11" s="1"/>
  <c r="T768" i="11" s="1"/>
  <c r="G715" i="11"/>
  <c r="G729" i="11" s="1"/>
  <c r="F715" i="11"/>
  <c r="F729" i="11" s="1"/>
  <c r="E715" i="11"/>
  <c r="Q729" i="11" s="1"/>
  <c r="W706" i="11"/>
  <c r="V706" i="11"/>
  <c r="U706" i="11"/>
  <c r="T706" i="11"/>
  <c r="S706" i="11"/>
  <c r="R706" i="11"/>
  <c r="Q706" i="11"/>
  <c r="K706" i="11"/>
  <c r="J706" i="11"/>
  <c r="I706" i="11"/>
  <c r="I653" i="11" s="1"/>
  <c r="L653" i="11" s="1"/>
  <c r="H706" i="11"/>
  <c r="G706" i="11"/>
  <c r="F706" i="11"/>
  <c r="E706" i="11"/>
  <c r="E653" i="11" s="1"/>
  <c r="X705" i="11"/>
  <c r="L705" i="11"/>
  <c r="W703" i="11"/>
  <c r="V703" i="11"/>
  <c r="U703" i="11"/>
  <c r="T703" i="11"/>
  <c r="H652" i="11" s="1"/>
  <c r="S703" i="11"/>
  <c r="R703" i="11"/>
  <c r="Q703" i="11"/>
  <c r="K703" i="11"/>
  <c r="J703" i="11"/>
  <c r="I703" i="11"/>
  <c r="H703" i="11"/>
  <c r="G703" i="11"/>
  <c r="F703" i="11"/>
  <c r="E703" i="11"/>
  <c r="L703" i="11" s="1"/>
  <c r="X702" i="11"/>
  <c r="L702" i="11"/>
  <c r="X701" i="11"/>
  <c r="L701" i="11"/>
  <c r="X700" i="11"/>
  <c r="L700" i="11"/>
  <c r="W698" i="11"/>
  <c r="V698" i="11"/>
  <c r="U698" i="11"/>
  <c r="T698" i="11"/>
  <c r="S698" i="11"/>
  <c r="R698" i="11"/>
  <c r="Q698" i="11"/>
  <c r="X698" i="11" s="1"/>
  <c r="K698" i="11"/>
  <c r="K651" i="11" s="1"/>
  <c r="J698" i="11"/>
  <c r="J651" i="11" s="1"/>
  <c r="I698" i="11"/>
  <c r="H698" i="11"/>
  <c r="G698" i="11"/>
  <c r="F698" i="11"/>
  <c r="F651" i="11" s="1"/>
  <c r="E698" i="11"/>
  <c r="X697" i="11"/>
  <c r="L697" i="11"/>
  <c r="X696" i="11"/>
  <c r="L696" i="11"/>
  <c r="X695" i="11"/>
  <c r="L695" i="11"/>
  <c r="X694" i="11"/>
  <c r="L694" i="11"/>
  <c r="X693" i="11"/>
  <c r="L693" i="11"/>
  <c r="W691" i="11"/>
  <c r="V691" i="11"/>
  <c r="U691" i="11"/>
  <c r="T691" i="11"/>
  <c r="S691" i="11"/>
  <c r="R691" i="11"/>
  <c r="Q691" i="11"/>
  <c r="X691" i="11" s="1"/>
  <c r="K691" i="11"/>
  <c r="K650" i="11" s="1"/>
  <c r="J691" i="11"/>
  <c r="J650" i="11" s="1"/>
  <c r="I691" i="11"/>
  <c r="H691" i="11"/>
  <c r="G691" i="11"/>
  <c r="F691" i="11"/>
  <c r="F650" i="11" s="1"/>
  <c r="E691" i="11"/>
  <c r="X690" i="11"/>
  <c r="L690" i="11"/>
  <c r="X689" i="11"/>
  <c r="L689" i="11"/>
  <c r="X688" i="11"/>
  <c r="L688" i="11"/>
  <c r="X687" i="11"/>
  <c r="L687" i="11"/>
  <c r="X686" i="11"/>
  <c r="L686" i="11"/>
  <c r="X685" i="11"/>
  <c r="L685" i="11"/>
  <c r="W681" i="11"/>
  <c r="V681" i="11"/>
  <c r="U681" i="11"/>
  <c r="T681" i="11"/>
  <c r="S681" i="11"/>
  <c r="R681" i="11"/>
  <c r="Q681" i="11"/>
  <c r="O681" i="11"/>
  <c r="K681" i="11"/>
  <c r="J681" i="11"/>
  <c r="I681" i="11"/>
  <c r="H681" i="11"/>
  <c r="G681" i="11"/>
  <c r="F681" i="11"/>
  <c r="L681" i="11" s="1"/>
  <c r="E681" i="11"/>
  <c r="C681" i="11"/>
  <c r="W680" i="11"/>
  <c r="V680" i="11"/>
  <c r="U680" i="11"/>
  <c r="X680" i="11" s="1"/>
  <c r="T680" i="11"/>
  <c r="S680" i="11"/>
  <c r="R680" i="11"/>
  <c r="Q680" i="11"/>
  <c r="O680" i="11"/>
  <c r="K680" i="11"/>
  <c r="J680" i="11"/>
  <c r="I680" i="11"/>
  <c r="H680" i="11"/>
  <c r="G680" i="11"/>
  <c r="F680" i="11"/>
  <c r="E680" i="11"/>
  <c r="C680" i="11"/>
  <c r="W679" i="11"/>
  <c r="V679" i="11"/>
  <c r="U679" i="11"/>
  <c r="T679" i="11"/>
  <c r="S679" i="11"/>
  <c r="R679" i="11"/>
  <c r="Q679" i="11"/>
  <c r="O679" i="11"/>
  <c r="L679" i="11"/>
  <c r="K679" i="11"/>
  <c r="J679" i="11"/>
  <c r="I679" i="11"/>
  <c r="H679" i="11"/>
  <c r="G679" i="11"/>
  <c r="F679" i="11"/>
  <c r="E679" i="11"/>
  <c r="C679" i="11"/>
  <c r="W678" i="11"/>
  <c r="V678" i="11"/>
  <c r="U678" i="11"/>
  <c r="T678" i="11"/>
  <c r="S678" i="11"/>
  <c r="R678" i="11"/>
  <c r="Q678" i="11"/>
  <c r="X678" i="11" s="1"/>
  <c r="O678" i="11"/>
  <c r="K678" i="11"/>
  <c r="J678" i="11"/>
  <c r="I678" i="11"/>
  <c r="H678" i="11"/>
  <c r="G678" i="11"/>
  <c r="F678" i="11"/>
  <c r="E678" i="11"/>
  <c r="C678" i="11"/>
  <c r="W677" i="11"/>
  <c r="V677" i="11"/>
  <c r="U677" i="11"/>
  <c r="T677" i="11"/>
  <c r="S677" i="11"/>
  <c r="R677" i="11"/>
  <c r="Q677" i="11"/>
  <c r="O677" i="11"/>
  <c r="K677" i="11"/>
  <c r="J677" i="11"/>
  <c r="I677" i="11"/>
  <c r="H677" i="11"/>
  <c r="G677" i="11"/>
  <c r="F677" i="11"/>
  <c r="E677" i="11"/>
  <c r="C677" i="11"/>
  <c r="C674" i="11"/>
  <c r="P671" i="11"/>
  <c r="W670" i="11"/>
  <c r="V670" i="11"/>
  <c r="U670" i="11"/>
  <c r="T670" i="11"/>
  <c r="S670" i="11"/>
  <c r="R670" i="11"/>
  <c r="Q670" i="11"/>
  <c r="K670" i="11"/>
  <c r="J670" i="11"/>
  <c r="I670" i="11"/>
  <c r="H670" i="11"/>
  <c r="G670" i="11"/>
  <c r="F670" i="11"/>
  <c r="E670" i="11"/>
  <c r="L670" i="11" s="1"/>
  <c r="X669" i="11"/>
  <c r="L669" i="11"/>
  <c r="X668" i="11"/>
  <c r="L668" i="11"/>
  <c r="X667" i="11"/>
  <c r="L667" i="11"/>
  <c r="X666" i="11"/>
  <c r="L666" i="11"/>
  <c r="X665" i="11"/>
  <c r="L665" i="11"/>
  <c r="X663" i="11"/>
  <c r="O663" i="11"/>
  <c r="O675" i="11" s="1"/>
  <c r="L663" i="11"/>
  <c r="C663" i="11"/>
  <c r="C675" i="11" s="1"/>
  <c r="X662" i="11"/>
  <c r="O662" i="11"/>
  <c r="O674" i="11" s="1"/>
  <c r="L662" i="11"/>
  <c r="C662" i="11"/>
  <c r="X661" i="11"/>
  <c r="O661" i="11"/>
  <c r="O673" i="11" s="1"/>
  <c r="L661" i="11"/>
  <c r="C661" i="11"/>
  <c r="C673" i="11" s="1"/>
  <c r="V655" i="11"/>
  <c r="K653" i="11"/>
  <c r="J653" i="11"/>
  <c r="H653" i="11"/>
  <c r="G653" i="11"/>
  <c r="F653" i="11"/>
  <c r="K652" i="11"/>
  <c r="J652" i="11"/>
  <c r="I652" i="11"/>
  <c r="G652" i="11"/>
  <c r="F652" i="11"/>
  <c r="L651" i="11"/>
  <c r="I651" i="11"/>
  <c r="H651" i="11"/>
  <c r="G651" i="11"/>
  <c r="E651" i="11"/>
  <c r="S650" i="11"/>
  <c r="I650" i="11"/>
  <c r="H650" i="11"/>
  <c r="G650" i="11"/>
  <c r="E650" i="11"/>
  <c r="S648" i="11"/>
  <c r="K645" i="11"/>
  <c r="K659" i="11" s="1"/>
  <c r="K692" i="11" s="1"/>
  <c r="J645" i="11"/>
  <c r="V659" i="11" s="1"/>
  <c r="V692" i="11" s="1"/>
  <c r="I645" i="11"/>
  <c r="U659" i="11" s="1"/>
  <c r="H645" i="11"/>
  <c r="H659" i="11" s="1"/>
  <c r="H704" i="11" s="1"/>
  <c r="G645" i="11"/>
  <c r="G659" i="11" s="1"/>
  <c r="F645" i="11"/>
  <c r="F659" i="11" s="1"/>
  <c r="F671" i="11" s="1"/>
  <c r="F684" i="11" s="1"/>
  <c r="E645" i="11"/>
  <c r="J639" i="11"/>
  <c r="W636" i="11"/>
  <c r="V636" i="11"/>
  <c r="U636" i="11"/>
  <c r="T636" i="11"/>
  <c r="S636" i="11"/>
  <c r="R636" i="11"/>
  <c r="Q636" i="11"/>
  <c r="K636" i="11"/>
  <c r="J636" i="11"/>
  <c r="I636" i="11"/>
  <c r="H636" i="11"/>
  <c r="G636" i="11"/>
  <c r="F636" i="11"/>
  <c r="E636" i="11"/>
  <c r="X635" i="11"/>
  <c r="L635" i="11"/>
  <c r="W633" i="11"/>
  <c r="V633" i="11"/>
  <c r="U633" i="11"/>
  <c r="T633" i="11"/>
  <c r="S633" i="11"/>
  <c r="R633" i="11"/>
  <c r="Q633" i="11"/>
  <c r="K633" i="11"/>
  <c r="J633" i="11"/>
  <c r="J582" i="11" s="1"/>
  <c r="I633" i="11"/>
  <c r="H633" i="11"/>
  <c r="G633" i="11"/>
  <c r="F633" i="11"/>
  <c r="E633" i="11"/>
  <c r="X632" i="11"/>
  <c r="L632" i="11"/>
  <c r="X631" i="11"/>
  <c r="L631" i="11"/>
  <c r="X630" i="11"/>
  <c r="L630" i="11"/>
  <c r="W628" i="11"/>
  <c r="V628" i="11"/>
  <c r="U628" i="11"/>
  <c r="T628" i="11"/>
  <c r="S628" i="11"/>
  <c r="R628" i="11"/>
  <c r="Q628" i="11"/>
  <c r="K628" i="11"/>
  <c r="J628" i="11"/>
  <c r="I628" i="11"/>
  <c r="H628" i="11"/>
  <c r="G628" i="11"/>
  <c r="F628" i="11"/>
  <c r="E628" i="11"/>
  <c r="X627" i="11"/>
  <c r="L627" i="11"/>
  <c r="X626" i="11"/>
  <c r="L626" i="11"/>
  <c r="X625" i="11"/>
  <c r="L625" i="11"/>
  <c r="X624" i="11"/>
  <c r="L624" i="11"/>
  <c r="X623" i="11"/>
  <c r="L623" i="11"/>
  <c r="W621" i="11"/>
  <c r="V621" i="11"/>
  <c r="U621" i="11"/>
  <c r="T621" i="11"/>
  <c r="S621" i="11"/>
  <c r="R621" i="11"/>
  <c r="Q621" i="11"/>
  <c r="K621" i="11"/>
  <c r="J621" i="11"/>
  <c r="I621" i="11"/>
  <c r="H621" i="11"/>
  <c r="G621" i="11"/>
  <c r="F621" i="11"/>
  <c r="E621" i="11"/>
  <c r="L621" i="11" s="1"/>
  <c r="X620" i="11"/>
  <c r="L620" i="11"/>
  <c r="X619" i="11"/>
  <c r="L619" i="11"/>
  <c r="X618" i="11"/>
  <c r="L618" i="11"/>
  <c r="X617" i="11"/>
  <c r="L617" i="11"/>
  <c r="X616" i="11"/>
  <c r="L616" i="11"/>
  <c r="X615" i="11"/>
  <c r="L615" i="11"/>
  <c r="W611" i="11"/>
  <c r="V611" i="11"/>
  <c r="U611" i="11"/>
  <c r="T611" i="11"/>
  <c r="S611" i="11"/>
  <c r="R611" i="11"/>
  <c r="Q611" i="11"/>
  <c r="O611" i="11"/>
  <c r="K611" i="11"/>
  <c r="J611" i="11"/>
  <c r="I611" i="11"/>
  <c r="H611" i="11"/>
  <c r="G611" i="11"/>
  <c r="F611" i="11"/>
  <c r="E611" i="11"/>
  <c r="L611" i="11" s="1"/>
  <c r="C611" i="11"/>
  <c r="X610" i="11"/>
  <c r="W610" i="11"/>
  <c r="V610" i="11"/>
  <c r="U610" i="11"/>
  <c r="T610" i="11"/>
  <c r="S610" i="11"/>
  <c r="R610" i="11"/>
  <c r="Q610" i="11"/>
  <c r="O610" i="11"/>
  <c r="K610" i="11"/>
  <c r="J610" i="11"/>
  <c r="I610" i="11"/>
  <c r="H610" i="11"/>
  <c r="G610" i="11"/>
  <c r="F610" i="11"/>
  <c r="E610" i="11"/>
  <c r="L610" i="11" s="1"/>
  <c r="C610" i="11"/>
  <c r="W609" i="11"/>
  <c r="V609" i="11"/>
  <c r="U609" i="11"/>
  <c r="T609" i="11"/>
  <c r="S609" i="11"/>
  <c r="R609" i="11"/>
  <c r="Q609" i="11"/>
  <c r="O609" i="11"/>
  <c r="K609" i="11"/>
  <c r="J609" i="11"/>
  <c r="I609" i="11"/>
  <c r="H609" i="11"/>
  <c r="G609" i="11"/>
  <c r="F609" i="11"/>
  <c r="E609" i="11"/>
  <c r="C609" i="11"/>
  <c r="W608" i="11"/>
  <c r="V608" i="11"/>
  <c r="U608" i="11"/>
  <c r="T608" i="11"/>
  <c r="S608" i="11"/>
  <c r="R608" i="11"/>
  <c r="Q608" i="11"/>
  <c r="O608" i="11"/>
  <c r="L608" i="11"/>
  <c r="K608" i="11"/>
  <c r="J608" i="11"/>
  <c r="I608" i="11"/>
  <c r="H608" i="11"/>
  <c r="G608" i="11"/>
  <c r="F608" i="11"/>
  <c r="E608" i="11"/>
  <c r="C608" i="11"/>
  <c r="W607" i="11"/>
  <c r="V607" i="11"/>
  <c r="U607" i="11"/>
  <c r="T607" i="11"/>
  <c r="S607" i="11"/>
  <c r="R607" i="11"/>
  <c r="Q607" i="11"/>
  <c r="X607" i="11" s="1"/>
  <c r="O607" i="11"/>
  <c r="K607" i="11"/>
  <c r="J607" i="11"/>
  <c r="I607" i="11"/>
  <c r="H607" i="11"/>
  <c r="G607" i="11"/>
  <c r="F607" i="11"/>
  <c r="E607" i="11"/>
  <c r="C607" i="11"/>
  <c r="C605" i="11"/>
  <c r="C603" i="11"/>
  <c r="P601" i="11"/>
  <c r="W600" i="11"/>
  <c r="V600" i="11"/>
  <c r="U600" i="11"/>
  <c r="T600" i="11"/>
  <c r="X600" i="11" s="1"/>
  <c r="S600" i="11"/>
  <c r="R600" i="11"/>
  <c r="Q600" i="11"/>
  <c r="K600" i="11"/>
  <c r="J600" i="11"/>
  <c r="I600" i="11"/>
  <c r="H600" i="11"/>
  <c r="L600" i="11" s="1"/>
  <c r="G600" i="11"/>
  <c r="F600" i="11"/>
  <c r="E600" i="11"/>
  <c r="X599" i="11"/>
  <c r="L599" i="11"/>
  <c r="X598" i="11"/>
  <c r="L598" i="11"/>
  <c r="X597" i="11"/>
  <c r="L597" i="11"/>
  <c r="X596" i="11"/>
  <c r="L596" i="11"/>
  <c r="X595" i="11"/>
  <c r="L595" i="11"/>
  <c r="X593" i="11"/>
  <c r="O593" i="11"/>
  <c r="O605" i="11" s="1"/>
  <c r="L593" i="11"/>
  <c r="C593" i="11"/>
  <c r="X592" i="11"/>
  <c r="O592" i="11"/>
  <c r="O604" i="11" s="1"/>
  <c r="L592" i="11"/>
  <c r="C592" i="11"/>
  <c r="C604" i="11" s="1"/>
  <c r="X591" i="11"/>
  <c r="O591" i="11"/>
  <c r="O603" i="11" s="1"/>
  <c r="L591" i="11"/>
  <c r="C591" i="11"/>
  <c r="V585" i="11"/>
  <c r="U639" i="11" s="1"/>
  <c r="K583" i="11"/>
  <c r="J583" i="11"/>
  <c r="H583" i="11"/>
  <c r="G583" i="11"/>
  <c r="F583" i="11"/>
  <c r="K582" i="11"/>
  <c r="I582" i="11"/>
  <c r="H582" i="11"/>
  <c r="G582" i="11"/>
  <c r="F582" i="11"/>
  <c r="E582" i="11"/>
  <c r="K581" i="11"/>
  <c r="J581" i="11"/>
  <c r="I581" i="11"/>
  <c r="H581" i="11"/>
  <c r="G581" i="11"/>
  <c r="F581" i="11"/>
  <c r="S580" i="11"/>
  <c r="L580" i="11"/>
  <c r="K580" i="11"/>
  <c r="J580" i="11"/>
  <c r="I580" i="11"/>
  <c r="H580" i="11"/>
  <c r="G580" i="11"/>
  <c r="F580" i="11"/>
  <c r="E580" i="11"/>
  <c r="S578" i="11"/>
  <c r="K575" i="11"/>
  <c r="J575" i="11"/>
  <c r="I575" i="11"/>
  <c r="I589" i="11" s="1"/>
  <c r="I637" i="11" s="1"/>
  <c r="H575" i="11"/>
  <c r="T589" i="11" s="1"/>
  <c r="T601" i="11" s="1"/>
  <c r="T614" i="11" s="1"/>
  <c r="G575" i="11"/>
  <c r="F575" i="11"/>
  <c r="F589" i="11" s="1"/>
  <c r="F629" i="11" s="1"/>
  <c r="E575" i="11"/>
  <c r="Q589" i="11" s="1"/>
  <c r="T569" i="11"/>
  <c r="I569" i="11"/>
  <c r="W566" i="11"/>
  <c r="V566" i="11"/>
  <c r="U566" i="11"/>
  <c r="T566" i="11"/>
  <c r="S566" i="11"/>
  <c r="R566" i="11"/>
  <c r="Q566" i="11"/>
  <c r="X566" i="11" s="1"/>
  <c r="K566" i="11"/>
  <c r="J566" i="11"/>
  <c r="I566" i="11"/>
  <c r="H566" i="11"/>
  <c r="G566" i="11"/>
  <c r="F566" i="11"/>
  <c r="E566" i="11"/>
  <c r="L566" i="11" s="1"/>
  <c r="X565" i="11"/>
  <c r="L565" i="11"/>
  <c r="W563" i="11"/>
  <c r="V563" i="11"/>
  <c r="U563" i="11"/>
  <c r="T563" i="11"/>
  <c r="S563" i="11"/>
  <c r="R563" i="11"/>
  <c r="Q563" i="11"/>
  <c r="K563" i="11"/>
  <c r="J563" i="11"/>
  <c r="I563" i="11"/>
  <c r="I512" i="11" s="1"/>
  <c r="H563" i="11"/>
  <c r="G563" i="11"/>
  <c r="F563" i="11"/>
  <c r="E563" i="11"/>
  <c r="X562" i="11"/>
  <c r="L562" i="11"/>
  <c r="X561" i="11"/>
  <c r="L561" i="11"/>
  <c r="X560" i="11"/>
  <c r="L560" i="11"/>
  <c r="W558" i="11"/>
  <c r="V558" i="11"/>
  <c r="U558" i="11"/>
  <c r="T558" i="11"/>
  <c r="S558" i="11"/>
  <c r="R558" i="11"/>
  <c r="Q558" i="11"/>
  <c r="X558" i="11" s="1"/>
  <c r="K558" i="11"/>
  <c r="J558" i="11"/>
  <c r="I558" i="11"/>
  <c r="H558" i="11"/>
  <c r="G558" i="11"/>
  <c r="F558" i="11"/>
  <c r="E558" i="11"/>
  <c r="X557" i="11"/>
  <c r="L557" i="11"/>
  <c r="X556" i="11"/>
  <c r="L556" i="11"/>
  <c r="X555" i="11"/>
  <c r="L555" i="11"/>
  <c r="X554" i="11"/>
  <c r="L554" i="11"/>
  <c r="X553" i="11"/>
  <c r="L553" i="11"/>
  <c r="W551" i="11"/>
  <c r="V551" i="11"/>
  <c r="U551" i="11"/>
  <c r="T551" i="11"/>
  <c r="S551" i="11"/>
  <c r="R551" i="11"/>
  <c r="Q551" i="11"/>
  <c r="X551" i="11" s="1"/>
  <c r="K551" i="11"/>
  <c r="J551" i="11"/>
  <c r="I551" i="11"/>
  <c r="H551" i="11"/>
  <c r="G551" i="11"/>
  <c r="F551" i="11"/>
  <c r="E551" i="11"/>
  <c r="X550" i="11"/>
  <c r="L550" i="11"/>
  <c r="X549" i="11"/>
  <c r="L549" i="11"/>
  <c r="X548" i="11"/>
  <c r="L548" i="11"/>
  <c r="X547" i="11"/>
  <c r="L547" i="11"/>
  <c r="X546" i="11"/>
  <c r="L546" i="11"/>
  <c r="X545" i="11"/>
  <c r="L545" i="11"/>
  <c r="W541" i="11"/>
  <c r="V541" i="11"/>
  <c r="U541" i="11"/>
  <c r="T541" i="11"/>
  <c r="S541" i="11"/>
  <c r="R541" i="11"/>
  <c r="Q541" i="11"/>
  <c r="X541" i="11" s="1"/>
  <c r="O541" i="11"/>
  <c r="K541" i="11"/>
  <c r="J541" i="11"/>
  <c r="I541" i="11"/>
  <c r="H541" i="11"/>
  <c r="G541" i="11"/>
  <c r="F541" i="11"/>
  <c r="L541" i="11" s="1"/>
  <c r="E541" i="11"/>
  <c r="C541" i="11"/>
  <c r="W540" i="11"/>
  <c r="V540" i="11"/>
  <c r="U540" i="11"/>
  <c r="T540" i="11"/>
  <c r="S540" i="11"/>
  <c r="R540" i="11"/>
  <c r="Q540" i="11"/>
  <c r="X540" i="11" s="1"/>
  <c r="O540" i="11"/>
  <c r="L540" i="11"/>
  <c r="K540" i="11"/>
  <c r="J540" i="11"/>
  <c r="I540" i="11"/>
  <c r="H540" i="11"/>
  <c r="G540" i="11"/>
  <c r="F540" i="11"/>
  <c r="E540" i="11"/>
  <c r="C540" i="11"/>
  <c r="W539" i="11"/>
  <c r="V539" i="11"/>
  <c r="U539" i="11"/>
  <c r="T539" i="11"/>
  <c r="S539" i="11"/>
  <c r="R539" i="11"/>
  <c r="Q539" i="11"/>
  <c r="X539" i="11" s="1"/>
  <c r="O539" i="11"/>
  <c r="K539" i="11"/>
  <c r="J539" i="11"/>
  <c r="I539" i="11"/>
  <c r="H539" i="11"/>
  <c r="G539" i="11"/>
  <c r="F539" i="11"/>
  <c r="E539" i="11"/>
  <c r="L539" i="11" s="1"/>
  <c r="C539" i="11"/>
  <c r="W538" i="11"/>
  <c r="V538" i="11"/>
  <c r="U538" i="11"/>
  <c r="T538" i="11"/>
  <c r="S538" i="11"/>
  <c r="R538" i="11"/>
  <c r="Q538" i="11"/>
  <c r="X538" i="11" s="1"/>
  <c r="O538" i="11"/>
  <c r="K538" i="11"/>
  <c r="J538" i="11"/>
  <c r="I538" i="11"/>
  <c r="H538" i="11"/>
  <c r="L538" i="11" s="1"/>
  <c r="G538" i="11"/>
  <c r="F538" i="11"/>
  <c r="E538" i="11"/>
  <c r="C538" i="11"/>
  <c r="W537" i="11"/>
  <c r="V537" i="11"/>
  <c r="U537" i="11"/>
  <c r="T537" i="11"/>
  <c r="S537" i="11"/>
  <c r="R537" i="11"/>
  <c r="Q537" i="11"/>
  <c r="X537" i="11" s="1"/>
  <c r="O537" i="11"/>
  <c r="K537" i="11"/>
  <c r="J537" i="11"/>
  <c r="I537" i="11"/>
  <c r="H537" i="11"/>
  <c r="G537" i="11"/>
  <c r="F537" i="11"/>
  <c r="L537" i="11" s="1"/>
  <c r="E537" i="11"/>
  <c r="C537" i="11"/>
  <c r="C535" i="11"/>
  <c r="P531" i="11"/>
  <c r="W530" i="11"/>
  <c r="V530" i="11"/>
  <c r="U530" i="11"/>
  <c r="T530" i="11"/>
  <c r="X530" i="11" s="1"/>
  <c r="S530" i="11"/>
  <c r="R530" i="11"/>
  <c r="Q530" i="11"/>
  <c r="K530" i="11"/>
  <c r="J530" i="11"/>
  <c r="I530" i="11"/>
  <c r="H530" i="11"/>
  <c r="L530" i="11" s="1"/>
  <c r="G530" i="11"/>
  <c r="F530" i="11"/>
  <c r="E530" i="11"/>
  <c r="X529" i="11"/>
  <c r="L529" i="11"/>
  <c r="X528" i="11"/>
  <c r="L528" i="11"/>
  <c r="X527" i="11"/>
  <c r="L527" i="11"/>
  <c r="X526" i="11"/>
  <c r="L526" i="11"/>
  <c r="X525" i="11"/>
  <c r="L525" i="11"/>
  <c r="X523" i="11"/>
  <c r="O523" i="11"/>
  <c r="O535" i="11" s="1"/>
  <c r="L523" i="11"/>
  <c r="C523" i="11"/>
  <c r="X522" i="11"/>
  <c r="O522" i="11"/>
  <c r="O534" i="11" s="1"/>
  <c r="L522" i="11"/>
  <c r="C522" i="11"/>
  <c r="C534" i="11" s="1"/>
  <c r="X521" i="11"/>
  <c r="O521" i="11"/>
  <c r="O533" i="11" s="1"/>
  <c r="L521" i="11"/>
  <c r="C521" i="11"/>
  <c r="C533" i="11" s="1"/>
  <c r="V515" i="11"/>
  <c r="K513" i="11"/>
  <c r="J513" i="11"/>
  <c r="H513" i="11"/>
  <c r="G513" i="11"/>
  <c r="F513" i="11"/>
  <c r="E513" i="11"/>
  <c r="K512" i="11"/>
  <c r="J512" i="11"/>
  <c r="H512" i="11"/>
  <c r="G512" i="11"/>
  <c r="F512" i="11"/>
  <c r="E512" i="11"/>
  <c r="L512" i="11" s="1"/>
  <c r="K511" i="11"/>
  <c r="J511" i="11"/>
  <c r="I511" i="11"/>
  <c r="H511" i="11"/>
  <c r="G511" i="11"/>
  <c r="F511" i="11"/>
  <c r="S510" i="11"/>
  <c r="O570" i="11" s="1"/>
  <c r="K510" i="11"/>
  <c r="J510" i="11"/>
  <c r="I510" i="11"/>
  <c r="H510" i="11"/>
  <c r="G510" i="11"/>
  <c r="F510" i="11"/>
  <c r="S508" i="11"/>
  <c r="K505" i="11"/>
  <c r="K519" i="11" s="1"/>
  <c r="J505" i="11"/>
  <c r="J519" i="11" s="1"/>
  <c r="I505" i="11"/>
  <c r="I519" i="11" s="1"/>
  <c r="H505" i="11"/>
  <c r="H519" i="11" s="1"/>
  <c r="H531" i="11" s="1"/>
  <c r="H544" i="11" s="1"/>
  <c r="G505" i="11"/>
  <c r="F505" i="11"/>
  <c r="F519" i="11" s="1"/>
  <c r="E505" i="11"/>
  <c r="E519" i="11" s="1"/>
  <c r="D499" i="11"/>
  <c r="X496" i="11"/>
  <c r="W496" i="11"/>
  <c r="V496" i="11"/>
  <c r="U496" i="11"/>
  <c r="T496" i="11"/>
  <c r="S496" i="11"/>
  <c r="R496" i="11"/>
  <c r="Q496" i="11"/>
  <c r="L496" i="11"/>
  <c r="K496" i="11"/>
  <c r="J496" i="11"/>
  <c r="I496" i="11"/>
  <c r="H496" i="11"/>
  <c r="G496" i="11"/>
  <c r="F496" i="11"/>
  <c r="E496" i="11"/>
  <c r="X495" i="11"/>
  <c r="L495" i="11"/>
  <c r="X493" i="11"/>
  <c r="W493" i="11"/>
  <c r="V493" i="11"/>
  <c r="U493" i="11"/>
  <c r="T493" i="11"/>
  <c r="S493" i="11"/>
  <c r="R493" i="11"/>
  <c r="Q493" i="11"/>
  <c r="L493" i="11"/>
  <c r="K493" i="11"/>
  <c r="J493" i="11"/>
  <c r="I493" i="11"/>
  <c r="H493" i="11"/>
  <c r="G493" i="11"/>
  <c r="F493" i="11"/>
  <c r="E493" i="11"/>
  <c r="X492" i="11"/>
  <c r="L492" i="11"/>
  <c r="X491" i="11"/>
  <c r="L491" i="11"/>
  <c r="X490" i="11"/>
  <c r="L490" i="11"/>
  <c r="W488" i="11"/>
  <c r="V488" i="11"/>
  <c r="U488" i="11"/>
  <c r="T488" i="11"/>
  <c r="S488" i="11"/>
  <c r="R488" i="11"/>
  <c r="Q488" i="11"/>
  <c r="X488" i="11" s="1"/>
  <c r="K488" i="11"/>
  <c r="J488" i="11"/>
  <c r="I488" i="11"/>
  <c r="H488" i="11"/>
  <c r="H441" i="11" s="1"/>
  <c r="G488" i="11"/>
  <c r="F488" i="11"/>
  <c r="E488" i="11"/>
  <c r="X487" i="11"/>
  <c r="L487" i="11"/>
  <c r="X486" i="11"/>
  <c r="L486" i="11"/>
  <c r="X485" i="11"/>
  <c r="L485" i="11"/>
  <c r="X484" i="11"/>
  <c r="L484" i="11"/>
  <c r="X483" i="11"/>
  <c r="L483" i="11"/>
  <c r="W481" i="11"/>
  <c r="V481" i="11"/>
  <c r="U481" i="11"/>
  <c r="T481" i="11"/>
  <c r="H440" i="11" s="1"/>
  <c r="S481" i="11"/>
  <c r="R481" i="11"/>
  <c r="Q481" i="11"/>
  <c r="X481" i="11" s="1"/>
  <c r="K481" i="11"/>
  <c r="J481" i="11"/>
  <c r="I481" i="11"/>
  <c r="H481" i="11"/>
  <c r="G481" i="11"/>
  <c r="F481" i="11"/>
  <c r="E481" i="11"/>
  <c r="X480" i="11"/>
  <c r="L480" i="11"/>
  <c r="X479" i="11"/>
  <c r="L479" i="11"/>
  <c r="X478" i="11"/>
  <c r="L478" i="11"/>
  <c r="X477" i="11"/>
  <c r="L477" i="11"/>
  <c r="X476" i="11"/>
  <c r="L476" i="11"/>
  <c r="X475" i="11"/>
  <c r="L475" i="11"/>
  <c r="W471" i="11"/>
  <c r="V471" i="11"/>
  <c r="U471" i="11"/>
  <c r="T471" i="11"/>
  <c r="S471" i="11"/>
  <c r="R471" i="11"/>
  <c r="Q471" i="11"/>
  <c r="X471" i="11" s="1"/>
  <c r="O471" i="11"/>
  <c r="K471" i="11"/>
  <c r="J471" i="11"/>
  <c r="I471" i="11"/>
  <c r="H471" i="11"/>
  <c r="G471" i="11"/>
  <c r="F471" i="11"/>
  <c r="L471" i="11" s="1"/>
  <c r="E471" i="11"/>
  <c r="C471" i="11"/>
  <c r="W470" i="11"/>
  <c r="V470" i="11"/>
  <c r="U470" i="11"/>
  <c r="T470" i="11"/>
  <c r="S470" i="11"/>
  <c r="R470" i="11"/>
  <c r="Q470" i="11"/>
  <c r="O470" i="11"/>
  <c r="K470" i="11"/>
  <c r="J470" i="11"/>
  <c r="I470" i="11"/>
  <c r="H470" i="11"/>
  <c r="G470" i="11"/>
  <c r="F470" i="11"/>
  <c r="E470" i="11"/>
  <c r="C470" i="11"/>
  <c r="W469" i="11"/>
  <c r="V469" i="11"/>
  <c r="U469" i="11"/>
  <c r="T469" i="11"/>
  <c r="S469" i="11"/>
  <c r="R469" i="11"/>
  <c r="Q469" i="11"/>
  <c r="O469" i="11"/>
  <c r="L469" i="11"/>
  <c r="K469" i="11"/>
  <c r="J469" i="11"/>
  <c r="I469" i="11"/>
  <c r="H469" i="11"/>
  <c r="G469" i="11"/>
  <c r="F469" i="11"/>
  <c r="E469" i="11"/>
  <c r="C469" i="11"/>
  <c r="W468" i="11"/>
  <c r="V468" i="11"/>
  <c r="U468" i="11"/>
  <c r="T468" i="11"/>
  <c r="S468" i="11"/>
  <c r="R468" i="11"/>
  <c r="Q468" i="11"/>
  <c r="O468" i="11"/>
  <c r="K468" i="11"/>
  <c r="J468" i="11"/>
  <c r="I468" i="11"/>
  <c r="H468" i="11"/>
  <c r="G468" i="11"/>
  <c r="F468" i="11"/>
  <c r="E468" i="11"/>
  <c r="C468" i="11"/>
  <c r="W467" i="11"/>
  <c r="V467" i="11"/>
  <c r="U467" i="11"/>
  <c r="T467" i="11"/>
  <c r="X467" i="11" s="1"/>
  <c r="S467" i="11"/>
  <c r="R467" i="11"/>
  <c r="Q467" i="11"/>
  <c r="O467" i="11"/>
  <c r="K467" i="11"/>
  <c r="J467" i="11"/>
  <c r="I467" i="11"/>
  <c r="H467" i="11"/>
  <c r="G467" i="11"/>
  <c r="F467" i="11"/>
  <c r="E467" i="11"/>
  <c r="C467" i="11"/>
  <c r="O464" i="11"/>
  <c r="C463" i="11"/>
  <c r="P461" i="11"/>
  <c r="W460" i="11"/>
  <c r="V460" i="11"/>
  <c r="U460" i="11"/>
  <c r="T460" i="11"/>
  <c r="S460" i="11"/>
  <c r="R460" i="11"/>
  <c r="X460" i="11" s="1"/>
  <c r="Q460" i="11"/>
  <c r="K460" i="11"/>
  <c r="J460" i="11"/>
  <c r="I460" i="11"/>
  <c r="H460" i="11"/>
  <c r="G460" i="11"/>
  <c r="F460" i="11"/>
  <c r="L460" i="11" s="1"/>
  <c r="E460" i="11"/>
  <c r="X459" i="11"/>
  <c r="L459" i="11"/>
  <c r="X458" i="11"/>
  <c r="L458" i="11"/>
  <c r="X457" i="11"/>
  <c r="L457" i="11"/>
  <c r="X456" i="11"/>
  <c r="L456" i="11"/>
  <c r="X455" i="11"/>
  <c r="L455" i="11"/>
  <c r="X453" i="11"/>
  <c r="O453" i="11"/>
  <c r="O465" i="11" s="1"/>
  <c r="L453" i="11"/>
  <c r="C453" i="11"/>
  <c r="C465" i="11" s="1"/>
  <c r="X452" i="11"/>
  <c r="O452" i="11"/>
  <c r="L452" i="11"/>
  <c r="C452" i="11"/>
  <c r="C464" i="11" s="1"/>
  <c r="X451" i="11"/>
  <c r="O451" i="11"/>
  <c r="O463" i="11" s="1"/>
  <c r="L451" i="11"/>
  <c r="C451" i="11"/>
  <c r="V445" i="11"/>
  <c r="L443" i="11"/>
  <c r="K443" i="11"/>
  <c r="J443" i="11"/>
  <c r="I443" i="11"/>
  <c r="H443" i="11"/>
  <c r="G443" i="11"/>
  <c r="F443" i="11"/>
  <c r="E443" i="11"/>
  <c r="L442" i="11"/>
  <c r="K442" i="11"/>
  <c r="J442" i="11"/>
  <c r="I442" i="11"/>
  <c r="H442" i="11"/>
  <c r="G442" i="11"/>
  <c r="F442" i="11"/>
  <c r="E442" i="11"/>
  <c r="L441" i="11"/>
  <c r="K441" i="11"/>
  <c r="J441" i="11"/>
  <c r="I441" i="11"/>
  <c r="G441" i="11"/>
  <c r="F441" i="11"/>
  <c r="E441" i="11"/>
  <c r="S440" i="11"/>
  <c r="K440" i="11"/>
  <c r="J440" i="11"/>
  <c r="I440" i="11"/>
  <c r="G440" i="11"/>
  <c r="F440" i="11"/>
  <c r="E440" i="11"/>
  <c r="S438" i="11"/>
  <c r="K435" i="11"/>
  <c r="W449" i="11" s="1"/>
  <c r="J435" i="11"/>
  <c r="I435" i="11"/>
  <c r="I449" i="11" s="1"/>
  <c r="H435" i="11"/>
  <c r="T449" i="11" s="1"/>
  <c r="G435" i="11"/>
  <c r="S449" i="11" s="1"/>
  <c r="F435" i="11"/>
  <c r="R449" i="11" s="1"/>
  <c r="R461" i="11" s="1"/>
  <c r="R474" i="11" s="1"/>
  <c r="E435" i="11"/>
  <c r="F429" i="11"/>
  <c r="W426" i="11"/>
  <c r="V426" i="11"/>
  <c r="U426" i="11"/>
  <c r="T426" i="11"/>
  <c r="S426" i="11"/>
  <c r="R426" i="11"/>
  <c r="Q426" i="11"/>
  <c r="K426" i="11"/>
  <c r="K373" i="11" s="1"/>
  <c r="J426" i="11"/>
  <c r="I426" i="11"/>
  <c r="H426" i="11"/>
  <c r="G426" i="11"/>
  <c r="F426" i="11"/>
  <c r="E426" i="11"/>
  <c r="X425" i="11"/>
  <c r="L425" i="11"/>
  <c r="W423" i="11"/>
  <c r="K372" i="11" s="1"/>
  <c r="V423" i="11"/>
  <c r="U423" i="11"/>
  <c r="T423" i="11"/>
  <c r="S423" i="11"/>
  <c r="R423" i="11"/>
  <c r="Q423" i="11"/>
  <c r="K423" i="11"/>
  <c r="J423" i="11"/>
  <c r="J372" i="11" s="1"/>
  <c r="I423" i="11"/>
  <c r="H423" i="11"/>
  <c r="H372" i="11" s="1"/>
  <c r="G423" i="11"/>
  <c r="F423" i="11"/>
  <c r="E423" i="11"/>
  <c r="X422" i="11"/>
  <c r="L422" i="11"/>
  <c r="X421" i="11"/>
  <c r="L421" i="11"/>
  <c r="X420" i="11"/>
  <c r="L420" i="11"/>
  <c r="W418" i="11"/>
  <c r="V418" i="11"/>
  <c r="U418" i="11"/>
  <c r="T418" i="11"/>
  <c r="S418" i="11"/>
  <c r="R418" i="11"/>
  <c r="Q418" i="11"/>
  <c r="K418" i="11"/>
  <c r="J418" i="11"/>
  <c r="I418" i="11"/>
  <c r="H418" i="11"/>
  <c r="G418" i="11"/>
  <c r="F418" i="11"/>
  <c r="F371" i="11" s="1"/>
  <c r="E418" i="11"/>
  <c r="X417" i="11"/>
  <c r="L417" i="11"/>
  <c r="X416" i="11"/>
  <c r="L416" i="11"/>
  <c r="X415" i="11"/>
  <c r="L415" i="11"/>
  <c r="X414" i="11"/>
  <c r="L414" i="11"/>
  <c r="X413" i="11"/>
  <c r="L413" i="11"/>
  <c r="X411" i="11"/>
  <c r="W411" i="11"/>
  <c r="V411" i="11"/>
  <c r="U411" i="11"/>
  <c r="T411" i="11"/>
  <c r="S411" i="11"/>
  <c r="R411" i="11"/>
  <c r="Q411" i="11"/>
  <c r="L411" i="11"/>
  <c r="K411" i="11"/>
  <c r="K370" i="11" s="1"/>
  <c r="J411" i="11"/>
  <c r="J370" i="11" s="1"/>
  <c r="I411" i="11"/>
  <c r="H411" i="11"/>
  <c r="G411" i="11"/>
  <c r="G370" i="11" s="1"/>
  <c r="F411" i="11"/>
  <c r="E411" i="11"/>
  <c r="X410" i="11"/>
  <c r="L410" i="11"/>
  <c r="X409" i="11"/>
  <c r="L409" i="11"/>
  <c r="X408" i="11"/>
  <c r="L408" i="11"/>
  <c r="X407" i="11"/>
  <c r="L407" i="11"/>
  <c r="X406" i="11"/>
  <c r="L406" i="11"/>
  <c r="X405" i="11"/>
  <c r="L405" i="11"/>
  <c r="W401" i="11"/>
  <c r="V401" i="11"/>
  <c r="U401" i="11"/>
  <c r="T401" i="11"/>
  <c r="S401" i="11"/>
  <c r="R401" i="11"/>
  <c r="Q401" i="11"/>
  <c r="O401" i="11"/>
  <c r="L401" i="11"/>
  <c r="K401" i="11"/>
  <c r="J401" i="11"/>
  <c r="I401" i="11"/>
  <c r="H401" i="11"/>
  <c r="G401" i="11"/>
  <c r="F401" i="11"/>
  <c r="E401" i="11"/>
  <c r="C401" i="11"/>
  <c r="W400" i="11"/>
  <c r="V400" i="11"/>
  <c r="U400" i="11"/>
  <c r="T400" i="11"/>
  <c r="S400" i="11"/>
  <c r="R400" i="11"/>
  <c r="Q400" i="11"/>
  <c r="O400" i="11"/>
  <c r="K400" i="11"/>
  <c r="J400" i="11"/>
  <c r="I400" i="11"/>
  <c r="H400" i="11"/>
  <c r="G400" i="11"/>
  <c r="F400" i="11"/>
  <c r="E400" i="11"/>
  <c r="C400" i="11"/>
  <c r="W399" i="11"/>
  <c r="V399" i="11"/>
  <c r="U399" i="11"/>
  <c r="T399" i="11"/>
  <c r="S399" i="11"/>
  <c r="R399" i="11"/>
  <c r="Q399" i="11"/>
  <c r="O399" i="11"/>
  <c r="K399" i="11"/>
  <c r="J399" i="11"/>
  <c r="I399" i="11"/>
  <c r="H399" i="11"/>
  <c r="G399" i="11"/>
  <c r="F399" i="11"/>
  <c r="E399" i="11"/>
  <c r="C399" i="11"/>
  <c r="X398" i="11"/>
  <c r="W398" i="11"/>
  <c r="V398" i="11"/>
  <c r="U398" i="11"/>
  <c r="T398" i="11"/>
  <c r="S398" i="11"/>
  <c r="R398" i="11"/>
  <c r="Q398" i="11"/>
  <c r="O398" i="11"/>
  <c r="K398" i="11"/>
  <c r="J398" i="11"/>
  <c r="I398" i="11"/>
  <c r="H398" i="11"/>
  <c r="G398" i="11"/>
  <c r="F398" i="11"/>
  <c r="E398" i="11"/>
  <c r="C398" i="11"/>
  <c r="W397" i="11"/>
  <c r="V397" i="11"/>
  <c r="U397" i="11"/>
  <c r="T397" i="11"/>
  <c r="S397" i="11"/>
  <c r="R397" i="11"/>
  <c r="Q397" i="11"/>
  <c r="O397" i="11"/>
  <c r="K397" i="11"/>
  <c r="J397" i="11"/>
  <c r="I397" i="11"/>
  <c r="H397" i="11"/>
  <c r="G397" i="11"/>
  <c r="F397" i="11"/>
  <c r="E397" i="11"/>
  <c r="C397" i="11"/>
  <c r="O394" i="11"/>
  <c r="C394" i="11"/>
  <c r="P391" i="11"/>
  <c r="W390" i="11"/>
  <c r="V390" i="11"/>
  <c r="U390" i="11"/>
  <c r="T390" i="11"/>
  <c r="S390" i="11"/>
  <c r="R390" i="11"/>
  <c r="Q390" i="11"/>
  <c r="K390" i="11"/>
  <c r="J390" i="11"/>
  <c r="I390" i="11"/>
  <c r="H390" i="11"/>
  <c r="G390" i="11"/>
  <c r="F390" i="11"/>
  <c r="E390" i="11"/>
  <c r="X389" i="11"/>
  <c r="L389" i="11"/>
  <c r="X388" i="11"/>
  <c r="L388" i="11"/>
  <c r="X387" i="11"/>
  <c r="L387" i="11"/>
  <c r="X386" i="11"/>
  <c r="L386" i="11"/>
  <c r="X385" i="11"/>
  <c r="L385" i="11"/>
  <c r="X383" i="11"/>
  <c r="O383" i="11"/>
  <c r="O395" i="11" s="1"/>
  <c r="L383" i="11"/>
  <c r="C383" i="11"/>
  <c r="C395" i="11" s="1"/>
  <c r="X382" i="11"/>
  <c r="O382" i="11"/>
  <c r="L382" i="11"/>
  <c r="C382" i="11"/>
  <c r="X381" i="11"/>
  <c r="O381" i="11"/>
  <c r="O393" i="11" s="1"/>
  <c r="L381" i="11"/>
  <c r="C381" i="11"/>
  <c r="C393" i="11" s="1"/>
  <c r="V375" i="11"/>
  <c r="P429" i="11" s="1"/>
  <c r="I373" i="11"/>
  <c r="H373" i="11"/>
  <c r="G373" i="11"/>
  <c r="E373" i="11"/>
  <c r="I372" i="11"/>
  <c r="G372" i="11"/>
  <c r="E372" i="11"/>
  <c r="K371" i="11"/>
  <c r="I371" i="11"/>
  <c r="H371" i="11"/>
  <c r="G371" i="11"/>
  <c r="E371" i="11"/>
  <c r="S370" i="11"/>
  <c r="R429" i="11" s="1"/>
  <c r="I370" i="11"/>
  <c r="H370" i="11"/>
  <c r="F370" i="11"/>
  <c r="L370" i="11" s="1"/>
  <c r="E370" i="11"/>
  <c r="S368" i="11"/>
  <c r="K365" i="11"/>
  <c r="K379" i="11" s="1"/>
  <c r="J365" i="11"/>
  <c r="J379" i="11" s="1"/>
  <c r="J391" i="11" s="1"/>
  <c r="J404" i="11" s="1"/>
  <c r="I365" i="11"/>
  <c r="H365" i="11"/>
  <c r="G365" i="11"/>
  <c r="G379" i="11" s="1"/>
  <c r="F365" i="11"/>
  <c r="F379" i="11" s="1"/>
  <c r="F427" i="11" s="1"/>
  <c r="E365" i="11"/>
  <c r="Q379" i="11" s="1"/>
  <c r="Q391" i="11" s="1"/>
  <c r="Q404" i="11" s="1"/>
  <c r="R359" i="11"/>
  <c r="P359" i="11"/>
  <c r="I359" i="11"/>
  <c r="E359" i="11"/>
  <c r="W356" i="11"/>
  <c r="V356" i="11"/>
  <c r="U356" i="11"/>
  <c r="T356" i="11"/>
  <c r="S356" i="11"/>
  <c r="R356" i="11"/>
  <c r="Q356" i="11"/>
  <c r="K356" i="11"/>
  <c r="K303" i="11" s="1"/>
  <c r="J356" i="11"/>
  <c r="I356" i="11"/>
  <c r="I303" i="11" s="1"/>
  <c r="H356" i="11"/>
  <c r="G356" i="11"/>
  <c r="F356" i="11"/>
  <c r="F303" i="11" s="1"/>
  <c r="E356" i="11"/>
  <c r="X355" i="11"/>
  <c r="L355" i="11"/>
  <c r="W353" i="11"/>
  <c r="V353" i="11"/>
  <c r="U353" i="11"/>
  <c r="T353" i="11"/>
  <c r="S353" i="11"/>
  <c r="R353" i="11"/>
  <c r="Q353" i="11"/>
  <c r="X353" i="11" s="1"/>
  <c r="K353" i="11"/>
  <c r="J353" i="11"/>
  <c r="I353" i="11"/>
  <c r="H353" i="11"/>
  <c r="G353" i="11"/>
  <c r="F353" i="11"/>
  <c r="E353" i="11"/>
  <c r="X352" i="11"/>
  <c r="L352" i="11"/>
  <c r="X351" i="11"/>
  <c r="L351" i="11"/>
  <c r="X350" i="11"/>
  <c r="L350" i="11"/>
  <c r="W348" i="11"/>
  <c r="V348" i="11"/>
  <c r="U348" i="11"/>
  <c r="T348" i="11"/>
  <c r="S348" i="11"/>
  <c r="R348" i="11"/>
  <c r="F301" i="11" s="1"/>
  <c r="Q348" i="11"/>
  <c r="K348" i="11"/>
  <c r="J348" i="11"/>
  <c r="I348" i="11"/>
  <c r="I301" i="11" s="1"/>
  <c r="H348" i="11"/>
  <c r="G348" i="11"/>
  <c r="G301" i="11" s="1"/>
  <c r="F348" i="11"/>
  <c r="E348" i="11"/>
  <c r="X347" i="11"/>
  <c r="L347" i="11"/>
  <c r="X346" i="11"/>
  <c r="L346" i="11"/>
  <c r="X345" i="11"/>
  <c r="L345" i="11"/>
  <c r="X344" i="11"/>
  <c r="L344" i="11"/>
  <c r="X343" i="11"/>
  <c r="L343" i="11"/>
  <c r="W341" i="11"/>
  <c r="V341" i="11"/>
  <c r="U341" i="11"/>
  <c r="T341" i="11"/>
  <c r="S341" i="11"/>
  <c r="R341" i="11"/>
  <c r="Q341" i="11"/>
  <c r="K341" i="11"/>
  <c r="K300" i="11" s="1"/>
  <c r="J341" i="11"/>
  <c r="I341" i="11"/>
  <c r="H341" i="11"/>
  <c r="G341" i="11"/>
  <c r="F341" i="11"/>
  <c r="F300" i="11" s="1"/>
  <c r="E341" i="11"/>
  <c r="X340" i="11"/>
  <c r="L340" i="11"/>
  <c r="X339" i="11"/>
  <c r="L339" i="11"/>
  <c r="X338" i="11"/>
  <c r="L338" i="11"/>
  <c r="X337" i="11"/>
  <c r="L337" i="11"/>
  <c r="X336" i="11"/>
  <c r="L336" i="11"/>
  <c r="X335" i="11"/>
  <c r="L335" i="11"/>
  <c r="W331" i="11"/>
  <c r="V331" i="11"/>
  <c r="U331" i="11"/>
  <c r="T331" i="11"/>
  <c r="S331" i="11"/>
  <c r="R331" i="11"/>
  <c r="Q331" i="11"/>
  <c r="O331" i="11"/>
  <c r="K331" i="11"/>
  <c r="J331" i="11"/>
  <c r="I331" i="11"/>
  <c r="H331" i="11"/>
  <c r="G331" i="11"/>
  <c r="F331" i="11"/>
  <c r="E331" i="11"/>
  <c r="C331" i="11"/>
  <c r="W330" i="11"/>
  <c r="V330" i="11"/>
  <c r="U330" i="11"/>
  <c r="T330" i="11"/>
  <c r="S330" i="11"/>
  <c r="R330" i="11"/>
  <c r="Q330" i="11"/>
  <c r="O330" i="11"/>
  <c r="K330" i="11"/>
  <c r="J330" i="11"/>
  <c r="I330" i="11"/>
  <c r="H330" i="11"/>
  <c r="L330" i="11" s="1"/>
  <c r="G330" i="11"/>
  <c r="F330" i="11"/>
  <c r="E330" i="11"/>
  <c r="C330" i="11"/>
  <c r="W329" i="11"/>
  <c r="V329" i="11"/>
  <c r="U329" i="11"/>
  <c r="T329" i="11"/>
  <c r="S329" i="11"/>
  <c r="R329" i="11"/>
  <c r="Q329" i="11"/>
  <c r="X329" i="11" s="1"/>
  <c r="O329" i="11"/>
  <c r="K329" i="11"/>
  <c r="J329" i="11"/>
  <c r="I329" i="11"/>
  <c r="H329" i="11"/>
  <c r="G329" i="11"/>
  <c r="F329" i="11"/>
  <c r="L329" i="11" s="1"/>
  <c r="E329" i="11"/>
  <c r="C329" i="11"/>
  <c r="W328" i="11"/>
  <c r="V328" i="11"/>
  <c r="U328" i="11"/>
  <c r="T328" i="11"/>
  <c r="S328" i="11"/>
  <c r="R328" i="11"/>
  <c r="Q328" i="11"/>
  <c r="O328" i="11"/>
  <c r="K328" i="11"/>
  <c r="J328" i="11"/>
  <c r="I328" i="11"/>
  <c r="H328" i="11"/>
  <c r="G328" i="11"/>
  <c r="F328" i="11"/>
  <c r="L328" i="11" s="1"/>
  <c r="E328" i="11"/>
  <c r="C328" i="11"/>
  <c r="W327" i="11"/>
  <c r="V327" i="11"/>
  <c r="U327" i="11"/>
  <c r="T327" i="11"/>
  <c r="S327" i="11"/>
  <c r="R327" i="11"/>
  <c r="Q327" i="11"/>
  <c r="O327" i="11"/>
  <c r="K327" i="11"/>
  <c r="J327" i="11"/>
  <c r="I327" i="11"/>
  <c r="H327" i="11"/>
  <c r="G327" i="11"/>
  <c r="F327" i="11"/>
  <c r="E327" i="11"/>
  <c r="C327" i="11"/>
  <c r="C325" i="11"/>
  <c r="C324" i="11"/>
  <c r="C323" i="11"/>
  <c r="P321" i="11"/>
  <c r="X320" i="11"/>
  <c r="W320" i="11"/>
  <c r="V320" i="11"/>
  <c r="U320" i="11"/>
  <c r="T320" i="11"/>
  <c r="S320" i="11"/>
  <c r="R320" i="11"/>
  <c r="Q320" i="11"/>
  <c r="L320" i="11"/>
  <c r="K320" i="11"/>
  <c r="J320" i="11"/>
  <c r="I320" i="11"/>
  <c r="H320" i="11"/>
  <c r="G320" i="11"/>
  <c r="F320" i="11"/>
  <c r="E320" i="11"/>
  <c r="X319" i="11"/>
  <c r="L319" i="11"/>
  <c r="X318" i="11"/>
  <c r="L318" i="11"/>
  <c r="X317" i="11"/>
  <c r="L317" i="11"/>
  <c r="X316" i="11"/>
  <c r="L316" i="11"/>
  <c r="X315" i="11"/>
  <c r="L315" i="11"/>
  <c r="X313" i="11"/>
  <c r="O313" i="11"/>
  <c r="O325" i="11" s="1"/>
  <c r="L313" i="11"/>
  <c r="C313" i="11"/>
  <c r="X312" i="11"/>
  <c r="O312" i="11"/>
  <c r="O324" i="11" s="1"/>
  <c r="L312" i="11"/>
  <c r="C312" i="11"/>
  <c r="X311" i="11"/>
  <c r="O311" i="11"/>
  <c r="O323" i="11" s="1"/>
  <c r="L311" i="11"/>
  <c r="C311" i="11"/>
  <c r="V305" i="11"/>
  <c r="V359" i="11" s="1"/>
  <c r="J303" i="11"/>
  <c r="H303" i="11"/>
  <c r="J302" i="11"/>
  <c r="H302" i="11"/>
  <c r="G302" i="11"/>
  <c r="F302" i="11"/>
  <c r="J301" i="11"/>
  <c r="H301" i="11"/>
  <c r="S300" i="11"/>
  <c r="J300" i="11"/>
  <c r="I300" i="11"/>
  <c r="H300" i="11"/>
  <c r="G300" i="11"/>
  <c r="E300" i="11"/>
  <c r="S298" i="11"/>
  <c r="K295" i="11"/>
  <c r="J295" i="11"/>
  <c r="V309" i="11" s="1"/>
  <c r="V357" i="11" s="1"/>
  <c r="I295" i="11"/>
  <c r="I309" i="11" s="1"/>
  <c r="I357" i="11" s="1"/>
  <c r="H295" i="11"/>
  <c r="G295" i="11"/>
  <c r="G309" i="11" s="1"/>
  <c r="F295" i="11"/>
  <c r="R309" i="11" s="1"/>
  <c r="E295" i="11"/>
  <c r="O290" i="11"/>
  <c r="S289" i="11"/>
  <c r="Q289" i="11"/>
  <c r="O289" i="11"/>
  <c r="H289" i="11"/>
  <c r="D289" i="11"/>
  <c r="W286" i="11"/>
  <c r="V286" i="11"/>
  <c r="U286" i="11"/>
  <c r="T286" i="11"/>
  <c r="S286" i="11"/>
  <c r="R286" i="11"/>
  <c r="Q286" i="11"/>
  <c r="K286" i="11"/>
  <c r="J286" i="11"/>
  <c r="I286" i="11"/>
  <c r="H286" i="11"/>
  <c r="G286" i="11"/>
  <c r="F286" i="11"/>
  <c r="E286" i="11"/>
  <c r="X285" i="11"/>
  <c r="L285" i="11"/>
  <c r="W283" i="11"/>
  <c r="V283" i="11"/>
  <c r="U283" i="11"/>
  <c r="T283" i="11"/>
  <c r="S283" i="11"/>
  <c r="R283" i="11"/>
  <c r="X283" i="11" s="1"/>
  <c r="Q283" i="11"/>
  <c r="K283" i="11"/>
  <c r="J283" i="11"/>
  <c r="I283" i="11"/>
  <c r="I232" i="11" s="1"/>
  <c r="H283" i="11"/>
  <c r="H232" i="11" s="1"/>
  <c r="G283" i="11"/>
  <c r="F283" i="11"/>
  <c r="E283" i="11"/>
  <c r="X282" i="11"/>
  <c r="L282" i="11"/>
  <c r="X281" i="11"/>
  <c r="L281" i="11"/>
  <c r="X280" i="11"/>
  <c r="L280" i="11"/>
  <c r="W278" i="11"/>
  <c r="V278" i="11"/>
  <c r="U278" i="11"/>
  <c r="T278" i="11"/>
  <c r="X278" i="11" s="1"/>
  <c r="S278" i="11"/>
  <c r="R278" i="11"/>
  <c r="Q278" i="11"/>
  <c r="K278" i="11"/>
  <c r="J278" i="11"/>
  <c r="I278" i="11"/>
  <c r="H278" i="11"/>
  <c r="G278" i="11"/>
  <c r="F278" i="11"/>
  <c r="E278" i="11"/>
  <c r="X277" i="11"/>
  <c r="L277" i="11"/>
  <c r="X276" i="11"/>
  <c r="L276" i="11"/>
  <c r="X275" i="11"/>
  <c r="L275" i="11"/>
  <c r="X274" i="11"/>
  <c r="L274" i="11"/>
  <c r="X273" i="11"/>
  <c r="L273" i="11"/>
  <c r="W271" i="11"/>
  <c r="V271" i="11"/>
  <c r="U271" i="11"/>
  <c r="T271" i="11"/>
  <c r="S271" i="11"/>
  <c r="R271" i="11"/>
  <c r="Q271" i="11"/>
  <c r="X271" i="11" s="1"/>
  <c r="K271" i="11"/>
  <c r="J271" i="11"/>
  <c r="I271" i="11"/>
  <c r="I230" i="11" s="1"/>
  <c r="H271" i="11"/>
  <c r="H230" i="11" s="1"/>
  <c r="G271" i="11"/>
  <c r="F271" i="11"/>
  <c r="E271" i="11"/>
  <c r="E230" i="11" s="1"/>
  <c r="X270" i="11"/>
  <c r="L270" i="11"/>
  <c r="X269" i="11"/>
  <c r="L269" i="11"/>
  <c r="X268" i="11"/>
  <c r="L268" i="11"/>
  <c r="X267" i="11"/>
  <c r="L267" i="11"/>
  <c r="X266" i="11"/>
  <c r="L266" i="11"/>
  <c r="X265" i="11"/>
  <c r="L265" i="11"/>
  <c r="W261" i="11"/>
  <c r="V261" i="11"/>
  <c r="U261" i="11"/>
  <c r="T261" i="11"/>
  <c r="S261" i="11"/>
  <c r="R261" i="11"/>
  <c r="Q261" i="11"/>
  <c r="X261" i="11" s="1"/>
  <c r="O261" i="11"/>
  <c r="K261" i="11"/>
  <c r="J261" i="11"/>
  <c r="I261" i="11"/>
  <c r="H261" i="11"/>
  <c r="G261" i="11"/>
  <c r="F261" i="11"/>
  <c r="E261" i="11"/>
  <c r="C261" i="11"/>
  <c r="W260" i="11"/>
  <c r="V260" i="11"/>
  <c r="U260" i="11"/>
  <c r="T260" i="11"/>
  <c r="S260" i="11"/>
  <c r="R260" i="11"/>
  <c r="Q260" i="11"/>
  <c r="O260" i="11"/>
  <c r="K260" i="11"/>
  <c r="J260" i="11"/>
  <c r="I260" i="11"/>
  <c r="H260" i="11"/>
  <c r="L260" i="11" s="1"/>
  <c r="G260" i="11"/>
  <c r="F260" i="11"/>
  <c r="E260" i="11"/>
  <c r="C260" i="11"/>
  <c r="W259" i="11"/>
  <c r="V259" i="11"/>
  <c r="U259" i="11"/>
  <c r="T259" i="11"/>
  <c r="S259" i="11"/>
  <c r="R259" i="11"/>
  <c r="Q259" i="11"/>
  <c r="X259" i="11" s="1"/>
  <c r="O259" i="11"/>
  <c r="K259" i="11"/>
  <c r="J259" i="11"/>
  <c r="I259" i="11"/>
  <c r="H259" i="11"/>
  <c r="G259" i="11"/>
  <c r="F259" i="11"/>
  <c r="E259" i="11"/>
  <c r="C259" i="11"/>
  <c r="X258" i="11"/>
  <c r="W258" i="11"/>
  <c r="V258" i="11"/>
  <c r="U258" i="11"/>
  <c r="T258" i="11"/>
  <c r="S258" i="11"/>
  <c r="R258" i="11"/>
  <c r="Q258" i="11"/>
  <c r="O258" i="11"/>
  <c r="K258" i="11"/>
  <c r="J258" i="11"/>
  <c r="I258" i="11"/>
  <c r="H258" i="11"/>
  <c r="G258" i="11"/>
  <c r="F258" i="11"/>
  <c r="E258" i="11"/>
  <c r="L258" i="11" s="1"/>
  <c r="C258" i="11"/>
  <c r="W257" i="11"/>
  <c r="V257" i="11"/>
  <c r="U257" i="11"/>
  <c r="T257" i="11"/>
  <c r="S257" i="11"/>
  <c r="R257" i="11"/>
  <c r="X257" i="11" s="1"/>
  <c r="Q257" i="11"/>
  <c r="O257" i="11"/>
  <c r="K257" i="11"/>
  <c r="J257" i="11"/>
  <c r="I257" i="11"/>
  <c r="H257" i="11"/>
  <c r="G257" i="11"/>
  <c r="F257" i="11"/>
  <c r="E257" i="11"/>
  <c r="C257" i="11"/>
  <c r="O254" i="11"/>
  <c r="O253" i="11"/>
  <c r="C253" i="11"/>
  <c r="P251" i="11"/>
  <c r="W250" i="11"/>
  <c r="V250" i="11"/>
  <c r="U250" i="11"/>
  <c r="T250" i="11"/>
  <c r="X250" i="11" s="1"/>
  <c r="S250" i="11"/>
  <c r="R250" i="11"/>
  <c r="Q250" i="11"/>
  <c r="K250" i="11"/>
  <c r="J250" i="11"/>
  <c r="I250" i="11"/>
  <c r="H250" i="11"/>
  <c r="L250" i="11" s="1"/>
  <c r="G250" i="11"/>
  <c r="F250" i="11"/>
  <c r="E250" i="11"/>
  <c r="X249" i="11"/>
  <c r="L249" i="11"/>
  <c r="X248" i="11"/>
  <c r="L248" i="11"/>
  <c r="X247" i="11"/>
  <c r="L247" i="11"/>
  <c r="X246" i="11"/>
  <c r="L246" i="11"/>
  <c r="X245" i="11"/>
  <c r="L245" i="11"/>
  <c r="X243" i="11"/>
  <c r="O243" i="11"/>
  <c r="O255" i="11" s="1"/>
  <c r="L243" i="11"/>
  <c r="C243" i="11"/>
  <c r="C255" i="11" s="1"/>
  <c r="X242" i="11"/>
  <c r="O242" i="11"/>
  <c r="L242" i="11"/>
  <c r="C242" i="11"/>
  <c r="C254" i="11" s="1"/>
  <c r="X241" i="11"/>
  <c r="O241" i="11"/>
  <c r="L241" i="11"/>
  <c r="C241" i="11"/>
  <c r="V235" i="11"/>
  <c r="F289" i="11" s="1"/>
  <c r="K233" i="11"/>
  <c r="J233" i="11"/>
  <c r="I233" i="11"/>
  <c r="G233" i="11"/>
  <c r="E233" i="11"/>
  <c r="K232" i="11"/>
  <c r="J232" i="11"/>
  <c r="G232" i="11"/>
  <c r="F232" i="11"/>
  <c r="E232" i="11"/>
  <c r="L232" i="11" s="1"/>
  <c r="K231" i="11"/>
  <c r="J231" i="11"/>
  <c r="I231" i="11"/>
  <c r="G231" i="11"/>
  <c r="F231" i="11"/>
  <c r="E231" i="11"/>
  <c r="S230" i="11"/>
  <c r="C290" i="11" s="1"/>
  <c r="K230" i="11"/>
  <c r="J230" i="11"/>
  <c r="L230" i="11" s="1"/>
  <c r="G230" i="11"/>
  <c r="F230" i="11"/>
  <c r="S228" i="11"/>
  <c r="K225" i="11"/>
  <c r="W239" i="11" s="1"/>
  <c r="W272" i="11" s="1"/>
  <c r="J225" i="11"/>
  <c r="I225" i="11"/>
  <c r="U239" i="11" s="1"/>
  <c r="H225" i="11"/>
  <c r="T239" i="11" s="1"/>
  <c r="G225" i="11"/>
  <c r="S239" i="11" s="1"/>
  <c r="S284" i="11" s="1"/>
  <c r="F225" i="11"/>
  <c r="E225" i="11"/>
  <c r="E239" i="11" s="1"/>
  <c r="E251" i="11" s="1"/>
  <c r="E264" i="11" s="1"/>
  <c r="V219" i="11"/>
  <c r="T219" i="11"/>
  <c r="K219" i="11"/>
  <c r="I219" i="11"/>
  <c r="C219" i="11"/>
  <c r="W216" i="11"/>
  <c r="V216" i="11"/>
  <c r="U216" i="11"/>
  <c r="T216" i="11"/>
  <c r="S216" i="11"/>
  <c r="G163" i="11" s="1"/>
  <c r="R216" i="11"/>
  <c r="Q216" i="11"/>
  <c r="X216" i="11" s="1"/>
  <c r="K216" i="11"/>
  <c r="J216" i="11"/>
  <c r="J163" i="11" s="1"/>
  <c r="I216" i="11"/>
  <c r="H216" i="11"/>
  <c r="G216" i="11"/>
  <c r="F216" i="11"/>
  <c r="E216" i="11"/>
  <c r="E163" i="11" s="1"/>
  <c r="X215" i="11"/>
  <c r="L215" i="11"/>
  <c r="W213" i="11"/>
  <c r="V213" i="11"/>
  <c r="U213" i="11"/>
  <c r="T213" i="11"/>
  <c r="S213" i="11"/>
  <c r="R213" i="11"/>
  <c r="Q213" i="11"/>
  <c r="X213" i="11" s="1"/>
  <c r="K213" i="11"/>
  <c r="J213" i="11"/>
  <c r="J162" i="11" s="1"/>
  <c r="I213" i="11"/>
  <c r="H213" i="11"/>
  <c r="G213" i="11"/>
  <c r="F213" i="11"/>
  <c r="E213" i="11"/>
  <c r="X212" i="11"/>
  <c r="L212" i="11"/>
  <c r="X211" i="11"/>
  <c r="L211" i="11"/>
  <c r="X210" i="11"/>
  <c r="L210" i="11"/>
  <c r="W208" i="11"/>
  <c r="V208" i="11"/>
  <c r="U208" i="11"/>
  <c r="T208" i="11"/>
  <c r="S208" i="11"/>
  <c r="R208" i="11"/>
  <c r="Q208" i="11"/>
  <c r="K208" i="11"/>
  <c r="K161" i="11" s="1"/>
  <c r="J208" i="11"/>
  <c r="I208" i="11"/>
  <c r="I161" i="11" s="1"/>
  <c r="H208" i="11"/>
  <c r="G208" i="11"/>
  <c r="G161" i="11" s="1"/>
  <c r="F208" i="11"/>
  <c r="E208" i="11"/>
  <c r="X207" i="11"/>
  <c r="L207" i="11"/>
  <c r="X206" i="11"/>
  <c r="L206" i="11"/>
  <c r="X205" i="11"/>
  <c r="L205" i="11"/>
  <c r="X204" i="11"/>
  <c r="L204" i="11"/>
  <c r="X203" i="11"/>
  <c r="L203" i="11"/>
  <c r="W201" i="11"/>
  <c r="K160" i="11" s="1"/>
  <c r="V201" i="11"/>
  <c r="U201" i="11"/>
  <c r="I160" i="11" s="1"/>
  <c r="T201" i="11"/>
  <c r="S201" i="11"/>
  <c r="R201" i="11"/>
  <c r="Q201" i="11"/>
  <c r="K201" i="11"/>
  <c r="J201" i="11"/>
  <c r="I201" i="11"/>
  <c r="H201" i="11"/>
  <c r="G201" i="11"/>
  <c r="F201" i="11"/>
  <c r="F160" i="11" s="1"/>
  <c r="E201" i="11"/>
  <c r="X200" i="11"/>
  <c r="L200" i="11"/>
  <c r="X199" i="11"/>
  <c r="L199" i="11"/>
  <c r="X198" i="11"/>
  <c r="L198" i="11"/>
  <c r="X197" i="11"/>
  <c r="L197" i="11"/>
  <c r="X196" i="11"/>
  <c r="L196" i="11"/>
  <c r="X195" i="11"/>
  <c r="L195" i="11"/>
  <c r="W191" i="11"/>
  <c r="V191" i="11"/>
  <c r="U191" i="11"/>
  <c r="T191" i="11"/>
  <c r="S191" i="11"/>
  <c r="R191" i="11"/>
  <c r="Q191" i="11"/>
  <c r="O191" i="11"/>
  <c r="L191" i="11"/>
  <c r="K191" i="11"/>
  <c r="J191" i="11"/>
  <c r="I191" i="11"/>
  <c r="H191" i="11"/>
  <c r="G191" i="11"/>
  <c r="F191" i="11"/>
  <c r="E191" i="11"/>
  <c r="C191" i="11"/>
  <c r="W190" i="11"/>
  <c r="V190" i="11"/>
  <c r="U190" i="11"/>
  <c r="T190" i="11"/>
  <c r="S190" i="11"/>
  <c r="R190" i="11"/>
  <c r="Q190" i="11"/>
  <c r="O190" i="11"/>
  <c r="L190" i="11"/>
  <c r="K190" i="11"/>
  <c r="J190" i="11"/>
  <c r="I190" i="11"/>
  <c r="H190" i="11"/>
  <c r="G190" i="11"/>
  <c r="F190" i="11"/>
  <c r="E190" i="11"/>
  <c r="C190" i="11"/>
  <c r="W189" i="11"/>
  <c r="V189" i="11"/>
  <c r="U189" i="11"/>
  <c r="T189" i="11"/>
  <c r="S189" i="11"/>
  <c r="R189" i="11"/>
  <c r="Q189" i="11"/>
  <c r="O189" i="11"/>
  <c r="K189" i="11"/>
  <c r="J189" i="11"/>
  <c r="I189" i="11"/>
  <c r="H189" i="11"/>
  <c r="G189" i="11"/>
  <c r="F189" i="11"/>
  <c r="E189" i="11"/>
  <c r="C189" i="11"/>
  <c r="W188" i="11"/>
  <c r="V188" i="11"/>
  <c r="U188" i="11"/>
  <c r="T188" i="11"/>
  <c r="S188" i="11"/>
  <c r="R188" i="11"/>
  <c r="Q188" i="11"/>
  <c r="X188" i="11" s="1"/>
  <c r="O188" i="11"/>
  <c r="K188" i="11"/>
  <c r="J188" i="11"/>
  <c r="I188" i="11"/>
  <c r="H188" i="11"/>
  <c r="G188" i="11"/>
  <c r="F188" i="11"/>
  <c r="L188" i="11" s="1"/>
  <c r="E188" i="11"/>
  <c r="C188" i="11"/>
  <c r="W187" i="11"/>
  <c r="V187" i="11"/>
  <c r="U187" i="11"/>
  <c r="T187" i="11"/>
  <c r="S187" i="11"/>
  <c r="R187" i="11"/>
  <c r="Q187" i="11"/>
  <c r="O187" i="11"/>
  <c r="K187" i="11"/>
  <c r="J187" i="11"/>
  <c r="I187" i="11"/>
  <c r="H187" i="11"/>
  <c r="L187" i="11" s="1"/>
  <c r="G187" i="11"/>
  <c r="F187" i="11"/>
  <c r="E187" i="11"/>
  <c r="C187" i="11"/>
  <c r="C185" i="11"/>
  <c r="C184" i="11"/>
  <c r="C183" i="11"/>
  <c r="P181" i="11"/>
  <c r="W180" i="11"/>
  <c r="V180" i="11"/>
  <c r="U180" i="11"/>
  <c r="X180" i="11" s="1"/>
  <c r="T180" i="11"/>
  <c r="S180" i="11"/>
  <c r="R180" i="11"/>
  <c r="Q180" i="11"/>
  <c r="K180" i="11"/>
  <c r="J180" i="11"/>
  <c r="I180" i="11"/>
  <c r="L180" i="11" s="1"/>
  <c r="H180" i="11"/>
  <c r="G180" i="11"/>
  <c r="F180" i="11"/>
  <c r="E180" i="11"/>
  <c r="X179" i="11"/>
  <c r="L179" i="11"/>
  <c r="X178" i="11"/>
  <c r="L178" i="11"/>
  <c r="X177" i="11"/>
  <c r="L177" i="11"/>
  <c r="X176" i="11"/>
  <c r="L176" i="11"/>
  <c r="X175" i="11"/>
  <c r="L175" i="11"/>
  <c r="X173" i="11"/>
  <c r="O173" i="11"/>
  <c r="O185" i="11" s="1"/>
  <c r="L173" i="11"/>
  <c r="C173" i="11"/>
  <c r="X172" i="11"/>
  <c r="O172" i="11"/>
  <c r="O184" i="11" s="1"/>
  <c r="L172" i="11"/>
  <c r="C172" i="11"/>
  <c r="X171" i="11"/>
  <c r="O171" i="11"/>
  <c r="O183" i="11" s="1"/>
  <c r="L171" i="11"/>
  <c r="C171" i="11"/>
  <c r="V165" i="11"/>
  <c r="R219" i="11" s="1"/>
  <c r="H163" i="11"/>
  <c r="F163" i="11"/>
  <c r="H162" i="11"/>
  <c r="G162" i="11"/>
  <c r="F162" i="11"/>
  <c r="J161" i="11"/>
  <c r="H161" i="11"/>
  <c r="F161" i="11"/>
  <c r="S160" i="11"/>
  <c r="J160" i="11"/>
  <c r="H160" i="11"/>
  <c r="G160" i="11"/>
  <c r="S158" i="11"/>
  <c r="K155" i="11"/>
  <c r="K169" i="11" s="1"/>
  <c r="K181" i="11" s="1"/>
  <c r="J155" i="11"/>
  <c r="V169" i="11" s="1"/>
  <c r="V214" i="11" s="1"/>
  <c r="I155" i="11"/>
  <c r="I169" i="11" s="1"/>
  <c r="I217" i="11" s="1"/>
  <c r="H155" i="11"/>
  <c r="T169" i="11" s="1"/>
  <c r="T209" i="11" s="1"/>
  <c r="G155" i="11"/>
  <c r="F155" i="11"/>
  <c r="R169" i="11" s="1"/>
  <c r="R202" i="11" s="1"/>
  <c r="E155" i="11"/>
  <c r="O150" i="11"/>
  <c r="J149" i="11"/>
  <c r="W146" i="11"/>
  <c r="V146" i="11"/>
  <c r="U146" i="11"/>
  <c r="T146" i="11"/>
  <c r="S146" i="11"/>
  <c r="R146" i="11"/>
  <c r="X146" i="11" s="1"/>
  <c r="Q146" i="11"/>
  <c r="K146" i="11"/>
  <c r="J146" i="11"/>
  <c r="J93" i="11" s="1"/>
  <c r="I146" i="11"/>
  <c r="H146" i="11"/>
  <c r="H93" i="11" s="1"/>
  <c r="G146" i="11"/>
  <c r="F146" i="11"/>
  <c r="L146" i="11" s="1"/>
  <c r="E146" i="11"/>
  <c r="X145" i="11"/>
  <c r="L145" i="11"/>
  <c r="W143" i="11"/>
  <c r="V143" i="11"/>
  <c r="U143" i="11"/>
  <c r="T143" i="11"/>
  <c r="S143" i="11"/>
  <c r="R143" i="11"/>
  <c r="Q143" i="11"/>
  <c r="X143" i="11" s="1"/>
  <c r="K143" i="11"/>
  <c r="J143" i="11"/>
  <c r="I143" i="11"/>
  <c r="I92" i="11" s="1"/>
  <c r="H143" i="11"/>
  <c r="G143" i="11"/>
  <c r="F143" i="11"/>
  <c r="E143" i="11"/>
  <c r="X142" i="11"/>
  <c r="L142" i="11"/>
  <c r="X141" i="11"/>
  <c r="L141" i="11"/>
  <c r="X140" i="11"/>
  <c r="L140" i="11"/>
  <c r="W138" i="11"/>
  <c r="V138" i="11"/>
  <c r="U138" i="11"/>
  <c r="T138" i="11"/>
  <c r="S138" i="11"/>
  <c r="R138" i="11"/>
  <c r="Q138" i="11"/>
  <c r="K138" i="11"/>
  <c r="J138" i="11"/>
  <c r="I138" i="11"/>
  <c r="H138" i="11"/>
  <c r="G138" i="11"/>
  <c r="G91" i="11" s="1"/>
  <c r="F138" i="11"/>
  <c r="E138" i="11"/>
  <c r="X137" i="11"/>
  <c r="L137" i="11"/>
  <c r="X136" i="11"/>
  <c r="L136" i="11"/>
  <c r="X135" i="11"/>
  <c r="L135" i="11"/>
  <c r="X134" i="11"/>
  <c r="L134" i="11"/>
  <c r="X133" i="11"/>
  <c r="L133" i="11"/>
  <c r="W131" i="11"/>
  <c r="V131" i="11"/>
  <c r="U131" i="11"/>
  <c r="T131" i="11"/>
  <c r="S131" i="11"/>
  <c r="R131" i="11"/>
  <c r="Q131" i="11"/>
  <c r="K131" i="11"/>
  <c r="J131" i="11"/>
  <c r="I131" i="11"/>
  <c r="I90" i="11" s="1"/>
  <c r="H131" i="11"/>
  <c r="G131" i="11"/>
  <c r="G90" i="11" s="1"/>
  <c r="F131" i="11"/>
  <c r="E131" i="11"/>
  <c r="X130" i="11"/>
  <c r="L130" i="11"/>
  <c r="X129" i="11"/>
  <c r="L129" i="11"/>
  <c r="X128" i="11"/>
  <c r="L128" i="11"/>
  <c r="X127" i="11"/>
  <c r="L127" i="11"/>
  <c r="X126" i="11"/>
  <c r="L126" i="11"/>
  <c r="X125" i="11"/>
  <c r="L125" i="11"/>
  <c r="W121" i="11"/>
  <c r="V121" i="11"/>
  <c r="U121" i="11"/>
  <c r="T121" i="11"/>
  <c r="S121" i="11"/>
  <c r="R121" i="11"/>
  <c r="Q121" i="11"/>
  <c r="O121" i="11"/>
  <c r="K121" i="11"/>
  <c r="J121" i="11"/>
  <c r="I121" i="11"/>
  <c r="H121" i="11"/>
  <c r="G121" i="11"/>
  <c r="F121" i="11"/>
  <c r="L121" i="11" s="1"/>
  <c r="E121" i="11"/>
  <c r="C121" i="11"/>
  <c r="W120" i="11"/>
  <c r="V120" i="11"/>
  <c r="U120" i="11"/>
  <c r="T120" i="11"/>
  <c r="S120" i="11"/>
  <c r="R120" i="11"/>
  <c r="Q120" i="11"/>
  <c r="O120" i="11"/>
  <c r="L120" i="11"/>
  <c r="K120" i="11"/>
  <c r="J120" i="11"/>
  <c r="I120" i="11"/>
  <c r="H120" i="11"/>
  <c r="G120" i="11"/>
  <c r="F120" i="11"/>
  <c r="E120" i="11"/>
  <c r="C120" i="11"/>
  <c r="W119" i="11"/>
  <c r="V119" i="11"/>
  <c r="U119" i="11"/>
  <c r="T119" i="11"/>
  <c r="S119" i="11"/>
  <c r="R119" i="11"/>
  <c r="Q119" i="11"/>
  <c r="O119" i="11"/>
  <c r="L119" i="11"/>
  <c r="K119" i="11"/>
  <c r="J119" i="11"/>
  <c r="I119" i="11"/>
  <c r="H119" i="11"/>
  <c r="G119" i="11"/>
  <c r="F119" i="11"/>
  <c r="E119" i="11"/>
  <c r="C119" i="11"/>
  <c r="W118" i="11"/>
  <c r="V118" i="11"/>
  <c r="U118" i="11"/>
  <c r="T118" i="11"/>
  <c r="S118" i="11"/>
  <c r="R118" i="11"/>
  <c r="Q118" i="11"/>
  <c r="X118" i="11" s="1"/>
  <c r="O118" i="11"/>
  <c r="K118" i="11"/>
  <c r="J118" i="11"/>
  <c r="I118" i="11"/>
  <c r="H118" i="11"/>
  <c r="G118" i="11"/>
  <c r="F118" i="11"/>
  <c r="L118" i="11" s="1"/>
  <c r="E118" i="11"/>
  <c r="C118" i="11"/>
  <c r="W117" i="11"/>
  <c r="V117" i="11"/>
  <c r="U117" i="11"/>
  <c r="T117" i="11"/>
  <c r="S117" i="11"/>
  <c r="R117" i="11"/>
  <c r="Q117" i="11"/>
  <c r="X117" i="11" s="1"/>
  <c r="O117" i="11"/>
  <c r="K117" i="11"/>
  <c r="J117" i="11"/>
  <c r="I117" i="11"/>
  <c r="H117" i="11"/>
  <c r="G117" i="11"/>
  <c r="F117" i="11"/>
  <c r="L117" i="11" s="1"/>
  <c r="E117" i="11"/>
  <c r="C117" i="11"/>
  <c r="C115" i="11"/>
  <c r="O114" i="11"/>
  <c r="C114" i="11"/>
  <c r="C113" i="11"/>
  <c r="P111" i="11"/>
  <c r="W110" i="11"/>
  <c r="V110" i="11"/>
  <c r="U110" i="11"/>
  <c r="T110" i="11"/>
  <c r="X110" i="11" s="1"/>
  <c r="S110" i="11"/>
  <c r="R110" i="11"/>
  <c r="Q110" i="11"/>
  <c r="K110" i="11"/>
  <c r="J110" i="11"/>
  <c r="I110" i="11"/>
  <c r="H110" i="11"/>
  <c r="G110" i="11"/>
  <c r="F110" i="11"/>
  <c r="L110" i="11" s="1"/>
  <c r="E110" i="11"/>
  <c r="X109" i="11"/>
  <c r="L109" i="11"/>
  <c r="X108" i="11"/>
  <c r="L108" i="11"/>
  <c r="X107" i="11"/>
  <c r="L107" i="11"/>
  <c r="X106" i="11"/>
  <c r="L106" i="11"/>
  <c r="X105" i="11"/>
  <c r="L105" i="11"/>
  <c r="X103" i="11"/>
  <c r="O103" i="11"/>
  <c r="O115" i="11" s="1"/>
  <c r="L103" i="11"/>
  <c r="C103" i="11"/>
  <c r="X102" i="11"/>
  <c r="O102" i="11"/>
  <c r="L102" i="11"/>
  <c r="C102" i="11"/>
  <c r="X101" i="11"/>
  <c r="O101" i="11"/>
  <c r="O113" i="11" s="1"/>
  <c r="L101" i="11"/>
  <c r="C101" i="11"/>
  <c r="V95" i="11"/>
  <c r="D149" i="11" s="1"/>
  <c r="K93" i="11"/>
  <c r="I93" i="11"/>
  <c r="G93" i="11"/>
  <c r="F93" i="11"/>
  <c r="E93" i="11"/>
  <c r="K92" i="11"/>
  <c r="J92" i="11"/>
  <c r="H92" i="11"/>
  <c r="G92" i="11"/>
  <c r="F92" i="11"/>
  <c r="J91" i="11"/>
  <c r="H91" i="11"/>
  <c r="F91" i="11"/>
  <c r="S90" i="11"/>
  <c r="K90" i="11"/>
  <c r="J90" i="11"/>
  <c r="H90" i="11"/>
  <c r="F90" i="11"/>
  <c r="E90" i="11"/>
  <c r="S88" i="11"/>
  <c r="K85" i="11"/>
  <c r="K99" i="11" s="1"/>
  <c r="K139" i="11" s="1"/>
  <c r="J85" i="11"/>
  <c r="V99" i="11" s="1"/>
  <c r="V132" i="11" s="1"/>
  <c r="I85" i="11"/>
  <c r="I99" i="11" s="1"/>
  <c r="H85" i="11"/>
  <c r="H99" i="11" s="1"/>
  <c r="H111" i="11" s="1"/>
  <c r="G85" i="11"/>
  <c r="G99" i="11" s="1"/>
  <c r="G132" i="11" s="1"/>
  <c r="F85" i="11"/>
  <c r="R99" i="11" s="1"/>
  <c r="R144" i="11" s="1"/>
  <c r="E85" i="11"/>
  <c r="E99" i="11" s="1"/>
  <c r="E144" i="11" s="1"/>
  <c r="C80" i="11"/>
  <c r="O79" i="11"/>
  <c r="I79" i="11"/>
  <c r="C79" i="11"/>
  <c r="W76" i="11"/>
  <c r="V76" i="11"/>
  <c r="U76" i="11"/>
  <c r="T76" i="11"/>
  <c r="S76" i="11"/>
  <c r="R76" i="11"/>
  <c r="Q76" i="11"/>
  <c r="X76" i="11" s="1"/>
  <c r="K76" i="11"/>
  <c r="K23" i="11" s="1"/>
  <c r="J76" i="11"/>
  <c r="I76" i="11"/>
  <c r="H76" i="11"/>
  <c r="G76" i="11"/>
  <c r="F76" i="11"/>
  <c r="E76" i="11"/>
  <c r="L76" i="11" s="1"/>
  <c r="X75" i="11"/>
  <c r="L75" i="11"/>
  <c r="W73" i="11"/>
  <c r="V73" i="11"/>
  <c r="U73" i="11"/>
  <c r="T73" i="11"/>
  <c r="S73" i="11"/>
  <c r="X73" i="11" s="1"/>
  <c r="R73" i="11"/>
  <c r="Q73" i="11"/>
  <c r="K73" i="11"/>
  <c r="J73" i="11"/>
  <c r="I73" i="11"/>
  <c r="I22" i="11" s="1"/>
  <c r="H73" i="11"/>
  <c r="G73" i="11"/>
  <c r="G22" i="11" s="1"/>
  <c r="F73" i="11"/>
  <c r="E73" i="11"/>
  <c r="X72" i="11"/>
  <c r="L72" i="11"/>
  <c r="X71" i="11"/>
  <c r="L71" i="11"/>
  <c r="X70" i="11"/>
  <c r="L70" i="11"/>
  <c r="W68" i="11"/>
  <c r="V68" i="11"/>
  <c r="U68" i="11"/>
  <c r="T68" i="11"/>
  <c r="S68" i="11"/>
  <c r="R68" i="11"/>
  <c r="Q68" i="11"/>
  <c r="X68" i="11" s="1"/>
  <c r="K68" i="11"/>
  <c r="K21" i="11" s="1"/>
  <c r="J68" i="11"/>
  <c r="I68" i="11"/>
  <c r="I21" i="11" s="1"/>
  <c r="H68" i="11"/>
  <c r="G68" i="11"/>
  <c r="F68" i="11"/>
  <c r="E68" i="11"/>
  <c r="X67" i="11"/>
  <c r="L67" i="11"/>
  <c r="X66" i="11"/>
  <c r="L66" i="11"/>
  <c r="X65" i="11"/>
  <c r="L65" i="11"/>
  <c r="X64" i="11"/>
  <c r="L64" i="11"/>
  <c r="X63" i="11"/>
  <c r="L63" i="11"/>
  <c r="W61" i="11"/>
  <c r="V61" i="11"/>
  <c r="U61" i="11"/>
  <c r="T61" i="11"/>
  <c r="S61" i="11"/>
  <c r="R61" i="11"/>
  <c r="Q61" i="11"/>
  <c r="X61" i="11" s="1"/>
  <c r="K61" i="11"/>
  <c r="J61" i="11"/>
  <c r="I61" i="11"/>
  <c r="H61" i="11"/>
  <c r="G61" i="11"/>
  <c r="F61" i="11"/>
  <c r="E61" i="11"/>
  <c r="L61" i="11" s="1"/>
  <c r="X60" i="11"/>
  <c r="L60" i="11"/>
  <c r="X59" i="11"/>
  <c r="L59" i="11"/>
  <c r="X58" i="11"/>
  <c r="L58" i="11"/>
  <c r="X57" i="11"/>
  <c r="L57" i="11"/>
  <c r="X56" i="11"/>
  <c r="L56" i="11"/>
  <c r="X55" i="11"/>
  <c r="L55" i="11"/>
  <c r="D52" i="11"/>
  <c r="E185" i="11" s="1"/>
  <c r="W51" i="11"/>
  <c r="V51" i="11"/>
  <c r="V751" i="11" s="1"/>
  <c r="U51" i="11"/>
  <c r="T51" i="11"/>
  <c r="T751" i="11" s="1"/>
  <c r="S51" i="11"/>
  <c r="S751" i="11" s="1"/>
  <c r="R51" i="11"/>
  <c r="R751" i="11" s="1"/>
  <c r="Q51" i="11"/>
  <c r="Q751" i="11" s="1"/>
  <c r="O51" i="11"/>
  <c r="K51" i="11"/>
  <c r="K751" i="11" s="1"/>
  <c r="J51" i="11"/>
  <c r="I51" i="11"/>
  <c r="I751" i="11" s="1"/>
  <c r="H51" i="11"/>
  <c r="H751" i="11" s="1"/>
  <c r="G51" i="11"/>
  <c r="F51" i="11"/>
  <c r="F751" i="11" s="1"/>
  <c r="E51" i="11"/>
  <c r="E751" i="11" s="1"/>
  <c r="C51" i="11"/>
  <c r="W50" i="11"/>
  <c r="V50" i="11"/>
  <c r="V750" i="11" s="1"/>
  <c r="U50" i="11"/>
  <c r="T50" i="11"/>
  <c r="T750" i="11" s="1"/>
  <c r="S50" i="11"/>
  <c r="R50" i="11"/>
  <c r="R750" i="11" s="1"/>
  <c r="Q50" i="11"/>
  <c r="O50" i="11"/>
  <c r="K50" i="11"/>
  <c r="K750" i="11" s="1"/>
  <c r="J50" i="11"/>
  <c r="I50" i="11"/>
  <c r="I750" i="11" s="1"/>
  <c r="H50" i="11"/>
  <c r="H750" i="11" s="1"/>
  <c r="G50" i="11"/>
  <c r="G750" i="11" s="1"/>
  <c r="F50" i="11"/>
  <c r="F750" i="11" s="1"/>
  <c r="E50" i="11"/>
  <c r="E750" i="11" s="1"/>
  <c r="C50" i="11"/>
  <c r="W49" i="11"/>
  <c r="V49" i="11"/>
  <c r="V749" i="11" s="1"/>
  <c r="U49" i="11"/>
  <c r="T49" i="11"/>
  <c r="T749" i="11" s="1"/>
  <c r="S49" i="11"/>
  <c r="S749" i="11" s="1"/>
  <c r="R49" i="11"/>
  <c r="Q49" i="11"/>
  <c r="Q749" i="11" s="1"/>
  <c r="O49" i="11"/>
  <c r="K49" i="11"/>
  <c r="K749" i="11" s="1"/>
  <c r="J49" i="11"/>
  <c r="I49" i="11"/>
  <c r="I749" i="11" s="1"/>
  <c r="H49" i="11"/>
  <c r="H749" i="11" s="1"/>
  <c r="G49" i="11"/>
  <c r="F49" i="11"/>
  <c r="F749" i="11" s="1"/>
  <c r="E49" i="11"/>
  <c r="E749" i="11" s="1"/>
  <c r="C49" i="11"/>
  <c r="W48" i="11"/>
  <c r="W748" i="11" s="1"/>
  <c r="V48" i="11"/>
  <c r="V748" i="11" s="1"/>
  <c r="U48" i="11"/>
  <c r="U748" i="11" s="1"/>
  <c r="T48" i="11"/>
  <c r="T748" i="11" s="1"/>
  <c r="S48" i="11"/>
  <c r="S748" i="11" s="1"/>
  <c r="R48" i="11"/>
  <c r="R748" i="11" s="1"/>
  <c r="Q48" i="11"/>
  <c r="O48" i="11"/>
  <c r="K48" i="11"/>
  <c r="K748" i="11" s="1"/>
  <c r="J48" i="11"/>
  <c r="J748" i="11" s="1"/>
  <c r="I48" i="11"/>
  <c r="I748" i="11" s="1"/>
  <c r="H48" i="11"/>
  <c r="H748" i="11" s="1"/>
  <c r="G48" i="11"/>
  <c r="G748" i="11" s="1"/>
  <c r="F48" i="11"/>
  <c r="E48" i="11"/>
  <c r="E748" i="11" s="1"/>
  <c r="C48" i="11"/>
  <c r="W47" i="11"/>
  <c r="W747" i="11" s="1"/>
  <c r="V47" i="11"/>
  <c r="V747" i="11" s="1"/>
  <c r="U47" i="11"/>
  <c r="U747" i="11" s="1"/>
  <c r="T47" i="11"/>
  <c r="T747" i="11" s="1"/>
  <c r="S47" i="11"/>
  <c r="S747" i="11" s="1"/>
  <c r="R47" i="11"/>
  <c r="R747" i="11" s="1"/>
  <c r="Q47" i="11"/>
  <c r="Q747" i="11" s="1"/>
  <c r="O47" i="11"/>
  <c r="L47" i="11"/>
  <c r="K47" i="11"/>
  <c r="K747" i="11" s="1"/>
  <c r="J47" i="11"/>
  <c r="J747" i="11" s="1"/>
  <c r="I47" i="11"/>
  <c r="I747" i="11" s="1"/>
  <c r="H47" i="11"/>
  <c r="H747" i="11" s="1"/>
  <c r="G47" i="11"/>
  <c r="G747" i="11" s="1"/>
  <c r="F47" i="11"/>
  <c r="F747" i="11" s="1"/>
  <c r="E47" i="11"/>
  <c r="E747" i="11" s="1"/>
  <c r="C47" i="11"/>
  <c r="Q45" i="11"/>
  <c r="F45" i="11"/>
  <c r="S44" i="11"/>
  <c r="O44" i="11"/>
  <c r="H44" i="11"/>
  <c r="C44" i="11"/>
  <c r="U43" i="11"/>
  <c r="J43" i="11"/>
  <c r="P41" i="11"/>
  <c r="W40" i="11"/>
  <c r="V40" i="11"/>
  <c r="U40" i="11"/>
  <c r="X40" i="11" s="1"/>
  <c r="T40" i="11"/>
  <c r="S40" i="11"/>
  <c r="R40" i="11"/>
  <c r="Q40" i="11"/>
  <c r="K40" i="11"/>
  <c r="J40" i="11"/>
  <c r="I40" i="11"/>
  <c r="L40" i="11" s="1"/>
  <c r="H40" i="11"/>
  <c r="G40" i="11"/>
  <c r="F40" i="11"/>
  <c r="E40" i="11"/>
  <c r="X39" i="11"/>
  <c r="L39" i="11"/>
  <c r="X38" i="11"/>
  <c r="L38" i="11"/>
  <c r="X37" i="11"/>
  <c r="L37" i="11"/>
  <c r="X36" i="11"/>
  <c r="L36" i="11"/>
  <c r="X35" i="11"/>
  <c r="L35" i="11"/>
  <c r="X33" i="11"/>
  <c r="O33" i="11"/>
  <c r="O45" i="11" s="1"/>
  <c r="L33" i="11"/>
  <c r="C33" i="11"/>
  <c r="C45" i="11" s="1"/>
  <c r="X32" i="11"/>
  <c r="O32" i="11"/>
  <c r="L32" i="11"/>
  <c r="C32" i="11"/>
  <c r="X31" i="11"/>
  <c r="O31" i="11"/>
  <c r="O43" i="11" s="1"/>
  <c r="L31" i="11"/>
  <c r="C31" i="11"/>
  <c r="C43" i="11" s="1"/>
  <c r="W29" i="11"/>
  <c r="W41" i="11" s="1"/>
  <c r="W54" i="11" s="1"/>
  <c r="V29" i="11"/>
  <c r="V77" i="11" s="1"/>
  <c r="U29" i="11"/>
  <c r="T29" i="11"/>
  <c r="T74" i="11" s="1"/>
  <c r="S29" i="11"/>
  <c r="R29" i="11"/>
  <c r="R69" i="11" s="1"/>
  <c r="Q29" i="11"/>
  <c r="Q41" i="11" s="1"/>
  <c r="Q54" i="11" s="1"/>
  <c r="K29" i="11"/>
  <c r="K69" i="11" s="1"/>
  <c r="J29" i="11"/>
  <c r="J41" i="11" s="1"/>
  <c r="J54" i="11" s="1"/>
  <c r="I29" i="11"/>
  <c r="I62" i="11" s="1"/>
  <c r="H29" i="11"/>
  <c r="H69" i="11" s="1"/>
  <c r="G29" i="11"/>
  <c r="G62" i="11" s="1"/>
  <c r="F29" i="11"/>
  <c r="F41" i="11" s="1"/>
  <c r="F54" i="11" s="1"/>
  <c r="E29" i="11"/>
  <c r="E69" i="11" s="1"/>
  <c r="V25" i="11"/>
  <c r="U79" i="11" s="1"/>
  <c r="J23" i="11"/>
  <c r="I23" i="11"/>
  <c r="H23" i="11"/>
  <c r="G23" i="11"/>
  <c r="F23" i="11"/>
  <c r="K22" i="11"/>
  <c r="J22" i="11"/>
  <c r="H22" i="11"/>
  <c r="F22" i="11"/>
  <c r="E22" i="11"/>
  <c r="J21" i="11"/>
  <c r="H21" i="11"/>
  <c r="G21" i="11"/>
  <c r="F21" i="11"/>
  <c r="S20" i="11"/>
  <c r="O80" i="11" s="1"/>
  <c r="K20" i="11"/>
  <c r="J20" i="11"/>
  <c r="I20" i="11"/>
  <c r="H20" i="11"/>
  <c r="G20" i="11"/>
  <c r="F20" i="11"/>
  <c r="S18" i="11"/>
  <c r="V9" i="11"/>
  <c r="U9" i="11"/>
  <c r="S9" i="11"/>
  <c r="R9" i="11"/>
  <c r="G9" i="11"/>
  <c r="W8" i="11"/>
  <c r="V8" i="11"/>
  <c r="T8" i="11"/>
  <c r="S8" i="11"/>
  <c r="W7" i="11"/>
  <c r="V7" i="11"/>
  <c r="U7" i="11"/>
  <c r="S7" i="11"/>
  <c r="R7" i="11"/>
  <c r="W6" i="11"/>
  <c r="V6" i="11"/>
  <c r="U6" i="11"/>
  <c r="T6" i="11"/>
  <c r="S6" i="11"/>
  <c r="R6" i="11"/>
  <c r="W4" i="11"/>
  <c r="T4" i="11"/>
  <c r="W1" i="11"/>
  <c r="V1" i="11"/>
  <c r="U1" i="11"/>
  <c r="T1" i="11"/>
  <c r="S1" i="11"/>
  <c r="R1" i="11"/>
  <c r="Q1" i="11"/>
  <c r="V778" i="10"/>
  <c r="X774" i="10"/>
  <c r="W774" i="10"/>
  <c r="W775" i="10" s="1"/>
  <c r="V774" i="10"/>
  <c r="V775" i="10" s="1"/>
  <c r="U774" i="10"/>
  <c r="U775" i="10" s="1"/>
  <c r="T774" i="10"/>
  <c r="T775" i="10" s="1"/>
  <c r="S774" i="10"/>
  <c r="S775" i="10" s="1"/>
  <c r="R774" i="10"/>
  <c r="R775" i="10" s="1"/>
  <c r="Q774" i="10"/>
  <c r="Q775" i="10" s="1"/>
  <c r="X775" i="10" s="1"/>
  <c r="L774" i="10"/>
  <c r="K774" i="10"/>
  <c r="K775" i="10" s="1"/>
  <c r="J774" i="10"/>
  <c r="J775" i="10" s="1"/>
  <c r="J723" i="10" s="1"/>
  <c r="I774" i="10"/>
  <c r="I775" i="10" s="1"/>
  <c r="I723" i="10" s="1"/>
  <c r="H774" i="10"/>
  <c r="H775" i="10" s="1"/>
  <c r="G774" i="10"/>
  <c r="G775" i="10" s="1"/>
  <c r="F774" i="10"/>
  <c r="F775" i="10" s="1"/>
  <c r="E774" i="10"/>
  <c r="E775" i="10" s="1"/>
  <c r="L775" i="10" s="1"/>
  <c r="J772" i="10"/>
  <c r="W771" i="10"/>
  <c r="V771" i="10"/>
  <c r="U771" i="10"/>
  <c r="T771" i="10"/>
  <c r="S771" i="10"/>
  <c r="R771" i="10"/>
  <c r="Q771" i="10"/>
  <c r="K771" i="10"/>
  <c r="J771" i="10"/>
  <c r="I771" i="10"/>
  <c r="H771" i="10"/>
  <c r="G771" i="10"/>
  <c r="F771" i="10"/>
  <c r="E771" i="10"/>
  <c r="L771" i="10" s="1"/>
  <c r="W770" i="10"/>
  <c r="V770" i="10"/>
  <c r="U770" i="10"/>
  <c r="T770" i="10"/>
  <c r="S770" i="10"/>
  <c r="R770" i="10"/>
  <c r="Q770" i="10"/>
  <c r="K770" i="10"/>
  <c r="J770" i="10"/>
  <c r="I770" i="10"/>
  <c r="H770" i="10"/>
  <c r="G770" i="10"/>
  <c r="F770" i="10"/>
  <c r="E770" i="10"/>
  <c r="W769" i="10"/>
  <c r="W772" i="10" s="1"/>
  <c r="K722" i="10" s="1"/>
  <c r="V769" i="10"/>
  <c r="V772" i="10" s="1"/>
  <c r="U769" i="10"/>
  <c r="U772" i="10" s="1"/>
  <c r="T769" i="10"/>
  <c r="T772" i="10" s="1"/>
  <c r="H722" i="10" s="1"/>
  <c r="S769" i="10"/>
  <c r="S772" i="10" s="1"/>
  <c r="R769" i="10"/>
  <c r="R772" i="10" s="1"/>
  <c r="Q769" i="10"/>
  <c r="Q772" i="10" s="1"/>
  <c r="K769" i="10"/>
  <c r="K772" i="10" s="1"/>
  <c r="J769" i="10"/>
  <c r="I769" i="10"/>
  <c r="I772" i="10" s="1"/>
  <c r="H769" i="10"/>
  <c r="H772" i="10" s="1"/>
  <c r="G769" i="10"/>
  <c r="G772" i="10" s="1"/>
  <c r="G722" i="10" s="1"/>
  <c r="F769" i="10"/>
  <c r="F772" i="10" s="1"/>
  <c r="E769" i="10"/>
  <c r="E772" i="10" s="1"/>
  <c r="W766" i="10"/>
  <c r="V766" i="10"/>
  <c r="U766" i="10"/>
  <c r="T766" i="10"/>
  <c r="S766" i="10"/>
  <c r="R766" i="10"/>
  <c r="Q766" i="10"/>
  <c r="X766" i="10" s="1"/>
  <c r="K766" i="10"/>
  <c r="J766" i="10"/>
  <c r="I766" i="10"/>
  <c r="H766" i="10"/>
  <c r="G766" i="10"/>
  <c r="F766" i="10"/>
  <c r="E766" i="10"/>
  <c r="W765" i="10"/>
  <c r="V765" i="10"/>
  <c r="U765" i="10"/>
  <c r="T765" i="10"/>
  <c r="T767" i="10" s="1"/>
  <c r="S765" i="10"/>
  <c r="R765" i="10"/>
  <c r="Q765" i="10"/>
  <c r="K765" i="10"/>
  <c r="J765" i="10"/>
  <c r="I765" i="10"/>
  <c r="H765" i="10"/>
  <c r="G765" i="10"/>
  <c r="F765" i="10"/>
  <c r="E765" i="10"/>
  <c r="L765" i="10" s="1"/>
  <c r="W764" i="10"/>
  <c r="V764" i="10"/>
  <c r="U764" i="10"/>
  <c r="T764" i="10"/>
  <c r="S764" i="10"/>
  <c r="R764" i="10"/>
  <c r="Q764" i="10"/>
  <c r="K764" i="10"/>
  <c r="J764" i="10"/>
  <c r="I764" i="10"/>
  <c r="H764" i="10"/>
  <c r="G764" i="10"/>
  <c r="F764" i="10"/>
  <c r="E764" i="10"/>
  <c r="L764" i="10" s="1"/>
  <c r="W763" i="10"/>
  <c r="V763" i="10"/>
  <c r="U763" i="10"/>
  <c r="T763" i="10"/>
  <c r="S763" i="10"/>
  <c r="R763" i="10"/>
  <c r="Q763" i="10"/>
  <c r="X763" i="10" s="1"/>
  <c r="K763" i="10"/>
  <c r="J763" i="10"/>
  <c r="I763" i="10"/>
  <c r="H763" i="10"/>
  <c r="G763" i="10"/>
  <c r="F763" i="10"/>
  <c r="E763" i="10"/>
  <c r="L763" i="10" s="1"/>
  <c r="W762" i="10"/>
  <c r="W767" i="10" s="1"/>
  <c r="V762" i="10"/>
  <c r="V767" i="10" s="1"/>
  <c r="U762" i="10"/>
  <c r="U767" i="10" s="1"/>
  <c r="T762" i="10"/>
  <c r="S762" i="10"/>
  <c r="S767" i="10" s="1"/>
  <c r="R762" i="10"/>
  <c r="R767" i="10" s="1"/>
  <c r="Q762" i="10"/>
  <c r="Q767" i="10" s="1"/>
  <c r="K762" i="10"/>
  <c r="K767" i="10" s="1"/>
  <c r="J762" i="10"/>
  <c r="J767" i="10" s="1"/>
  <c r="I762" i="10"/>
  <c r="I767" i="10" s="1"/>
  <c r="I721" i="10" s="1"/>
  <c r="H762" i="10"/>
  <c r="H767" i="10" s="1"/>
  <c r="G762" i="10"/>
  <c r="G767" i="10" s="1"/>
  <c r="G721" i="10" s="1"/>
  <c r="F762" i="10"/>
  <c r="F767" i="10" s="1"/>
  <c r="E762" i="10"/>
  <c r="E767" i="10" s="1"/>
  <c r="F760" i="10"/>
  <c r="W759" i="10"/>
  <c r="V759" i="10"/>
  <c r="U759" i="10"/>
  <c r="T759" i="10"/>
  <c r="S759" i="10"/>
  <c r="R759" i="10"/>
  <c r="Q759" i="10"/>
  <c r="X759" i="10" s="1"/>
  <c r="K759" i="10"/>
  <c r="J759" i="10"/>
  <c r="I759" i="10"/>
  <c r="H759" i="10"/>
  <c r="G759" i="10"/>
  <c r="F759" i="10"/>
  <c r="E759" i="10"/>
  <c r="W758" i="10"/>
  <c r="V758" i="10"/>
  <c r="U758" i="10"/>
  <c r="T758" i="10"/>
  <c r="S758" i="10"/>
  <c r="R758" i="10"/>
  <c r="Q758" i="10"/>
  <c r="X758" i="10" s="1"/>
  <c r="K758" i="10"/>
  <c r="J758" i="10"/>
  <c r="I758" i="10"/>
  <c r="H758" i="10"/>
  <c r="G758" i="10"/>
  <c r="F758" i="10"/>
  <c r="E758" i="10"/>
  <c r="L758" i="10" s="1"/>
  <c r="W757" i="10"/>
  <c r="V757" i="10"/>
  <c r="U757" i="10"/>
  <c r="T757" i="10"/>
  <c r="S757" i="10"/>
  <c r="R757" i="10"/>
  <c r="Q757" i="10"/>
  <c r="K757" i="10"/>
  <c r="J757" i="10"/>
  <c r="I757" i="10"/>
  <c r="H757" i="10"/>
  <c r="G757" i="10"/>
  <c r="F757" i="10"/>
  <c r="E757" i="10"/>
  <c r="L757" i="10" s="1"/>
  <c r="W756" i="10"/>
  <c r="V756" i="10"/>
  <c r="U756" i="10"/>
  <c r="T756" i="10"/>
  <c r="S756" i="10"/>
  <c r="R756" i="10"/>
  <c r="Q756" i="10"/>
  <c r="K756" i="10"/>
  <c r="J756" i="10"/>
  <c r="I756" i="10"/>
  <c r="H756" i="10"/>
  <c r="G756" i="10"/>
  <c r="F756" i="10"/>
  <c r="E756" i="10"/>
  <c r="L756" i="10" s="1"/>
  <c r="W755" i="10"/>
  <c r="V755" i="10"/>
  <c r="U755" i="10"/>
  <c r="T755" i="10"/>
  <c r="S755" i="10"/>
  <c r="R755" i="10"/>
  <c r="Q755" i="10"/>
  <c r="X755" i="10" s="1"/>
  <c r="K755" i="10"/>
  <c r="J755" i="10"/>
  <c r="I755" i="10"/>
  <c r="H755" i="10"/>
  <c r="G755" i="10"/>
  <c r="F755" i="10"/>
  <c r="E755" i="10"/>
  <c r="W754" i="10"/>
  <c r="W760" i="10" s="1"/>
  <c r="V754" i="10"/>
  <c r="V760" i="10" s="1"/>
  <c r="J720" i="10" s="1"/>
  <c r="U754" i="10"/>
  <c r="U760" i="10" s="1"/>
  <c r="T754" i="10"/>
  <c r="T760" i="10" s="1"/>
  <c r="S754" i="10"/>
  <c r="S760" i="10" s="1"/>
  <c r="R754" i="10"/>
  <c r="R760" i="10" s="1"/>
  <c r="Q754" i="10"/>
  <c r="X754" i="10" s="1"/>
  <c r="K754" i="10"/>
  <c r="K760" i="10" s="1"/>
  <c r="J754" i="10"/>
  <c r="J760" i="10" s="1"/>
  <c r="I754" i="10"/>
  <c r="I760" i="10" s="1"/>
  <c r="I720" i="10" s="1"/>
  <c r="H754" i="10"/>
  <c r="H760" i="10" s="1"/>
  <c r="G754" i="10"/>
  <c r="G760" i="10" s="1"/>
  <c r="G720" i="10" s="1"/>
  <c r="F754" i="10"/>
  <c r="E754" i="10"/>
  <c r="L754" i="10" s="1"/>
  <c r="O745" i="10"/>
  <c r="C745" i="10"/>
  <c r="O743" i="10"/>
  <c r="C743" i="10"/>
  <c r="W739" i="10"/>
  <c r="V739" i="10"/>
  <c r="U739" i="10"/>
  <c r="T739" i="10"/>
  <c r="S739" i="10"/>
  <c r="R739" i="10"/>
  <c r="Q739" i="10"/>
  <c r="K739" i="10"/>
  <c r="J739" i="10"/>
  <c r="I739" i="10"/>
  <c r="H739" i="10"/>
  <c r="G739" i="10"/>
  <c r="F739" i="10"/>
  <c r="E739" i="10"/>
  <c r="L739" i="10" s="1"/>
  <c r="W738" i="10"/>
  <c r="V738" i="10"/>
  <c r="U738" i="10"/>
  <c r="T738" i="10"/>
  <c r="S738" i="10"/>
  <c r="R738" i="10"/>
  <c r="Q738" i="10"/>
  <c r="X738" i="10" s="1"/>
  <c r="K738" i="10"/>
  <c r="J738" i="10"/>
  <c r="I738" i="10"/>
  <c r="H738" i="10"/>
  <c r="G738" i="10"/>
  <c r="F738" i="10"/>
  <c r="E738" i="10"/>
  <c r="W737" i="10"/>
  <c r="V737" i="10"/>
  <c r="U737" i="10"/>
  <c r="T737" i="10"/>
  <c r="S737" i="10"/>
  <c r="R737" i="10"/>
  <c r="Q737" i="10"/>
  <c r="X737" i="10" s="1"/>
  <c r="K737" i="10"/>
  <c r="J737" i="10"/>
  <c r="I737" i="10"/>
  <c r="H737" i="10"/>
  <c r="G737" i="10"/>
  <c r="F737" i="10"/>
  <c r="E737" i="10"/>
  <c r="W736" i="10"/>
  <c r="V736" i="10"/>
  <c r="U736" i="10"/>
  <c r="T736" i="10"/>
  <c r="S736" i="10"/>
  <c r="R736" i="10"/>
  <c r="Q736" i="10"/>
  <c r="X736" i="10" s="1"/>
  <c r="K736" i="10"/>
  <c r="J736" i="10"/>
  <c r="I736" i="10"/>
  <c r="H736" i="10"/>
  <c r="G736" i="10"/>
  <c r="F736" i="10"/>
  <c r="E736" i="10"/>
  <c r="L736" i="10" s="1"/>
  <c r="W735" i="10"/>
  <c r="V735" i="10"/>
  <c r="U735" i="10"/>
  <c r="T735" i="10"/>
  <c r="S735" i="10"/>
  <c r="R735" i="10"/>
  <c r="Q735" i="10"/>
  <c r="K735" i="10"/>
  <c r="J735" i="10"/>
  <c r="I735" i="10"/>
  <c r="H735" i="10"/>
  <c r="G735" i="10"/>
  <c r="F735" i="10"/>
  <c r="E735" i="10"/>
  <c r="L735" i="10" s="1"/>
  <c r="W733" i="10"/>
  <c r="V733" i="10"/>
  <c r="U733" i="10"/>
  <c r="T733" i="10"/>
  <c r="S733" i="10"/>
  <c r="R733" i="10"/>
  <c r="Q733" i="10"/>
  <c r="X733" i="10" s="1"/>
  <c r="O733" i="10"/>
  <c r="L733" i="10"/>
  <c r="K733" i="10"/>
  <c r="J733" i="10"/>
  <c r="I733" i="10"/>
  <c r="H733" i="10"/>
  <c r="G733" i="10"/>
  <c r="F733" i="10"/>
  <c r="E733" i="10"/>
  <c r="C733" i="10"/>
  <c r="W732" i="10"/>
  <c r="V732" i="10"/>
  <c r="U732" i="10"/>
  <c r="T732" i="10"/>
  <c r="S732" i="10"/>
  <c r="R732" i="10"/>
  <c r="Q732" i="10"/>
  <c r="X732" i="10" s="1"/>
  <c r="O732" i="10"/>
  <c r="K732" i="10"/>
  <c r="J732" i="10"/>
  <c r="I732" i="10"/>
  <c r="H732" i="10"/>
  <c r="G732" i="10"/>
  <c r="F732" i="10"/>
  <c r="E732" i="10"/>
  <c r="L732" i="10" s="1"/>
  <c r="C732" i="10"/>
  <c r="W731" i="10"/>
  <c r="W740" i="10" s="1"/>
  <c r="V731" i="10"/>
  <c r="V740" i="10" s="1"/>
  <c r="U731" i="10"/>
  <c r="U740" i="10" s="1"/>
  <c r="T731" i="10"/>
  <c r="S731" i="10"/>
  <c r="S740" i="10" s="1"/>
  <c r="R731" i="10"/>
  <c r="R740" i="10" s="1"/>
  <c r="Q731" i="10"/>
  <c r="X731" i="10" s="1"/>
  <c r="O731" i="10"/>
  <c r="K731" i="10"/>
  <c r="K740" i="10" s="1"/>
  <c r="J731" i="10"/>
  <c r="J740" i="10" s="1"/>
  <c r="I731" i="10"/>
  <c r="I740" i="10" s="1"/>
  <c r="H731" i="10"/>
  <c r="H740" i="10" s="1"/>
  <c r="G731" i="10"/>
  <c r="G740" i="10" s="1"/>
  <c r="F731" i="10"/>
  <c r="F740" i="10" s="1"/>
  <c r="E731" i="10"/>
  <c r="C731" i="10"/>
  <c r="V725" i="10"/>
  <c r="D778" i="10" s="1"/>
  <c r="K723" i="10"/>
  <c r="H723" i="10"/>
  <c r="G723" i="10"/>
  <c r="F723" i="10"/>
  <c r="E723" i="10"/>
  <c r="I722" i="10"/>
  <c r="F722" i="10"/>
  <c r="K721" i="10"/>
  <c r="H721" i="10"/>
  <c r="F721" i="10"/>
  <c r="E721" i="10"/>
  <c r="S720" i="10"/>
  <c r="H720" i="10"/>
  <c r="S718" i="10"/>
  <c r="K715" i="10"/>
  <c r="W729" i="10" s="1"/>
  <c r="W773" i="10" s="1"/>
  <c r="J715" i="10"/>
  <c r="V729" i="10" s="1"/>
  <c r="I715" i="10"/>
  <c r="U729" i="10" s="1"/>
  <c r="U768" i="10" s="1"/>
  <c r="H715" i="10"/>
  <c r="H729" i="10" s="1"/>
  <c r="H768" i="10" s="1"/>
  <c r="G715" i="10"/>
  <c r="S729" i="10" s="1"/>
  <c r="S761" i="10" s="1"/>
  <c r="F715" i="10"/>
  <c r="F729" i="10" s="1"/>
  <c r="E715" i="10"/>
  <c r="W709" i="10"/>
  <c r="U709" i="10"/>
  <c r="G709" i="10"/>
  <c r="D709" i="10"/>
  <c r="W706" i="10"/>
  <c r="V706" i="10"/>
  <c r="X706" i="10" s="1"/>
  <c r="U706" i="10"/>
  <c r="T706" i="10"/>
  <c r="S706" i="10"/>
  <c r="R706" i="10"/>
  <c r="Q706" i="10"/>
  <c r="K706" i="10"/>
  <c r="J706" i="10"/>
  <c r="J653" i="10" s="1"/>
  <c r="I706" i="10"/>
  <c r="H706" i="10"/>
  <c r="G706" i="10"/>
  <c r="F706" i="10"/>
  <c r="E706" i="10"/>
  <c r="X705" i="10"/>
  <c r="L705" i="10"/>
  <c r="X703" i="10"/>
  <c r="W703" i="10"/>
  <c r="V703" i="10"/>
  <c r="U703" i="10"/>
  <c r="T703" i="10"/>
  <c r="S703" i="10"/>
  <c r="R703" i="10"/>
  <c r="Q703" i="10"/>
  <c r="L703" i="10"/>
  <c r="K703" i="10"/>
  <c r="J703" i="10"/>
  <c r="J652" i="10" s="1"/>
  <c r="I703" i="10"/>
  <c r="H703" i="10"/>
  <c r="G703" i="10"/>
  <c r="F703" i="10"/>
  <c r="E703" i="10"/>
  <c r="X702" i="10"/>
  <c r="L702" i="10"/>
  <c r="X701" i="10"/>
  <c r="L701" i="10"/>
  <c r="X700" i="10"/>
  <c r="L700" i="10"/>
  <c r="W698" i="10"/>
  <c r="V698" i="10"/>
  <c r="U698" i="10"/>
  <c r="T698" i="10"/>
  <c r="S698" i="10"/>
  <c r="R698" i="10"/>
  <c r="X698" i="10" s="1"/>
  <c r="Q698" i="10"/>
  <c r="K698" i="10"/>
  <c r="J698" i="10"/>
  <c r="I698" i="10"/>
  <c r="H698" i="10"/>
  <c r="H651" i="10" s="1"/>
  <c r="G698" i="10"/>
  <c r="F698" i="10"/>
  <c r="E698" i="10"/>
  <c r="X697" i="10"/>
  <c r="L697" i="10"/>
  <c r="X696" i="10"/>
  <c r="L696" i="10"/>
  <c r="X695" i="10"/>
  <c r="L695" i="10"/>
  <c r="X694" i="10"/>
  <c r="L694" i="10"/>
  <c r="X693" i="10"/>
  <c r="L693" i="10"/>
  <c r="W691" i="10"/>
  <c r="V691" i="10"/>
  <c r="U691" i="10"/>
  <c r="T691" i="10"/>
  <c r="S691" i="10"/>
  <c r="R691" i="10"/>
  <c r="Q691" i="10"/>
  <c r="K691" i="10"/>
  <c r="K650" i="10" s="1"/>
  <c r="J691" i="10"/>
  <c r="I691" i="10"/>
  <c r="H691" i="10"/>
  <c r="G691" i="10"/>
  <c r="F691" i="10"/>
  <c r="E691" i="10"/>
  <c r="X690" i="10"/>
  <c r="L690" i="10"/>
  <c r="X689" i="10"/>
  <c r="L689" i="10"/>
  <c r="X688" i="10"/>
  <c r="L688" i="10"/>
  <c r="X687" i="10"/>
  <c r="L687" i="10"/>
  <c r="X686" i="10"/>
  <c r="L686" i="10"/>
  <c r="X685" i="10"/>
  <c r="L685" i="10"/>
  <c r="W681" i="10"/>
  <c r="V681" i="10"/>
  <c r="U681" i="10"/>
  <c r="T681" i="10"/>
  <c r="S681" i="10"/>
  <c r="X681" i="10" s="1"/>
  <c r="R681" i="10"/>
  <c r="Q681" i="10"/>
  <c r="O681" i="10"/>
  <c r="K681" i="10"/>
  <c r="J681" i="10"/>
  <c r="I681" i="10"/>
  <c r="H681" i="10"/>
  <c r="G681" i="10"/>
  <c r="F681" i="10"/>
  <c r="E681" i="10"/>
  <c r="C681" i="10"/>
  <c r="X680" i="10"/>
  <c r="W680" i="10"/>
  <c r="V680" i="10"/>
  <c r="U680" i="10"/>
  <c r="T680" i="10"/>
  <c r="S680" i="10"/>
  <c r="R680" i="10"/>
  <c r="Q680" i="10"/>
  <c r="O680" i="10"/>
  <c r="K680" i="10"/>
  <c r="J680" i="10"/>
  <c r="I680" i="10"/>
  <c r="H680" i="10"/>
  <c r="G680" i="10"/>
  <c r="F680" i="10"/>
  <c r="E680" i="10"/>
  <c r="C680" i="10"/>
  <c r="W679" i="10"/>
  <c r="V679" i="10"/>
  <c r="U679" i="10"/>
  <c r="T679" i="10"/>
  <c r="S679" i="10"/>
  <c r="R679" i="10"/>
  <c r="Q679" i="10"/>
  <c r="O679" i="10"/>
  <c r="L679" i="10"/>
  <c r="K679" i="10"/>
  <c r="J679" i="10"/>
  <c r="I679" i="10"/>
  <c r="H679" i="10"/>
  <c r="G679" i="10"/>
  <c r="F679" i="10"/>
  <c r="E679" i="10"/>
  <c r="C679" i="10"/>
  <c r="W678" i="10"/>
  <c r="V678" i="10"/>
  <c r="U678" i="10"/>
  <c r="T678" i="10"/>
  <c r="S678" i="10"/>
  <c r="R678" i="10"/>
  <c r="Q678" i="10"/>
  <c r="O678" i="10"/>
  <c r="K678" i="10"/>
  <c r="J678" i="10"/>
  <c r="I678" i="10"/>
  <c r="H678" i="10"/>
  <c r="G678" i="10"/>
  <c r="F678" i="10"/>
  <c r="E678" i="10"/>
  <c r="L678" i="10" s="1"/>
  <c r="C678" i="10"/>
  <c r="W677" i="10"/>
  <c r="V677" i="10"/>
  <c r="X677" i="10" s="1"/>
  <c r="U677" i="10"/>
  <c r="T677" i="10"/>
  <c r="S677" i="10"/>
  <c r="R677" i="10"/>
  <c r="Q677" i="10"/>
  <c r="O677" i="10"/>
  <c r="K677" i="10"/>
  <c r="J677" i="10"/>
  <c r="I677" i="10"/>
  <c r="H677" i="10"/>
  <c r="G677" i="10"/>
  <c r="F677" i="10"/>
  <c r="E677" i="10"/>
  <c r="L677" i="10" s="1"/>
  <c r="C677" i="10"/>
  <c r="O675" i="10"/>
  <c r="P671" i="10"/>
  <c r="W670" i="10"/>
  <c r="V670" i="10"/>
  <c r="U670" i="10"/>
  <c r="T670" i="10"/>
  <c r="S670" i="10"/>
  <c r="R670" i="10"/>
  <c r="Q670" i="10"/>
  <c r="K670" i="10"/>
  <c r="J670" i="10"/>
  <c r="I670" i="10"/>
  <c r="H670" i="10"/>
  <c r="G670" i="10"/>
  <c r="F670" i="10"/>
  <c r="E670" i="10"/>
  <c r="X669" i="10"/>
  <c r="L669" i="10"/>
  <c r="X668" i="10"/>
  <c r="L668" i="10"/>
  <c r="X667" i="10"/>
  <c r="L667" i="10"/>
  <c r="X666" i="10"/>
  <c r="L666" i="10"/>
  <c r="X665" i="10"/>
  <c r="L665" i="10"/>
  <c r="X663" i="10"/>
  <c r="O663" i="10"/>
  <c r="L663" i="10"/>
  <c r="C663" i="10"/>
  <c r="C675" i="10" s="1"/>
  <c r="X662" i="10"/>
  <c r="O662" i="10"/>
  <c r="O674" i="10" s="1"/>
  <c r="L662" i="10"/>
  <c r="C662" i="10"/>
  <c r="C674" i="10" s="1"/>
  <c r="X661" i="10"/>
  <c r="O661" i="10"/>
  <c r="O673" i="10" s="1"/>
  <c r="L661" i="10"/>
  <c r="C661" i="10"/>
  <c r="C673" i="10" s="1"/>
  <c r="V655" i="10"/>
  <c r="K653" i="10"/>
  <c r="I653" i="10"/>
  <c r="H653" i="10"/>
  <c r="G653" i="10"/>
  <c r="L653" i="10" s="1"/>
  <c r="F653" i="10"/>
  <c r="E653" i="10"/>
  <c r="K652" i="10"/>
  <c r="I652" i="10"/>
  <c r="H652" i="10"/>
  <c r="G652" i="10"/>
  <c r="L652" i="10" s="1"/>
  <c r="F652" i="10"/>
  <c r="E652" i="10"/>
  <c r="J651" i="10"/>
  <c r="I651" i="10"/>
  <c r="G651" i="10"/>
  <c r="E651" i="10"/>
  <c r="S650" i="10"/>
  <c r="J650" i="10"/>
  <c r="I650" i="10"/>
  <c r="H650" i="10"/>
  <c r="G650" i="10"/>
  <c r="E650" i="10"/>
  <c r="S648" i="10"/>
  <c r="K645" i="10"/>
  <c r="W659" i="10" s="1"/>
  <c r="J645" i="10"/>
  <c r="V659" i="10" s="1"/>
  <c r="I645" i="10"/>
  <c r="I659" i="10" s="1"/>
  <c r="I671" i="10" s="1"/>
  <c r="I684" i="10" s="1"/>
  <c r="H645" i="10"/>
  <c r="H659" i="10" s="1"/>
  <c r="H699" i="10" s="1"/>
  <c r="G645" i="10"/>
  <c r="S659" i="10" s="1"/>
  <c r="S699" i="10" s="1"/>
  <c r="F645" i="10"/>
  <c r="F659" i="10" s="1"/>
  <c r="F671" i="10" s="1"/>
  <c r="F684" i="10" s="1"/>
  <c r="E645" i="10"/>
  <c r="Q659" i="10" s="1"/>
  <c r="Q704" i="10" s="1"/>
  <c r="W636" i="10"/>
  <c r="V636" i="10"/>
  <c r="U636" i="10"/>
  <c r="T636" i="10"/>
  <c r="S636" i="10"/>
  <c r="R636" i="10"/>
  <c r="Q636" i="10"/>
  <c r="K636" i="10"/>
  <c r="J636" i="10"/>
  <c r="J583" i="10" s="1"/>
  <c r="I636" i="10"/>
  <c r="H636" i="10"/>
  <c r="G636" i="10"/>
  <c r="G583" i="10" s="1"/>
  <c r="F636" i="10"/>
  <c r="E636" i="10"/>
  <c r="X635" i="10"/>
  <c r="L635" i="10"/>
  <c r="W633" i="10"/>
  <c r="V633" i="10"/>
  <c r="U633" i="10"/>
  <c r="T633" i="10"/>
  <c r="S633" i="10"/>
  <c r="R633" i="10"/>
  <c r="Q633" i="10"/>
  <c r="X633" i="10" s="1"/>
  <c r="K633" i="10"/>
  <c r="J633" i="10"/>
  <c r="I633" i="10"/>
  <c r="H633" i="10"/>
  <c r="G633" i="10"/>
  <c r="F633" i="10"/>
  <c r="E633" i="10"/>
  <c r="L633" i="10" s="1"/>
  <c r="X632" i="10"/>
  <c r="L632" i="10"/>
  <c r="X631" i="10"/>
  <c r="L631" i="10"/>
  <c r="X630" i="10"/>
  <c r="L630" i="10"/>
  <c r="W628" i="10"/>
  <c r="V628" i="10"/>
  <c r="U628" i="10"/>
  <c r="T628" i="10"/>
  <c r="S628" i="10"/>
  <c r="R628" i="10"/>
  <c r="Q628" i="10"/>
  <c r="K628" i="10"/>
  <c r="J628" i="10"/>
  <c r="I628" i="10"/>
  <c r="H628" i="10"/>
  <c r="G628" i="10"/>
  <c r="F628" i="10"/>
  <c r="E628" i="10"/>
  <c r="X627" i="10"/>
  <c r="L627" i="10"/>
  <c r="X626" i="10"/>
  <c r="L626" i="10"/>
  <c r="X625" i="10"/>
  <c r="L625" i="10"/>
  <c r="X624" i="10"/>
  <c r="L624" i="10"/>
  <c r="X623" i="10"/>
  <c r="L623" i="10"/>
  <c r="W621" i="10"/>
  <c r="V621" i="10"/>
  <c r="U621" i="10"/>
  <c r="T621" i="10"/>
  <c r="S621" i="10"/>
  <c r="R621" i="10"/>
  <c r="Q621" i="10"/>
  <c r="K621" i="10"/>
  <c r="K580" i="10" s="1"/>
  <c r="J621" i="10"/>
  <c r="I621" i="10"/>
  <c r="H621" i="10"/>
  <c r="G621" i="10"/>
  <c r="F621" i="10"/>
  <c r="E621" i="10"/>
  <c r="X620" i="10"/>
  <c r="L620" i="10"/>
  <c r="X619" i="10"/>
  <c r="L619" i="10"/>
  <c r="X618" i="10"/>
  <c r="L618" i="10"/>
  <c r="X617" i="10"/>
  <c r="L617" i="10"/>
  <c r="X616" i="10"/>
  <c r="L616" i="10"/>
  <c r="X615" i="10"/>
  <c r="L615" i="10"/>
  <c r="X611" i="10"/>
  <c r="W611" i="10"/>
  <c r="V611" i="10"/>
  <c r="U611" i="10"/>
  <c r="T611" i="10"/>
  <c r="S611" i="10"/>
  <c r="R611" i="10"/>
  <c r="Q611" i="10"/>
  <c r="O611" i="10"/>
  <c r="K611" i="10"/>
  <c r="J611" i="10"/>
  <c r="I611" i="10"/>
  <c r="H611" i="10"/>
  <c r="G611" i="10"/>
  <c r="F611" i="10"/>
  <c r="E611" i="10"/>
  <c r="L611" i="10" s="1"/>
  <c r="C611" i="10"/>
  <c r="W610" i="10"/>
  <c r="V610" i="10"/>
  <c r="U610" i="10"/>
  <c r="T610" i="10"/>
  <c r="S610" i="10"/>
  <c r="R610" i="10"/>
  <c r="Q610" i="10"/>
  <c r="X610" i="10" s="1"/>
  <c r="O610" i="10"/>
  <c r="K610" i="10"/>
  <c r="J610" i="10"/>
  <c r="I610" i="10"/>
  <c r="H610" i="10"/>
  <c r="G610" i="10"/>
  <c r="L610" i="10" s="1"/>
  <c r="F610" i="10"/>
  <c r="E610" i="10"/>
  <c r="C610" i="10"/>
  <c r="W609" i="10"/>
  <c r="V609" i="10"/>
  <c r="U609" i="10"/>
  <c r="T609" i="10"/>
  <c r="S609" i="10"/>
  <c r="R609" i="10"/>
  <c r="Q609" i="10"/>
  <c r="O609" i="10"/>
  <c r="K609" i="10"/>
  <c r="J609" i="10"/>
  <c r="I609" i="10"/>
  <c r="H609" i="10"/>
  <c r="G609" i="10"/>
  <c r="F609" i="10"/>
  <c r="E609" i="10"/>
  <c r="L609" i="10" s="1"/>
  <c r="C609" i="10"/>
  <c r="W608" i="10"/>
  <c r="V608" i="10"/>
  <c r="U608" i="10"/>
  <c r="T608" i="10"/>
  <c r="S608" i="10"/>
  <c r="R608" i="10"/>
  <c r="Q608" i="10"/>
  <c r="X608" i="10" s="1"/>
  <c r="O608" i="10"/>
  <c r="K608" i="10"/>
  <c r="J608" i="10"/>
  <c r="I608" i="10"/>
  <c r="H608" i="10"/>
  <c r="G608" i="10"/>
  <c r="F608" i="10"/>
  <c r="L608" i="10" s="1"/>
  <c r="E608" i="10"/>
  <c r="C608" i="10"/>
  <c r="X607" i="10"/>
  <c r="W607" i="10"/>
  <c r="V607" i="10"/>
  <c r="U607" i="10"/>
  <c r="T607" i="10"/>
  <c r="S607" i="10"/>
  <c r="R607" i="10"/>
  <c r="Q607" i="10"/>
  <c r="O607" i="10"/>
  <c r="K607" i="10"/>
  <c r="J607" i="10"/>
  <c r="I607" i="10"/>
  <c r="H607" i="10"/>
  <c r="G607" i="10"/>
  <c r="F607" i="10"/>
  <c r="E607" i="10"/>
  <c r="L607" i="10" s="1"/>
  <c r="C607" i="10"/>
  <c r="O604" i="10"/>
  <c r="P601" i="10"/>
  <c r="W600" i="10"/>
  <c r="V600" i="10"/>
  <c r="U600" i="10"/>
  <c r="T600" i="10"/>
  <c r="S600" i="10"/>
  <c r="R600" i="10"/>
  <c r="Q600" i="10"/>
  <c r="K600" i="10"/>
  <c r="J600" i="10"/>
  <c r="I600" i="10"/>
  <c r="H600" i="10"/>
  <c r="G600" i="10"/>
  <c r="F600" i="10"/>
  <c r="E600" i="10"/>
  <c r="X599" i="10"/>
  <c r="L599" i="10"/>
  <c r="X598" i="10"/>
  <c r="L598" i="10"/>
  <c r="X597" i="10"/>
  <c r="L597" i="10"/>
  <c r="X596" i="10"/>
  <c r="L596" i="10"/>
  <c r="X595" i="10"/>
  <c r="L595" i="10"/>
  <c r="X593" i="10"/>
  <c r="O593" i="10"/>
  <c r="O605" i="10" s="1"/>
  <c r="L593" i="10"/>
  <c r="C593" i="10"/>
  <c r="C605" i="10" s="1"/>
  <c r="X592" i="10"/>
  <c r="O592" i="10"/>
  <c r="L592" i="10"/>
  <c r="C592" i="10"/>
  <c r="C604" i="10" s="1"/>
  <c r="X591" i="10"/>
  <c r="O591" i="10"/>
  <c r="O603" i="10" s="1"/>
  <c r="L591" i="10"/>
  <c r="C591" i="10"/>
  <c r="C603" i="10" s="1"/>
  <c r="V585" i="10"/>
  <c r="P639" i="10" s="1"/>
  <c r="K583" i="10"/>
  <c r="I583" i="10"/>
  <c r="H583" i="10"/>
  <c r="F583" i="10"/>
  <c r="E583" i="10"/>
  <c r="K582" i="10"/>
  <c r="J582" i="10"/>
  <c r="I582" i="10"/>
  <c r="H582" i="10"/>
  <c r="G582" i="10"/>
  <c r="F582" i="10"/>
  <c r="E582" i="10"/>
  <c r="K581" i="10"/>
  <c r="J581" i="10"/>
  <c r="I581" i="10"/>
  <c r="H581" i="10"/>
  <c r="G581" i="10"/>
  <c r="F581" i="10"/>
  <c r="E581" i="10"/>
  <c r="S580" i="10"/>
  <c r="J580" i="10"/>
  <c r="I580" i="10"/>
  <c r="H580" i="10"/>
  <c r="G580" i="10"/>
  <c r="F580" i="10"/>
  <c r="E580" i="10"/>
  <c r="S578" i="10"/>
  <c r="K575" i="10"/>
  <c r="W589" i="10" s="1"/>
  <c r="W601" i="10" s="1"/>
  <c r="W614" i="10" s="1"/>
  <c r="J575" i="10"/>
  <c r="I575" i="10"/>
  <c r="I589" i="10" s="1"/>
  <c r="H575" i="10"/>
  <c r="H589" i="10" s="1"/>
  <c r="G575" i="10"/>
  <c r="S589" i="10" s="1"/>
  <c r="S622" i="10" s="1"/>
  <c r="F575" i="10"/>
  <c r="E575" i="10"/>
  <c r="Q589" i="10" s="1"/>
  <c r="D569" i="10"/>
  <c r="C569" i="10"/>
  <c r="W566" i="10"/>
  <c r="V566" i="10"/>
  <c r="U566" i="10"/>
  <c r="T566" i="10"/>
  <c r="S566" i="10"/>
  <c r="X566" i="10" s="1"/>
  <c r="R566" i="10"/>
  <c r="Q566" i="10"/>
  <c r="K566" i="10"/>
  <c r="K513" i="10" s="1"/>
  <c r="J566" i="10"/>
  <c r="I566" i="10"/>
  <c r="H566" i="10"/>
  <c r="G566" i="10"/>
  <c r="F566" i="10"/>
  <c r="E566" i="10"/>
  <c r="X565" i="10"/>
  <c r="L565" i="10"/>
  <c r="W563" i="10"/>
  <c r="V563" i="10"/>
  <c r="U563" i="10"/>
  <c r="T563" i="10"/>
  <c r="S563" i="10"/>
  <c r="X563" i="10" s="1"/>
  <c r="R563" i="10"/>
  <c r="Q563" i="10"/>
  <c r="K563" i="10"/>
  <c r="K512" i="10" s="1"/>
  <c r="J563" i="10"/>
  <c r="I563" i="10"/>
  <c r="H563" i="10"/>
  <c r="G563" i="10"/>
  <c r="L563" i="10" s="1"/>
  <c r="F563" i="10"/>
  <c r="E563" i="10"/>
  <c r="X562" i="10"/>
  <c r="L562" i="10"/>
  <c r="X561" i="10"/>
  <c r="L561" i="10"/>
  <c r="X560" i="10"/>
  <c r="L560" i="10"/>
  <c r="W558" i="10"/>
  <c r="V558" i="10"/>
  <c r="U558" i="10"/>
  <c r="T558" i="10"/>
  <c r="S558" i="10"/>
  <c r="G511" i="10" s="1"/>
  <c r="R558" i="10"/>
  <c r="Q558" i="10"/>
  <c r="K558" i="10"/>
  <c r="J558" i="10"/>
  <c r="I558" i="10"/>
  <c r="H558" i="10"/>
  <c r="G558" i="10"/>
  <c r="F558" i="10"/>
  <c r="E558" i="10"/>
  <c r="X557" i="10"/>
  <c r="L557" i="10"/>
  <c r="X556" i="10"/>
  <c r="L556" i="10"/>
  <c r="X555" i="10"/>
  <c r="L555" i="10"/>
  <c r="X554" i="10"/>
  <c r="L554" i="10"/>
  <c r="X553" i="10"/>
  <c r="L553" i="10"/>
  <c r="W551" i="10"/>
  <c r="V551" i="10"/>
  <c r="U551" i="10"/>
  <c r="T551" i="10"/>
  <c r="H510" i="10" s="1"/>
  <c r="S551" i="10"/>
  <c r="R551" i="10"/>
  <c r="Q551" i="10"/>
  <c r="K551" i="10"/>
  <c r="J551" i="10"/>
  <c r="I551" i="10"/>
  <c r="H551" i="10"/>
  <c r="G551" i="10"/>
  <c r="F551" i="10"/>
  <c r="E551" i="10"/>
  <c r="X550" i="10"/>
  <c r="L550" i="10"/>
  <c r="X549" i="10"/>
  <c r="L549" i="10"/>
  <c r="X548" i="10"/>
  <c r="L548" i="10"/>
  <c r="X547" i="10"/>
  <c r="L547" i="10"/>
  <c r="X546" i="10"/>
  <c r="L546" i="10"/>
  <c r="X545" i="10"/>
  <c r="L545" i="10"/>
  <c r="W541" i="10"/>
  <c r="V541" i="10"/>
  <c r="U541" i="10"/>
  <c r="T541" i="10"/>
  <c r="S541" i="10"/>
  <c r="X541" i="10" s="1"/>
  <c r="R541" i="10"/>
  <c r="Q541" i="10"/>
  <c r="O541" i="10"/>
  <c r="L541" i="10"/>
  <c r="K541" i="10"/>
  <c r="J541" i="10"/>
  <c r="I541" i="10"/>
  <c r="H541" i="10"/>
  <c r="G541" i="10"/>
  <c r="F541" i="10"/>
  <c r="E541" i="10"/>
  <c r="C541" i="10"/>
  <c r="W540" i="10"/>
  <c r="V540" i="10"/>
  <c r="U540" i="10"/>
  <c r="T540" i="10"/>
  <c r="S540" i="10"/>
  <c r="R540" i="10"/>
  <c r="Q540" i="10"/>
  <c r="X540" i="10" s="1"/>
  <c r="O540" i="10"/>
  <c r="K540" i="10"/>
  <c r="J540" i="10"/>
  <c r="I540" i="10"/>
  <c r="H540" i="10"/>
  <c r="G540" i="10"/>
  <c r="F540" i="10"/>
  <c r="E540" i="10"/>
  <c r="L540" i="10" s="1"/>
  <c r="C540" i="10"/>
  <c r="W539" i="10"/>
  <c r="V539" i="10"/>
  <c r="U539" i="10"/>
  <c r="T539" i="10"/>
  <c r="S539" i="10"/>
  <c r="R539" i="10"/>
  <c r="Q539" i="10"/>
  <c r="O539" i="10"/>
  <c r="K539" i="10"/>
  <c r="J539" i="10"/>
  <c r="I539" i="10"/>
  <c r="H539" i="10"/>
  <c r="L539" i="10" s="1"/>
  <c r="G539" i="10"/>
  <c r="F539" i="10"/>
  <c r="E539" i="10"/>
  <c r="C539" i="10"/>
  <c r="W538" i="10"/>
  <c r="V538" i="10"/>
  <c r="U538" i="10"/>
  <c r="T538" i="10"/>
  <c r="S538" i="10"/>
  <c r="R538" i="10"/>
  <c r="Q538" i="10"/>
  <c r="X538" i="10" s="1"/>
  <c r="O538" i="10"/>
  <c r="K538" i="10"/>
  <c r="J538" i="10"/>
  <c r="I538" i="10"/>
  <c r="H538" i="10"/>
  <c r="G538" i="10"/>
  <c r="F538" i="10"/>
  <c r="L538" i="10" s="1"/>
  <c r="E538" i="10"/>
  <c r="C538" i="10"/>
  <c r="W537" i="10"/>
  <c r="V537" i="10"/>
  <c r="U537" i="10"/>
  <c r="T537" i="10"/>
  <c r="S537" i="10"/>
  <c r="R537" i="10"/>
  <c r="Q537" i="10"/>
  <c r="X537" i="10" s="1"/>
  <c r="O537" i="10"/>
  <c r="K537" i="10"/>
  <c r="J537" i="10"/>
  <c r="I537" i="10"/>
  <c r="H537" i="10"/>
  <c r="L537" i="10" s="1"/>
  <c r="G537" i="10"/>
  <c r="F537" i="10"/>
  <c r="E537" i="10"/>
  <c r="C537" i="10"/>
  <c r="C533" i="10"/>
  <c r="P531" i="10"/>
  <c r="W530" i="10"/>
  <c r="V530" i="10"/>
  <c r="U530" i="10"/>
  <c r="T530" i="10"/>
  <c r="S530" i="10"/>
  <c r="R530" i="10"/>
  <c r="X530" i="10" s="1"/>
  <c r="Q530" i="10"/>
  <c r="K530" i="10"/>
  <c r="J530" i="10"/>
  <c r="I530" i="10"/>
  <c r="H530" i="10"/>
  <c r="G530" i="10"/>
  <c r="F530" i="10"/>
  <c r="L530" i="10" s="1"/>
  <c r="E530" i="10"/>
  <c r="X529" i="10"/>
  <c r="L529" i="10"/>
  <c r="X528" i="10"/>
  <c r="L528" i="10"/>
  <c r="X527" i="10"/>
  <c r="L527" i="10"/>
  <c r="X526" i="10"/>
  <c r="L526" i="10"/>
  <c r="X525" i="10"/>
  <c r="L525" i="10"/>
  <c r="X523" i="10"/>
  <c r="O523" i="10"/>
  <c r="O535" i="10" s="1"/>
  <c r="L523" i="10"/>
  <c r="C523" i="10"/>
  <c r="C535" i="10" s="1"/>
  <c r="X522" i="10"/>
  <c r="O522" i="10"/>
  <c r="O534" i="10" s="1"/>
  <c r="L522" i="10"/>
  <c r="C522" i="10"/>
  <c r="C534" i="10" s="1"/>
  <c r="X521" i="10"/>
  <c r="O521" i="10"/>
  <c r="O533" i="10" s="1"/>
  <c r="L521" i="10"/>
  <c r="C521" i="10"/>
  <c r="V515" i="10"/>
  <c r="P569" i="10" s="1"/>
  <c r="J513" i="10"/>
  <c r="I513" i="10"/>
  <c r="H513" i="10"/>
  <c r="F513" i="10"/>
  <c r="E513" i="10"/>
  <c r="J512" i="10"/>
  <c r="I512" i="10"/>
  <c r="H512" i="10"/>
  <c r="G512" i="10"/>
  <c r="L512" i="10" s="1"/>
  <c r="F512" i="10"/>
  <c r="E512" i="10"/>
  <c r="J511" i="10"/>
  <c r="I511" i="10"/>
  <c r="H511" i="10"/>
  <c r="F511" i="10"/>
  <c r="E511" i="10"/>
  <c r="S510" i="10"/>
  <c r="K510" i="10"/>
  <c r="J510" i="10"/>
  <c r="I510" i="10"/>
  <c r="G510" i="10"/>
  <c r="F510" i="10"/>
  <c r="E510" i="10"/>
  <c r="S508" i="10"/>
  <c r="K505" i="10"/>
  <c r="J505" i="10"/>
  <c r="V519" i="10" s="1"/>
  <c r="V531" i="10" s="1"/>
  <c r="V544" i="10" s="1"/>
  <c r="I505" i="10"/>
  <c r="I519" i="10" s="1"/>
  <c r="H505" i="10"/>
  <c r="H519" i="10" s="1"/>
  <c r="G505" i="10"/>
  <c r="G519" i="10" s="1"/>
  <c r="G552" i="10" s="1"/>
  <c r="F505" i="10"/>
  <c r="R519" i="10" s="1"/>
  <c r="E505" i="10"/>
  <c r="O500" i="10"/>
  <c r="S499" i="10"/>
  <c r="H499" i="10"/>
  <c r="W496" i="10"/>
  <c r="V496" i="10"/>
  <c r="U496" i="10"/>
  <c r="T496" i="10"/>
  <c r="X496" i="10" s="1"/>
  <c r="S496" i="10"/>
  <c r="R496" i="10"/>
  <c r="Q496" i="10"/>
  <c r="K496" i="10"/>
  <c r="J496" i="10"/>
  <c r="I496" i="10"/>
  <c r="H496" i="10"/>
  <c r="G496" i="10"/>
  <c r="F496" i="10"/>
  <c r="E496" i="10"/>
  <c r="X495" i="10"/>
  <c r="L495" i="10"/>
  <c r="W493" i="10"/>
  <c r="V493" i="10"/>
  <c r="U493" i="10"/>
  <c r="T493" i="10"/>
  <c r="X493" i="10" s="1"/>
  <c r="S493" i="10"/>
  <c r="R493" i="10"/>
  <c r="Q493" i="10"/>
  <c r="K493" i="10"/>
  <c r="J493" i="10"/>
  <c r="I493" i="10"/>
  <c r="H493" i="10"/>
  <c r="G493" i="10"/>
  <c r="F493" i="10"/>
  <c r="E493" i="10"/>
  <c r="X492" i="10"/>
  <c r="L492" i="10"/>
  <c r="X491" i="10"/>
  <c r="L491" i="10"/>
  <c r="X490" i="10"/>
  <c r="L490" i="10"/>
  <c r="X488" i="10"/>
  <c r="W488" i="10"/>
  <c r="V488" i="10"/>
  <c r="U488" i="10"/>
  <c r="T488" i="10"/>
  <c r="S488" i="10"/>
  <c r="R488" i="10"/>
  <c r="Q488" i="10"/>
  <c r="L488" i="10"/>
  <c r="K488" i="10"/>
  <c r="J488" i="10"/>
  <c r="I488" i="10"/>
  <c r="H488" i="10"/>
  <c r="G488" i="10"/>
  <c r="F488" i="10"/>
  <c r="E488" i="10"/>
  <c r="X487" i="10"/>
  <c r="L487" i="10"/>
  <c r="X486" i="10"/>
  <c r="L486" i="10"/>
  <c r="X485" i="10"/>
  <c r="L485" i="10"/>
  <c r="X484" i="10"/>
  <c r="L484" i="10"/>
  <c r="X483" i="10"/>
  <c r="L483" i="10"/>
  <c r="X481" i="10"/>
  <c r="W481" i="10"/>
  <c r="V481" i="10"/>
  <c r="U481" i="10"/>
  <c r="T481" i="10"/>
  <c r="S481" i="10"/>
  <c r="R481" i="10"/>
  <c r="Q481" i="10"/>
  <c r="L481" i="10"/>
  <c r="K481" i="10"/>
  <c r="J481" i="10"/>
  <c r="I481" i="10"/>
  <c r="H481" i="10"/>
  <c r="G481" i="10"/>
  <c r="F481" i="10"/>
  <c r="E481" i="10"/>
  <c r="X480" i="10"/>
  <c r="L480" i="10"/>
  <c r="X479" i="10"/>
  <c r="L479" i="10"/>
  <c r="X478" i="10"/>
  <c r="L478" i="10"/>
  <c r="X477" i="10"/>
  <c r="L477" i="10"/>
  <c r="X476" i="10"/>
  <c r="L476" i="10"/>
  <c r="X475" i="10"/>
  <c r="L475" i="10"/>
  <c r="W471" i="10"/>
  <c r="V471" i="10"/>
  <c r="U471" i="10"/>
  <c r="T471" i="10"/>
  <c r="X471" i="10" s="1"/>
  <c r="S471" i="10"/>
  <c r="R471" i="10"/>
  <c r="Q471" i="10"/>
  <c r="O471" i="10"/>
  <c r="K471" i="10"/>
  <c r="J471" i="10"/>
  <c r="I471" i="10"/>
  <c r="H471" i="10"/>
  <c r="G471" i="10"/>
  <c r="F471" i="10"/>
  <c r="E471" i="10"/>
  <c r="L471" i="10" s="1"/>
  <c r="C471" i="10"/>
  <c r="W470" i="10"/>
  <c r="V470" i="10"/>
  <c r="U470" i="10"/>
  <c r="T470" i="10"/>
  <c r="S470" i="10"/>
  <c r="R470" i="10"/>
  <c r="Q470" i="10"/>
  <c r="O470" i="10"/>
  <c r="K470" i="10"/>
  <c r="J470" i="10"/>
  <c r="I470" i="10"/>
  <c r="H470" i="10"/>
  <c r="G470" i="10"/>
  <c r="F470" i="10"/>
  <c r="L470" i="10" s="1"/>
  <c r="E470" i="10"/>
  <c r="C470" i="10"/>
  <c r="X469" i="10"/>
  <c r="W469" i="10"/>
  <c r="V469" i="10"/>
  <c r="U469" i="10"/>
  <c r="T469" i="10"/>
  <c r="S469" i="10"/>
  <c r="R469" i="10"/>
  <c r="Q469" i="10"/>
  <c r="O469" i="10"/>
  <c r="K469" i="10"/>
  <c r="J469" i="10"/>
  <c r="I469" i="10"/>
  <c r="H469" i="10"/>
  <c r="G469" i="10"/>
  <c r="F469" i="10"/>
  <c r="E469" i="10"/>
  <c r="L469" i="10" s="1"/>
  <c r="C469" i="10"/>
  <c r="W468" i="10"/>
  <c r="V468" i="10"/>
  <c r="U468" i="10"/>
  <c r="T468" i="10"/>
  <c r="S468" i="10"/>
  <c r="R468" i="10"/>
  <c r="Q468" i="10"/>
  <c r="O468" i="10"/>
  <c r="K468" i="10"/>
  <c r="J468" i="10"/>
  <c r="I468" i="10"/>
  <c r="H468" i="10"/>
  <c r="G468" i="10"/>
  <c r="F468" i="10"/>
  <c r="E468" i="10"/>
  <c r="C468" i="10"/>
  <c r="W467" i="10"/>
  <c r="V467" i="10"/>
  <c r="U467" i="10"/>
  <c r="T467" i="10"/>
  <c r="X467" i="10" s="1"/>
  <c r="S467" i="10"/>
  <c r="R467" i="10"/>
  <c r="Q467" i="10"/>
  <c r="O467" i="10"/>
  <c r="K467" i="10"/>
  <c r="J467" i="10"/>
  <c r="I467" i="10"/>
  <c r="H467" i="10"/>
  <c r="G467" i="10"/>
  <c r="F467" i="10"/>
  <c r="E467" i="10"/>
  <c r="C467" i="10"/>
  <c r="O464" i="10"/>
  <c r="P461" i="10"/>
  <c r="W460" i="10"/>
  <c r="V460" i="10"/>
  <c r="U460" i="10"/>
  <c r="T460" i="10"/>
  <c r="S460" i="10"/>
  <c r="R460" i="10"/>
  <c r="Q460" i="10"/>
  <c r="X460" i="10" s="1"/>
  <c r="K460" i="10"/>
  <c r="J460" i="10"/>
  <c r="I460" i="10"/>
  <c r="H460" i="10"/>
  <c r="G460" i="10"/>
  <c r="F460" i="10"/>
  <c r="E460" i="10"/>
  <c r="L460" i="10" s="1"/>
  <c r="X459" i="10"/>
  <c r="L459" i="10"/>
  <c r="X458" i="10"/>
  <c r="L458" i="10"/>
  <c r="X457" i="10"/>
  <c r="L457" i="10"/>
  <c r="X456" i="10"/>
  <c r="L456" i="10"/>
  <c r="X455" i="10"/>
  <c r="L455" i="10"/>
  <c r="X453" i="10"/>
  <c r="O453" i="10"/>
  <c r="O465" i="10" s="1"/>
  <c r="L453" i="10"/>
  <c r="C453" i="10"/>
  <c r="C465" i="10" s="1"/>
  <c r="X452" i="10"/>
  <c r="O452" i="10"/>
  <c r="L452" i="10"/>
  <c r="C452" i="10"/>
  <c r="C464" i="10" s="1"/>
  <c r="X451" i="10"/>
  <c r="O451" i="10"/>
  <c r="O463" i="10" s="1"/>
  <c r="L451" i="10"/>
  <c r="C451" i="10"/>
  <c r="C463" i="10" s="1"/>
  <c r="V445" i="10"/>
  <c r="R499" i="10" s="1"/>
  <c r="K443" i="10"/>
  <c r="J443" i="10"/>
  <c r="I443" i="10"/>
  <c r="G443" i="10"/>
  <c r="F443" i="10"/>
  <c r="E443" i="10"/>
  <c r="K442" i="10"/>
  <c r="J442" i="10"/>
  <c r="I442" i="10"/>
  <c r="G442" i="10"/>
  <c r="F442" i="10"/>
  <c r="E442" i="10"/>
  <c r="K441" i="10"/>
  <c r="J441" i="10"/>
  <c r="I441" i="10"/>
  <c r="H441" i="10"/>
  <c r="G441" i="10"/>
  <c r="F441" i="10"/>
  <c r="E441" i="10"/>
  <c r="L441" i="10" s="1"/>
  <c r="S440" i="10"/>
  <c r="C500" i="10" s="1"/>
  <c r="K440" i="10"/>
  <c r="J440" i="10"/>
  <c r="I440" i="10"/>
  <c r="H440" i="10"/>
  <c r="G440" i="10"/>
  <c r="F440" i="10"/>
  <c r="E440" i="10"/>
  <c r="S438" i="10"/>
  <c r="K435" i="10"/>
  <c r="W449" i="10" s="1"/>
  <c r="J435" i="10"/>
  <c r="J449" i="10" s="1"/>
  <c r="I435" i="10"/>
  <c r="I449" i="10" s="1"/>
  <c r="H435" i="10"/>
  <c r="H449" i="10" s="1"/>
  <c r="H497" i="10" s="1"/>
  <c r="G435" i="10"/>
  <c r="S449" i="10" s="1"/>
  <c r="S461" i="10" s="1"/>
  <c r="S474" i="10" s="1"/>
  <c r="F435" i="10"/>
  <c r="E435" i="10"/>
  <c r="E449" i="10" s="1"/>
  <c r="W426" i="10"/>
  <c r="V426" i="10"/>
  <c r="U426" i="10"/>
  <c r="T426" i="10"/>
  <c r="S426" i="10"/>
  <c r="G373" i="10" s="1"/>
  <c r="R426" i="10"/>
  <c r="Q426" i="10"/>
  <c r="K426" i="10"/>
  <c r="K373" i="10" s="1"/>
  <c r="J426" i="10"/>
  <c r="J373" i="10" s="1"/>
  <c r="L373" i="10" s="1"/>
  <c r="I426" i="10"/>
  <c r="H426" i="10"/>
  <c r="G426" i="10"/>
  <c r="F426" i="10"/>
  <c r="E426" i="10"/>
  <c r="X425" i="10"/>
  <c r="L425" i="10"/>
  <c r="W423" i="10"/>
  <c r="V423" i="10"/>
  <c r="J372" i="10" s="1"/>
  <c r="U423" i="10"/>
  <c r="T423" i="10"/>
  <c r="S423" i="10"/>
  <c r="R423" i="10"/>
  <c r="Q423" i="10"/>
  <c r="X423" i="10" s="1"/>
  <c r="K423" i="10"/>
  <c r="J423" i="10"/>
  <c r="I423" i="10"/>
  <c r="I372" i="10" s="1"/>
  <c r="H423" i="10"/>
  <c r="G423" i="10"/>
  <c r="F423" i="10"/>
  <c r="E423" i="10"/>
  <c r="X422" i="10"/>
  <c r="L422" i="10"/>
  <c r="X421" i="10"/>
  <c r="L421" i="10"/>
  <c r="X420" i="10"/>
  <c r="L420" i="10"/>
  <c r="W418" i="10"/>
  <c r="V418" i="10"/>
  <c r="U418" i="10"/>
  <c r="T418" i="10"/>
  <c r="S418" i="10"/>
  <c r="X418" i="10" s="1"/>
  <c r="R418" i="10"/>
  <c r="Q418" i="10"/>
  <c r="K418" i="10"/>
  <c r="K371" i="10" s="1"/>
  <c r="J418" i="10"/>
  <c r="I418" i="10"/>
  <c r="H418" i="10"/>
  <c r="G418" i="10"/>
  <c r="F418" i="10"/>
  <c r="E418" i="10"/>
  <c r="X417" i="10"/>
  <c r="L417" i="10"/>
  <c r="X416" i="10"/>
  <c r="L416" i="10"/>
  <c r="X415" i="10"/>
  <c r="L415" i="10"/>
  <c r="X414" i="10"/>
  <c r="L414" i="10"/>
  <c r="X413" i="10"/>
  <c r="L413" i="10"/>
  <c r="W411" i="10"/>
  <c r="V411" i="10"/>
  <c r="U411" i="10"/>
  <c r="T411" i="10"/>
  <c r="S411" i="10"/>
  <c r="X411" i="10" s="1"/>
  <c r="R411" i="10"/>
  <c r="Q411" i="10"/>
  <c r="K411" i="10"/>
  <c r="K370" i="10" s="1"/>
  <c r="J411" i="10"/>
  <c r="I411" i="10"/>
  <c r="H411" i="10"/>
  <c r="G411" i="10"/>
  <c r="F411" i="10"/>
  <c r="E411" i="10"/>
  <c r="X410" i="10"/>
  <c r="L410" i="10"/>
  <c r="X409" i="10"/>
  <c r="L409" i="10"/>
  <c r="X408" i="10"/>
  <c r="L408" i="10"/>
  <c r="X407" i="10"/>
  <c r="L407" i="10"/>
  <c r="X406" i="10"/>
  <c r="L406" i="10"/>
  <c r="X405" i="10"/>
  <c r="L405" i="10"/>
  <c r="W401" i="10"/>
  <c r="V401" i="10"/>
  <c r="U401" i="10"/>
  <c r="T401" i="10"/>
  <c r="S401" i="10"/>
  <c r="R401" i="10"/>
  <c r="Q401" i="10"/>
  <c r="O401" i="10"/>
  <c r="K401" i="10"/>
  <c r="J401" i="10"/>
  <c r="I401" i="10"/>
  <c r="H401" i="10"/>
  <c r="L401" i="10" s="1"/>
  <c r="G401" i="10"/>
  <c r="F401" i="10"/>
  <c r="E401" i="10"/>
  <c r="C401" i="10"/>
  <c r="W400" i="10"/>
  <c r="V400" i="10"/>
  <c r="U400" i="10"/>
  <c r="T400" i="10"/>
  <c r="S400" i="10"/>
  <c r="R400" i="10"/>
  <c r="Q400" i="10"/>
  <c r="O400" i="10"/>
  <c r="K400" i="10"/>
  <c r="J400" i="10"/>
  <c r="I400" i="10"/>
  <c r="H400" i="10"/>
  <c r="G400" i="10"/>
  <c r="F400" i="10"/>
  <c r="E400" i="10"/>
  <c r="C400" i="10"/>
  <c r="W399" i="10"/>
  <c r="V399" i="10"/>
  <c r="U399" i="10"/>
  <c r="T399" i="10"/>
  <c r="S399" i="10"/>
  <c r="X399" i="10" s="1"/>
  <c r="R399" i="10"/>
  <c r="Q399" i="10"/>
  <c r="O399" i="10"/>
  <c r="L399" i="10"/>
  <c r="K399" i="10"/>
  <c r="J399" i="10"/>
  <c r="I399" i="10"/>
  <c r="H399" i="10"/>
  <c r="G399" i="10"/>
  <c r="F399" i="10"/>
  <c r="E399" i="10"/>
  <c r="C399" i="10"/>
  <c r="W398" i="10"/>
  <c r="V398" i="10"/>
  <c r="U398" i="10"/>
  <c r="T398" i="10"/>
  <c r="S398" i="10"/>
  <c r="R398" i="10"/>
  <c r="Q398" i="10"/>
  <c r="O398" i="10"/>
  <c r="K398" i="10"/>
  <c r="J398" i="10"/>
  <c r="I398" i="10"/>
  <c r="H398" i="10"/>
  <c r="G398" i="10"/>
  <c r="F398" i="10"/>
  <c r="E398" i="10"/>
  <c r="C398" i="10"/>
  <c r="W397" i="10"/>
  <c r="V397" i="10"/>
  <c r="U397" i="10"/>
  <c r="T397" i="10"/>
  <c r="S397" i="10"/>
  <c r="R397" i="10"/>
  <c r="Q397" i="10"/>
  <c r="O397" i="10"/>
  <c r="K397" i="10"/>
  <c r="J397" i="10"/>
  <c r="I397" i="10"/>
  <c r="L397" i="10" s="1"/>
  <c r="H397" i="10"/>
  <c r="G397" i="10"/>
  <c r="F397" i="10"/>
  <c r="E397" i="10"/>
  <c r="C397" i="10"/>
  <c r="O394" i="10"/>
  <c r="C394" i="10"/>
  <c r="Q393" i="10"/>
  <c r="P391" i="10"/>
  <c r="W390" i="10"/>
  <c r="V390" i="10"/>
  <c r="U390" i="10"/>
  <c r="T390" i="10"/>
  <c r="S390" i="10"/>
  <c r="R390" i="10"/>
  <c r="Q390" i="10"/>
  <c r="K390" i="10"/>
  <c r="J390" i="10"/>
  <c r="I390" i="10"/>
  <c r="H390" i="10"/>
  <c r="G390" i="10"/>
  <c r="F390" i="10"/>
  <c r="E390" i="10"/>
  <c r="X389" i="10"/>
  <c r="L389" i="10"/>
  <c r="X388" i="10"/>
  <c r="L388" i="10"/>
  <c r="X387" i="10"/>
  <c r="L387" i="10"/>
  <c r="X386" i="10"/>
  <c r="L386" i="10"/>
  <c r="X385" i="10"/>
  <c r="L385" i="10"/>
  <c r="X383" i="10"/>
  <c r="O383" i="10"/>
  <c r="O395" i="10" s="1"/>
  <c r="L383" i="10"/>
  <c r="C383" i="10"/>
  <c r="C395" i="10" s="1"/>
  <c r="X382" i="10"/>
  <c r="O382" i="10"/>
  <c r="L382" i="10"/>
  <c r="C382" i="10"/>
  <c r="X381" i="10"/>
  <c r="O381" i="10"/>
  <c r="O393" i="10" s="1"/>
  <c r="L381" i="10"/>
  <c r="C381" i="10"/>
  <c r="C393" i="10" s="1"/>
  <c r="V375" i="10"/>
  <c r="R429" i="10" s="1"/>
  <c r="I373" i="10"/>
  <c r="H373" i="10"/>
  <c r="F373" i="10"/>
  <c r="E373" i="10"/>
  <c r="K372" i="10"/>
  <c r="H372" i="10"/>
  <c r="G372" i="10"/>
  <c r="F372" i="10"/>
  <c r="E372" i="10"/>
  <c r="L372" i="10" s="1"/>
  <c r="J371" i="10"/>
  <c r="I371" i="10"/>
  <c r="H371" i="10"/>
  <c r="F371" i="10"/>
  <c r="E371" i="10"/>
  <c r="S370" i="10"/>
  <c r="V429" i="10" s="1"/>
  <c r="J370" i="10"/>
  <c r="I370" i="10"/>
  <c r="H370" i="10"/>
  <c r="F370" i="10"/>
  <c r="E370" i="10"/>
  <c r="S368" i="10"/>
  <c r="K365" i="10"/>
  <c r="W379" i="10" s="1"/>
  <c r="J365" i="10"/>
  <c r="V379" i="10" s="1"/>
  <c r="I365" i="10"/>
  <c r="H365" i="10"/>
  <c r="H379" i="10" s="1"/>
  <c r="G365" i="10"/>
  <c r="G379" i="10" s="1"/>
  <c r="G412" i="10" s="1"/>
  <c r="F365" i="10"/>
  <c r="E365" i="10"/>
  <c r="C360" i="10"/>
  <c r="V359" i="10"/>
  <c r="U359" i="10"/>
  <c r="Q359" i="10"/>
  <c r="K359" i="10"/>
  <c r="J359" i="10"/>
  <c r="F359" i="10"/>
  <c r="C359" i="10"/>
  <c r="W356" i="10"/>
  <c r="V356" i="10"/>
  <c r="U356" i="10"/>
  <c r="T356" i="10"/>
  <c r="S356" i="10"/>
  <c r="R356" i="10"/>
  <c r="Q356" i="10"/>
  <c r="K356" i="10"/>
  <c r="K303" i="10" s="1"/>
  <c r="J356" i="10"/>
  <c r="I356" i="10"/>
  <c r="H356" i="10"/>
  <c r="G356" i="10"/>
  <c r="F356" i="10"/>
  <c r="E356" i="10"/>
  <c r="X355" i="10"/>
  <c r="L355" i="10"/>
  <c r="W353" i="10"/>
  <c r="V353" i="10"/>
  <c r="U353" i="10"/>
  <c r="T353" i="10"/>
  <c r="S353" i="10"/>
  <c r="R353" i="10"/>
  <c r="Q353" i="10"/>
  <c r="X353" i="10" s="1"/>
  <c r="K353" i="10"/>
  <c r="J353" i="10"/>
  <c r="J302" i="10" s="1"/>
  <c r="I353" i="10"/>
  <c r="H353" i="10"/>
  <c r="G353" i="10"/>
  <c r="F353" i="10"/>
  <c r="F302" i="10" s="1"/>
  <c r="E353" i="10"/>
  <c r="X352" i="10"/>
  <c r="L352" i="10"/>
  <c r="X351" i="10"/>
  <c r="L351" i="10"/>
  <c r="X350" i="10"/>
  <c r="L350" i="10"/>
  <c r="W348" i="10"/>
  <c r="V348" i="10"/>
  <c r="U348" i="10"/>
  <c r="T348" i="10"/>
  <c r="S348" i="10"/>
  <c r="R348" i="10"/>
  <c r="Q348" i="10"/>
  <c r="K348" i="10"/>
  <c r="J348" i="10"/>
  <c r="J301" i="10" s="1"/>
  <c r="I348" i="10"/>
  <c r="H348" i="10"/>
  <c r="G348" i="10"/>
  <c r="F348" i="10"/>
  <c r="E348" i="10"/>
  <c r="X347" i="10"/>
  <c r="L347" i="10"/>
  <c r="X346" i="10"/>
  <c r="L346" i="10"/>
  <c r="X345" i="10"/>
  <c r="L345" i="10"/>
  <c r="X344" i="10"/>
  <c r="L344" i="10"/>
  <c r="X343" i="10"/>
  <c r="L343" i="10"/>
  <c r="W341" i="10"/>
  <c r="V341" i="10"/>
  <c r="U341" i="10"/>
  <c r="T341" i="10"/>
  <c r="S341" i="10"/>
  <c r="R341" i="10"/>
  <c r="Q341" i="10"/>
  <c r="K341" i="10"/>
  <c r="J341" i="10"/>
  <c r="J300" i="10" s="1"/>
  <c r="I341" i="10"/>
  <c r="H341" i="10"/>
  <c r="G341" i="10"/>
  <c r="F341" i="10"/>
  <c r="E341" i="10"/>
  <c r="X340" i="10"/>
  <c r="L340" i="10"/>
  <c r="X339" i="10"/>
  <c r="L339" i="10"/>
  <c r="X338" i="10"/>
  <c r="L338" i="10"/>
  <c r="X337" i="10"/>
  <c r="L337" i="10"/>
  <c r="X336" i="10"/>
  <c r="L336" i="10"/>
  <c r="X335" i="10"/>
  <c r="L335" i="10"/>
  <c r="W331" i="10"/>
  <c r="V331" i="10"/>
  <c r="U331" i="10"/>
  <c r="T331" i="10"/>
  <c r="S331" i="10"/>
  <c r="R331" i="10"/>
  <c r="Q331" i="10"/>
  <c r="X331" i="10" s="1"/>
  <c r="O331" i="10"/>
  <c r="L331" i="10"/>
  <c r="K331" i="10"/>
  <c r="J331" i="10"/>
  <c r="I331" i="10"/>
  <c r="H331" i="10"/>
  <c r="G331" i="10"/>
  <c r="F331" i="10"/>
  <c r="E331" i="10"/>
  <c r="C331" i="10"/>
  <c r="W330" i="10"/>
  <c r="V330" i="10"/>
  <c r="U330" i="10"/>
  <c r="T330" i="10"/>
  <c r="S330" i="10"/>
  <c r="R330" i="10"/>
  <c r="Q330" i="10"/>
  <c r="X330" i="10" s="1"/>
  <c r="O330" i="10"/>
  <c r="K330" i="10"/>
  <c r="J330" i="10"/>
  <c r="I330" i="10"/>
  <c r="H330" i="10"/>
  <c r="G330" i="10"/>
  <c r="F330" i="10"/>
  <c r="E330" i="10"/>
  <c r="L330" i="10" s="1"/>
  <c r="C330" i="10"/>
  <c r="W329" i="10"/>
  <c r="V329" i="10"/>
  <c r="U329" i="10"/>
  <c r="T329" i="10"/>
  <c r="S329" i="10"/>
  <c r="R329" i="10"/>
  <c r="Q329" i="10"/>
  <c r="O329" i="10"/>
  <c r="K329" i="10"/>
  <c r="J329" i="10"/>
  <c r="I329" i="10"/>
  <c r="H329" i="10"/>
  <c r="G329" i="10"/>
  <c r="F329" i="10"/>
  <c r="E329" i="10"/>
  <c r="C329" i="10"/>
  <c r="W328" i="10"/>
  <c r="V328" i="10"/>
  <c r="U328" i="10"/>
  <c r="T328" i="10"/>
  <c r="X328" i="10" s="1"/>
  <c r="S328" i="10"/>
  <c r="R328" i="10"/>
  <c r="Q328" i="10"/>
  <c r="O328" i="10"/>
  <c r="K328" i="10"/>
  <c r="J328" i="10"/>
  <c r="I328" i="10"/>
  <c r="H328" i="10"/>
  <c r="G328" i="10"/>
  <c r="F328" i="10"/>
  <c r="E328" i="10"/>
  <c r="C328" i="10"/>
  <c r="W327" i="10"/>
  <c r="V327" i="10"/>
  <c r="U327" i="10"/>
  <c r="T327" i="10"/>
  <c r="S327" i="10"/>
  <c r="R327" i="10"/>
  <c r="Q327" i="10"/>
  <c r="O327" i="10"/>
  <c r="K327" i="10"/>
  <c r="J327" i="10"/>
  <c r="I327" i="10"/>
  <c r="H327" i="10"/>
  <c r="G327" i="10"/>
  <c r="L327" i="10" s="1"/>
  <c r="F327" i="10"/>
  <c r="E327" i="10"/>
  <c r="C327" i="10"/>
  <c r="P321" i="10"/>
  <c r="W320" i="10"/>
  <c r="V320" i="10"/>
  <c r="U320" i="10"/>
  <c r="T320" i="10"/>
  <c r="S320" i="10"/>
  <c r="R320" i="10"/>
  <c r="Q320" i="10"/>
  <c r="K320" i="10"/>
  <c r="J320" i="10"/>
  <c r="I320" i="10"/>
  <c r="H320" i="10"/>
  <c r="G320" i="10"/>
  <c r="F320" i="10"/>
  <c r="E320" i="10"/>
  <c r="X319" i="10"/>
  <c r="L319" i="10"/>
  <c r="X318" i="10"/>
  <c r="L318" i="10"/>
  <c r="X317" i="10"/>
  <c r="L317" i="10"/>
  <c r="X316" i="10"/>
  <c r="L316" i="10"/>
  <c r="X315" i="10"/>
  <c r="L315" i="10"/>
  <c r="X313" i="10"/>
  <c r="O313" i="10"/>
  <c r="O325" i="10" s="1"/>
  <c r="L313" i="10"/>
  <c r="C313" i="10"/>
  <c r="C325" i="10" s="1"/>
  <c r="X312" i="10"/>
  <c r="O312" i="10"/>
  <c r="O324" i="10" s="1"/>
  <c r="L312" i="10"/>
  <c r="C312" i="10"/>
  <c r="C324" i="10" s="1"/>
  <c r="X311" i="10"/>
  <c r="O311" i="10"/>
  <c r="O323" i="10" s="1"/>
  <c r="L311" i="10"/>
  <c r="C311" i="10"/>
  <c r="C323" i="10" s="1"/>
  <c r="V305" i="10"/>
  <c r="W359" i="10" s="1"/>
  <c r="I303" i="10"/>
  <c r="H303" i="10"/>
  <c r="G303" i="10"/>
  <c r="E303" i="10"/>
  <c r="K302" i="10"/>
  <c r="I302" i="10"/>
  <c r="H302" i="10"/>
  <c r="G302" i="10"/>
  <c r="E302" i="10"/>
  <c r="K301" i="10"/>
  <c r="I301" i="10"/>
  <c r="H301" i="10"/>
  <c r="G301" i="10"/>
  <c r="E301" i="10"/>
  <c r="S300" i="10"/>
  <c r="O359" i="10" s="1"/>
  <c r="K300" i="10"/>
  <c r="I300" i="10"/>
  <c r="H300" i="10"/>
  <c r="E300" i="10"/>
  <c r="S298" i="10"/>
  <c r="K295" i="10"/>
  <c r="K309" i="10" s="1"/>
  <c r="J295" i="10"/>
  <c r="J309" i="10" s="1"/>
  <c r="J342" i="10" s="1"/>
  <c r="I295" i="10"/>
  <c r="U309" i="10" s="1"/>
  <c r="H295" i="10"/>
  <c r="G295" i="10"/>
  <c r="G309" i="10" s="1"/>
  <c r="G342" i="10" s="1"/>
  <c r="F295" i="10"/>
  <c r="F309" i="10" s="1"/>
  <c r="E295" i="10"/>
  <c r="Q309" i="10" s="1"/>
  <c r="T289" i="10"/>
  <c r="I289" i="10"/>
  <c r="E289" i="10"/>
  <c r="C289" i="10"/>
  <c r="W286" i="10"/>
  <c r="V286" i="10"/>
  <c r="U286" i="10"/>
  <c r="T286" i="10"/>
  <c r="S286" i="10"/>
  <c r="R286" i="10"/>
  <c r="Q286" i="10"/>
  <c r="K286" i="10"/>
  <c r="K233" i="10" s="1"/>
  <c r="J286" i="10"/>
  <c r="I286" i="10"/>
  <c r="H286" i="10"/>
  <c r="G286" i="10"/>
  <c r="F286" i="10"/>
  <c r="E286" i="10"/>
  <c r="X285" i="10"/>
  <c r="L285" i="10"/>
  <c r="W283" i="10"/>
  <c r="V283" i="10"/>
  <c r="U283" i="10"/>
  <c r="T283" i="10"/>
  <c r="S283" i="10"/>
  <c r="R283" i="10"/>
  <c r="Q283" i="10"/>
  <c r="X283" i="10" s="1"/>
  <c r="K283" i="10"/>
  <c r="K232" i="10" s="1"/>
  <c r="J283" i="10"/>
  <c r="I283" i="10"/>
  <c r="H283" i="10"/>
  <c r="G283" i="10"/>
  <c r="F283" i="10"/>
  <c r="E283" i="10"/>
  <c r="X282" i="10"/>
  <c r="L282" i="10"/>
  <c r="X281" i="10"/>
  <c r="L281" i="10"/>
  <c r="X280" i="10"/>
  <c r="L280" i="10"/>
  <c r="W278" i="10"/>
  <c r="V278" i="10"/>
  <c r="U278" i="10"/>
  <c r="T278" i="10"/>
  <c r="S278" i="10"/>
  <c r="R278" i="10"/>
  <c r="Q278" i="10"/>
  <c r="K278" i="10"/>
  <c r="J278" i="10"/>
  <c r="I278" i="10"/>
  <c r="I231" i="10" s="1"/>
  <c r="H278" i="10"/>
  <c r="G278" i="10"/>
  <c r="F278" i="10"/>
  <c r="E278" i="10"/>
  <c r="X277" i="10"/>
  <c r="L277" i="10"/>
  <c r="X276" i="10"/>
  <c r="L276" i="10"/>
  <c r="X275" i="10"/>
  <c r="L275" i="10"/>
  <c r="X274" i="10"/>
  <c r="L274" i="10"/>
  <c r="X273" i="10"/>
  <c r="L273" i="10"/>
  <c r="W271" i="10"/>
  <c r="V271" i="10"/>
  <c r="U271" i="10"/>
  <c r="I230" i="10" s="1"/>
  <c r="T271" i="10"/>
  <c r="S271" i="10"/>
  <c r="R271" i="10"/>
  <c r="Q271" i="10"/>
  <c r="X271" i="10" s="1"/>
  <c r="K271" i="10"/>
  <c r="J271" i="10"/>
  <c r="I271" i="10"/>
  <c r="H271" i="10"/>
  <c r="G271" i="10"/>
  <c r="F271" i="10"/>
  <c r="E271" i="10"/>
  <c r="X270" i="10"/>
  <c r="L270" i="10"/>
  <c r="X269" i="10"/>
  <c r="L269" i="10"/>
  <c r="X268" i="10"/>
  <c r="L268" i="10"/>
  <c r="X267" i="10"/>
  <c r="L267" i="10"/>
  <c r="X266" i="10"/>
  <c r="L266" i="10"/>
  <c r="X265" i="10"/>
  <c r="L265" i="10"/>
  <c r="W261" i="10"/>
  <c r="V261" i="10"/>
  <c r="U261" i="10"/>
  <c r="T261" i="10"/>
  <c r="S261" i="10"/>
  <c r="R261" i="10"/>
  <c r="Q261" i="10"/>
  <c r="O261" i="10"/>
  <c r="L261" i="10"/>
  <c r="K261" i="10"/>
  <c r="J261" i="10"/>
  <c r="I261" i="10"/>
  <c r="H261" i="10"/>
  <c r="G261" i="10"/>
  <c r="F261" i="10"/>
  <c r="E261" i="10"/>
  <c r="C261" i="10"/>
  <c r="W260" i="10"/>
  <c r="V260" i="10"/>
  <c r="U260" i="10"/>
  <c r="T260" i="10"/>
  <c r="S260" i="10"/>
  <c r="R260" i="10"/>
  <c r="Q260" i="10"/>
  <c r="X260" i="10" s="1"/>
  <c r="O260" i="10"/>
  <c r="K260" i="10"/>
  <c r="J260" i="10"/>
  <c r="I260" i="10"/>
  <c r="H260" i="10"/>
  <c r="G260" i="10"/>
  <c r="F260" i="10"/>
  <c r="L260" i="10" s="1"/>
  <c r="E260" i="10"/>
  <c r="C260" i="10"/>
  <c r="W259" i="10"/>
  <c r="V259" i="10"/>
  <c r="U259" i="10"/>
  <c r="T259" i="10"/>
  <c r="S259" i="10"/>
  <c r="R259" i="10"/>
  <c r="Q259" i="10"/>
  <c r="X259" i="10" s="1"/>
  <c r="O259" i="10"/>
  <c r="K259" i="10"/>
  <c r="J259" i="10"/>
  <c r="I259" i="10"/>
  <c r="H259" i="10"/>
  <c r="G259" i="10"/>
  <c r="F259" i="10"/>
  <c r="L259" i="10" s="1"/>
  <c r="E259" i="10"/>
  <c r="C259" i="10"/>
  <c r="W258" i="10"/>
  <c r="V258" i="10"/>
  <c r="U258" i="10"/>
  <c r="T258" i="10"/>
  <c r="S258" i="10"/>
  <c r="R258" i="10"/>
  <c r="Q258" i="10"/>
  <c r="X258" i="10" s="1"/>
  <c r="O258" i="10"/>
  <c r="K258" i="10"/>
  <c r="J258" i="10"/>
  <c r="I258" i="10"/>
  <c r="H258" i="10"/>
  <c r="L258" i="10" s="1"/>
  <c r="G258" i="10"/>
  <c r="F258" i="10"/>
  <c r="E258" i="10"/>
  <c r="C258" i="10"/>
  <c r="W257" i="10"/>
  <c r="V257" i="10"/>
  <c r="U257" i="10"/>
  <c r="T257" i="10"/>
  <c r="S257" i="10"/>
  <c r="R257" i="10"/>
  <c r="Q257" i="10"/>
  <c r="X257" i="10" s="1"/>
  <c r="O257" i="10"/>
  <c r="K257" i="10"/>
  <c r="J257" i="10"/>
  <c r="I257" i="10"/>
  <c r="H257" i="10"/>
  <c r="G257" i="10"/>
  <c r="F257" i="10"/>
  <c r="L257" i="10" s="1"/>
  <c r="E257" i="10"/>
  <c r="C257" i="10"/>
  <c r="H255" i="10"/>
  <c r="C255" i="10"/>
  <c r="O254" i="10"/>
  <c r="C253" i="10"/>
  <c r="P251" i="10"/>
  <c r="W250" i="10"/>
  <c r="V250" i="10"/>
  <c r="U250" i="10"/>
  <c r="T250" i="10"/>
  <c r="X250" i="10" s="1"/>
  <c r="S250" i="10"/>
  <c r="R250" i="10"/>
  <c r="Q250" i="10"/>
  <c r="K250" i="10"/>
  <c r="J250" i="10"/>
  <c r="I250" i="10"/>
  <c r="H250" i="10"/>
  <c r="G250" i="10"/>
  <c r="F250" i="10"/>
  <c r="E250" i="10"/>
  <c r="X249" i="10"/>
  <c r="L249" i="10"/>
  <c r="X248" i="10"/>
  <c r="L248" i="10"/>
  <c r="X247" i="10"/>
  <c r="L247" i="10"/>
  <c r="X246" i="10"/>
  <c r="L246" i="10"/>
  <c r="X245" i="10"/>
  <c r="L245" i="10"/>
  <c r="X243" i="10"/>
  <c r="O243" i="10"/>
  <c r="O255" i="10" s="1"/>
  <c r="L243" i="10"/>
  <c r="C243" i="10"/>
  <c r="X242" i="10"/>
  <c r="O242" i="10"/>
  <c r="L242" i="10"/>
  <c r="C242" i="10"/>
  <c r="C254" i="10" s="1"/>
  <c r="X241" i="10"/>
  <c r="O241" i="10"/>
  <c r="O253" i="10" s="1"/>
  <c r="L241" i="10"/>
  <c r="C241" i="10"/>
  <c r="V235" i="10"/>
  <c r="K289" i="10" s="1"/>
  <c r="J233" i="10"/>
  <c r="H233" i="10"/>
  <c r="G233" i="10"/>
  <c r="F233" i="10"/>
  <c r="J232" i="10"/>
  <c r="H232" i="10"/>
  <c r="G232" i="10"/>
  <c r="F232" i="10"/>
  <c r="K231" i="10"/>
  <c r="J231" i="10"/>
  <c r="H231" i="10"/>
  <c r="F231" i="10"/>
  <c r="S230" i="10"/>
  <c r="O289" i="10" s="1"/>
  <c r="K230" i="10"/>
  <c r="J230" i="10"/>
  <c r="H230" i="10"/>
  <c r="G230" i="10"/>
  <c r="F230" i="10"/>
  <c r="S228" i="10"/>
  <c r="K225" i="10"/>
  <c r="J225" i="10"/>
  <c r="J239" i="10" s="1"/>
  <c r="J251" i="10" s="1"/>
  <c r="J264" i="10" s="1"/>
  <c r="I225" i="10"/>
  <c r="I239" i="10" s="1"/>
  <c r="I251" i="10" s="1"/>
  <c r="I264" i="10" s="1"/>
  <c r="H225" i="10"/>
  <c r="T239" i="10" s="1"/>
  <c r="G225" i="10"/>
  <c r="G239" i="10" s="1"/>
  <c r="G272" i="10" s="1"/>
  <c r="F225" i="10"/>
  <c r="R239" i="10" s="1"/>
  <c r="R251" i="10" s="1"/>
  <c r="R264" i="10" s="1"/>
  <c r="E225" i="10"/>
  <c r="E239" i="10" s="1"/>
  <c r="E251" i="10" s="1"/>
  <c r="E264" i="10" s="1"/>
  <c r="V219" i="10"/>
  <c r="U219" i="10"/>
  <c r="H219" i="10"/>
  <c r="G219" i="10"/>
  <c r="W216" i="10"/>
  <c r="V216" i="10"/>
  <c r="U216" i="10"/>
  <c r="T216" i="10"/>
  <c r="S216" i="10"/>
  <c r="R216" i="10"/>
  <c r="X216" i="10" s="1"/>
  <c r="Q216" i="10"/>
  <c r="K216" i="10"/>
  <c r="J216" i="10"/>
  <c r="I216" i="10"/>
  <c r="H216" i="10"/>
  <c r="G216" i="10"/>
  <c r="F216" i="10"/>
  <c r="E216" i="10"/>
  <c r="X215" i="10"/>
  <c r="L215" i="10"/>
  <c r="W213" i="10"/>
  <c r="V213" i="10"/>
  <c r="U213" i="10"/>
  <c r="T213" i="10"/>
  <c r="S213" i="10"/>
  <c r="R213" i="10"/>
  <c r="X213" i="10" s="1"/>
  <c r="Q213" i="10"/>
  <c r="K213" i="10"/>
  <c r="J213" i="10"/>
  <c r="J162" i="10" s="1"/>
  <c r="I213" i="10"/>
  <c r="H213" i="10"/>
  <c r="G213" i="10"/>
  <c r="F213" i="10"/>
  <c r="E213" i="10"/>
  <c r="X212" i="10"/>
  <c r="L212" i="10"/>
  <c r="X211" i="10"/>
  <c r="L211" i="10"/>
  <c r="X210" i="10"/>
  <c r="L210" i="10"/>
  <c r="W208" i="10"/>
  <c r="V208" i="10"/>
  <c r="U208" i="10"/>
  <c r="T208" i="10"/>
  <c r="S208" i="10"/>
  <c r="R208" i="10"/>
  <c r="Q208" i="10"/>
  <c r="K208" i="10"/>
  <c r="J208" i="10"/>
  <c r="I208" i="10"/>
  <c r="H208" i="10"/>
  <c r="G208" i="10"/>
  <c r="F208" i="10"/>
  <c r="E208" i="10"/>
  <c r="X207" i="10"/>
  <c r="L207" i="10"/>
  <c r="X206" i="10"/>
  <c r="L206" i="10"/>
  <c r="X205" i="10"/>
  <c r="L205" i="10"/>
  <c r="X204" i="10"/>
  <c r="L204" i="10"/>
  <c r="X203" i="10"/>
  <c r="L203" i="10"/>
  <c r="W201" i="10"/>
  <c r="V201" i="10"/>
  <c r="U201" i="10"/>
  <c r="T201" i="10"/>
  <c r="S201" i="10"/>
  <c r="R201" i="10"/>
  <c r="Q201" i="10"/>
  <c r="X201" i="10" s="1"/>
  <c r="K201" i="10"/>
  <c r="J201" i="10"/>
  <c r="J160" i="10" s="1"/>
  <c r="I201" i="10"/>
  <c r="H201" i="10"/>
  <c r="G201" i="10"/>
  <c r="G160" i="10" s="1"/>
  <c r="F201" i="10"/>
  <c r="F160" i="10" s="1"/>
  <c r="E201" i="10"/>
  <c r="X200" i="10"/>
  <c r="L200" i="10"/>
  <c r="X199" i="10"/>
  <c r="L199" i="10"/>
  <c r="X198" i="10"/>
  <c r="L198" i="10"/>
  <c r="X197" i="10"/>
  <c r="L197" i="10"/>
  <c r="X196" i="10"/>
  <c r="L196" i="10"/>
  <c r="X195" i="10"/>
  <c r="L195" i="10"/>
  <c r="W191" i="10"/>
  <c r="V191" i="10"/>
  <c r="U191" i="10"/>
  <c r="T191" i="10"/>
  <c r="S191" i="10"/>
  <c r="R191" i="10"/>
  <c r="Q191" i="10"/>
  <c r="X191" i="10" s="1"/>
  <c r="O191" i="10"/>
  <c r="K191" i="10"/>
  <c r="L191" i="10" s="1"/>
  <c r="J191" i="10"/>
  <c r="I191" i="10"/>
  <c r="H191" i="10"/>
  <c r="G191" i="10"/>
  <c r="F191" i="10"/>
  <c r="E191" i="10"/>
  <c r="C191" i="10"/>
  <c r="X190" i="10"/>
  <c r="W190" i="10"/>
  <c r="V190" i="10"/>
  <c r="U190" i="10"/>
  <c r="T190" i="10"/>
  <c r="S190" i="10"/>
  <c r="R190" i="10"/>
  <c r="Q190" i="10"/>
  <c r="O190" i="10"/>
  <c r="K190" i="10"/>
  <c r="J190" i="10"/>
  <c r="I190" i="10"/>
  <c r="H190" i="10"/>
  <c r="G190" i="10"/>
  <c r="F190" i="10"/>
  <c r="E190" i="10"/>
  <c r="L190" i="10" s="1"/>
  <c r="C190" i="10"/>
  <c r="W189" i="10"/>
  <c r="V189" i="10"/>
  <c r="U189" i="10"/>
  <c r="T189" i="10"/>
  <c r="S189" i="10"/>
  <c r="R189" i="10"/>
  <c r="Q189" i="10"/>
  <c r="X189" i="10" s="1"/>
  <c r="O189" i="10"/>
  <c r="K189" i="10"/>
  <c r="J189" i="10"/>
  <c r="I189" i="10"/>
  <c r="H189" i="10"/>
  <c r="G189" i="10"/>
  <c r="F189" i="10"/>
  <c r="E189" i="10"/>
  <c r="L189" i="10" s="1"/>
  <c r="C189" i="10"/>
  <c r="W188" i="10"/>
  <c r="V188" i="10"/>
  <c r="U188" i="10"/>
  <c r="T188" i="10"/>
  <c r="X188" i="10" s="1"/>
  <c r="S188" i="10"/>
  <c r="R188" i="10"/>
  <c r="Q188" i="10"/>
  <c r="O188" i="10"/>
  <c r="K188" i="10"/>
  <c r="J188" i="10"/>
  <c r="I188" i="10"/>
  <c r="H188" i="10"/>
  <c r="G188" i="10"/>
  <c r="F188" i="10"/>
  <c r="E188" i="10"/>
  <c r="L188" i="10" s="1"/>
  <c r="C188" i="10"/>
  <c r="W187" i="10"/>
  <c r="V187" i="10"/>
  <c r="U187" i="10"/>
  <c r="T187" i="10"/>
  <c r="S187" i="10"/>
  <c r="R187" i="10"/>
  <c r="Q187" i="10"/>
  <c r="O187" i="10"/>
  <c r="K187" i="10"/>
  <c r="L187" i="10" s="1"/>
  <c r="J187" i="10"/>
  <c r="I187" i="10"/>
  <c r="H187" i="10"/>
  <c r="G187" i="10"/>
  <c r="F187" i="10"/>
  <c r="E187" i="10"/>
  <c r="C187" i="10"/>
  <c r="O185" i="10"/>
  <c r="R184" i="10"/>
  <c r="P181" i="10"/>
  <c r="W180" i="10"/>
  <c r="V180" i="10"/>
  <c r="U180" i="10"/>
  <c r="T180" i="10"/>
  <c r="S180" i="10"/>
  <c r="R180" i="10"/>
  <c r="Q180" i="10"/>
  <c r="X180" i="10" s="1"/>
  <c r="K180" i="10"/>
  <c r="J180" i="10"/>
  <c r="I180" i="10"/>
  <c r="H180" i="10"/>
  <c r="G180" i="10"/>
  <c r="F180" i="10"/>
  <c r="E180" i="10"/>
  <c r="X179" i="10"/>
  <c r="L179" i="10"/>
  <c r="X178" i="10"/>
  <c r="L178" i="10"/>
  <c r="X177" i="10"/>
  <c r="L177" i="10"/>
  <c r="X176" i="10"/>
  <c r="L176" i="10"/>
  <c r="X175" i="10"/>
  <c r="L175" i="10"/>
  <c r="X173" i="10"/>
  <c r="O173" i="10"/>
  <c r="L173" i="10"/>
  <c r="C173" i="10"/>
  <c r="C185" i="10" s="1"/>
  <c r="X172" i="10"/>
  <c r="O172" i="10"/>
  <c r="O184" i="10" s="1"/>
  <c r="L172" i="10"/>
  <c r="C172" i="10"/>
  <c r="C184" i="10" s="1"/>
  <c r="X171" i="10"/>
  <c r="O171" i="10"/>
  <c r="O183" i="10" s="1"/>
  <c r="L171" i="10"/>
  <c r="C171" i="10"/>
  <c r="C183" i="10" s="1"/>
  <c r="V165" i="10"/>
  <c r="R219" i="10" s="1"/>
  <c r="K163" i="10"/>
  <c r="J163" i="10"/>
  <c r="I163" i="10"/>
  <c r="H163" i="10"/>
  <c r="G163" i="10"/>
  <c r="E163" i="10"/>
  <c r="K162" i="10"/>
  <c r="I162" i="10"/>
  <c r="H162" i="10"/>
  <c r="G162" i="10"/>
  <c r="F162" i="10"/>
  <c r="E162" i="10"/>
  <c r="K161" i="10"/>
  <c r="I161" i="10"/>
  <c r="H161" i="10"/>
  <c r="G161" i="10"/>
  <c r="F161" i="10"/>
  <c r="E161" i="10"/>
  <c r="S160" i="10"/>
  <c r="C219" i="10" s="1"/>
  <c r="K160" i="10"/>
  <c r="I160" i="10"/>
  <c r="H160" i="10"/>
  <c r="E160" i="10"/>
  <c r="S158" i="10"/>
  <c r="K155" i="10"/>
  <c r="K169" i="10" s="1"/>
  <c r="J155" i="10"/>
  <c r="J169" i="10" s="1"/>
  <c r="I155" i="10"/>
  <c r="H155" i="10"/>
  <c r="G155" i="10"/>
  <c r="G169" i="10" s="1"/>
  <c r="G202" i="10" s="1"/>
  <c r="F155" i="10"/>
  <c r="R169" i="10" s="1"/>
  <c r="E155" i="10"/>
  <c r="Q169" i="10" s="1"/>
  <c r="P149" i="10"/>
  <c r="W146" i="10"/>
  <c r="V146" i="10"/>
  <c r="U146" i="10"/>
  <c r="T146" i="10"/>
  <c r="S146" i="10"/>
  <c r="R146" i="10"/>
  <c r="F93" i="10" s="1"/>
  <c r="Q146" i="10"/>
  <c r="K146" i="10"/>
  <c r="J146" i="10"/>
  <c r="I146" i="10"/>
  <c r="H146" i="10"/>
  <c r="G146" i="10"/>
  <c r="F146" i="10"/>
  <c r="E146" i="10"/>
  <c r="L146" i="10" s="1"/>
  <c r="X145" i="10"/>
  <c r="L145" i="10"/>
  <c r="W143" i="10"/>
  <c r="V143" i="10"/>
  <c r="U143" i="10"/>
  <c r="T143" i="10"/>
  <c r="S143" i="10"/>
  <c r="R143" i="10"/>
  <c r="Q143" i="10"/>
  <c r="K143" i="10"/>
  <c r="J143" i="10"/>
  <c r="I143" i="10"/>
  <c r="H143" i="10"/>
  <c r="G143" i="10"/>
  <c r="F143" i="10"/>
  <c r="F92" i="10" s="1"/>
  <c r="E143" i="10"/>
  <c r="L143" i="10" s="1"/>
  <c r="X142" i="10"/>
  <c r="L142" i="10"/>
  <c r="X141" i="10"/>
  <c r="L141" i="10"/>
  <c r="X140" i="10"/>
  <c r="L140" i="10"/>
  <c r="W138" i="10"/>
  <c r="V138" i="10"/>
  <c r="U138" i="10"/>
  <c r="T138" i="10"/>
  <c r="S138" i="10"/>
  <c r="R138" i="10"/>
  <c r="Q138" i="10"/>
  <c r="K138" i="10"/>
  <c r="J138" i="10"/>
  <c r="I138" i="10"/>
  <c r="I91" i="10" s="1"/>
  <c r="L91" i="10" s="1"/>
  <c r="H138" i="10"/>
  <c r="G138" i="10"/>
  <c r="F138" i="10"/>
  <c r="E138" i="10"/>
  <c r="L138" i="10" s="1"/>
  <c r="X137" i="10"/>
  <c r="L137" i="10"/>
  <c r="X136" i="10"/>
  <c r="L136" i="10"/>
  <c r="X135" i="10"/>
  <c r="L135" i="10"/>
  <c r="X134" i="10"/>
  <c r="L134" i="10"/>
  <c r="X133" i="10"/>
  <c r="L133" i="10"/>
  <c r="W131" i="10"/>
  <c r="V131" i="10"/>
  <c r="J90" i="10" s="1"/>
  <c r="U131" i="10"/>
  <c r="T131" i="10"/>
  <c r="S131" i="10"/>
  <c r="R131" i="10"/>
  <c r="Q131" i="10"/>
  <c r="K131" i="10"/>
  <c r="J131" i="10"/>
  <c r="I131" i="10"/>
  <c r="I90" i="10" s="1"/>
  <c r="H131" i="10"/>
  <c r="G131" i="10"/>
  <c r="F131" i="10"/>
  <c r="E131" i="10"/>
  <c r="X130" i="10"/>
  <c r="L130" i="10"/>
  <c r="X129" i="10"/>
  <c r="L129" i="10"/>
  <c r="X128" i="10"/>
  <c r="L128" i="10"/>
  <c r="X127" i="10"/>
  <c r="L127" i="10"/>
  <c r="X126" i="10"/>
  <c r="L126" i="10"/>
  <c r="X125" i="10"/>
  <c r="L125" i="10"/>
  <c r="D122" i="10"/>
  <c r="D192" i="10" s="1"/>
  <c r="W121" i="10"/>
  <c r="V121" i="10"/>
  <c r="U121" i="10"/>
  <c r="T121" i="10"/>
  <c r="S121" i="10"/>
  <c r="R121" i="10"/>
  <c r="Q121" i="10"/>
  <c r="O121" i="10"/>
  <c r="K121" i="10"/>
  <c r="J121" i="10"/>
  <c r="I121" i="10"/>
  <c r="H121" i="10"/>
  <c r="G121" i="10"/>
  <c r="F121" i="10"/>
  <c r="E121" i="10"/>
  <c r="C121" i="10"/>
  <c r="W120" i="10"/>
  <c r="V120" i="10"/>
  <c r="U120" i="10"/>
  <c r="T120" i="10"/>
  <c r="S120" i="10"/>
  <c r="R120" i="10"/>
  <c r="Q120" i="10"/>
  <c r="O120" i="10"/>
  <c r="K120" i="10"/>
  <c r="J120" i="10"/>
  <c r="I120" i="10"/>
  <c r="L120" i="10" s="1"/>
  <c r="H120" i="10"/>
  <c r="G120" i="10"/>
  <c r="F120" i="10"/>
  <c r="E120" i="10"/>
  <c r="C120" i="10"/>
  <c r="W119" i="10"/>
  <c r="V119" i="10"/>
  <c r="U119" i="10"/>
  <c r="T119" i="10"/>
  <c r="S119" i="10"/>
  <c r="R119" i="10"/>
  <c r="Q119" i="10"/>
  <c r="O119" i="10"/>
  <c r="K119" i="10"/>
  <c r="J119" i="10"/>
  <c r="I119" i="10"/>
  <c r="H119" i="10"/>
  <c r="G119" i="10"/>
  <c r="F119" i="10"/>
  <c r="E119" i="10"/>
  <c r="L119" i="10" s="1"/>
  <c r="C119" i="10"/>
  <c r="W118" i="10"/>
  <c r="V118" i="10"/>
  <c r="U118" i="10"/>
  <c r="T118" i="10"/>
  <c r="S118" i="10"/>
  <c r="X118" i="10" s="1"/>
  <c r="R118" i="10"/>
  <c r="Q118" i="10"/>
  <c r="O118" i="10"/>
  <c r="L118" i="10"/>
  <c r="K118" i="10"/>
  <c r="J118" i="10"/>
  <c r="I118" i="10"/>
  <c r="H118" i="10"/>
  <c r="G118" i="10"/>
  <c r="F118" i="10"/>
  <c r="E118" i="10"/>
  <c r="C118" i="10"/>
  <c r="W117" i="10"/>
  <c r="V117" i="10"/>
  <c r="U117" i="10"/>
  <c r="T117" i="10"/>
  <c r="S117" i="10"/>
  <c r="R117" i="10"/>
  <c r="Q117" i="10"/>
  <c r="O117" i="10"/>
  <c r="K117" i="10"/>
  <c r="J117" i="10"/>
  <c r="I117" i="10"/>
  <c r="H117" i="10"/>
  <c r="G117" i="10"/>
  <c r="F117" i="10"/>
  <c r="E117" i="10"/>
  <c r="C117" i="10"/>
  <c r="W115" i="10"/>
  <c r="S115" i="10"/>
  <c r="I115" i="10"/>
  <c r="U114" i="10"/>
  <c r="K114" i="10"/>
  <c r="F114" i="10"/>
  <c r="O113" i="10"/>
  <c r="H113" i="10"/>
  <c r="C113" i="10"/>
  <c r="P111" i="10"/>
  <c r="X110" i="10"/>
  <c r="W110" i="10"/>
  <c r="V110" i="10"/>
  <c r="U110" i="10"/>
  <c r="T110" i="10"/>
  <c r="S110" i="10"/>
  <c r="R110" i="10"/>
  <c r="Q110" i="10"/>
  <c r="K110" i="10"/>
  <c r="J110" i="10"/>
  <c r="I110" i="10"/>
  <c r="H110" i="10"/>
  <c r="G110" i="10"/>
  <c r="F110" i="10"/>
  <c r="L110" i="10" s="1"/>
  <c r="E110" i="10"/>
  <c r="X109" i="10"/>
  <c r="L109" i="10"/>
  <c r="X108" i="10"/>
  <c r="L108" i="10"/>
  <c r="X107" i="10"/>
  <c r="L107" i="10"/>
  <c r="X106" i="10"/>
  <c r="L106" i="10"/>
  <c r="X105" i="10"/>
  <c r="L105" i="10"/>
  <c r="X103" i="10"/>
  <c r="O103" i="10"/>
  <c r="O115" i="10" s="1"/>
  <c r="L103" i="10"/>
  <c r="C103" i="10"/>
  <c r="C115" i="10" s="1"/>
  <c r="X102" i="10"/>
  <c r="O102" i="10"/>
  <c r="O114" i="10" s="1"/>
  <c r="L102" i="10"/>
  <c r="C102" i="10"/>
  <c r="C114" i="10" s="1"/>
  <c r="X101" i="10"/>
  <c r="O101" i="10"/>
  <c r="L101" i="10"/>
  <c r="C101" i="10"/>
  <c r="V95" i="10"/>
  <c r="K93" i="10"/>
  <c r="J93" i="10"/>
  <c r="I93" i="10"/>
  <c r="H93" i="10"/>
  <c r="G93" i="10"/>
  <c r="K92" i="10"/>
  <c r="J92" i="10"/>
  <c r="I92" i="10"/>
  <c r="H92" i="10"/>
  <c r="G92" i="10"/>
  <c r="K91" i="10"/>
  <c r="J91" i="10"/>
  <c r="H91" i="10"/>
  <c r="G91" i="10"/>
  <c r="F91" i="10"/>
  <c r="E91" i="10"/>
  <c r="S90" i="10"/>
  <c r="K90" i="10"/>
  <c r="H90" i="10"/>
  <c r="G90" i="10"/>
  <c r="F90" i="10"/>
  <c r="E90" i="10"/>
  <c r="L90" i="10" s="1"/>
  <c r="S88" i="10"/>
  <c r="K85" i="10"/>
  <c r="K99" i="10" s="1"/>
  <c r="J85" i="10"/>
  <c r="V99" i="10" s="1"/>
  <c r="I85" i="10"/>
  <c r="I99" i="10" s="1"/>
  <c r="H85" i="10"/>
  <c r="T99" i="10" s="1"/>
  <c r="G85" i="10"/>
  <c r="G99" i="10" s="1"/>
  <c r="G124" i="10" s="1"/>
  <c r="F85" i="10"/>
  <c r="R99" i="10" s="1"/>
  <c r="E85" i="10"/>
  <c r="E99" i="10" s="1"/>
  <c r="U79" i="10"/>
  <c r="K79" i="10"/>
  <c r="C79" i="10"/>
  <c r="W76" i="10"/>
  <c r="V76" i="10"/>
  <c r="U76" i="10"/>
  <c r="T76" i="10"/>
  <c r="S76" i="10"/>
  <c r="X76" i="10" s="1"/>
  <c r="R76" i="10"/>
  <c r="Q76" i="10"/>
  <c r="K76" i="10"/>
  <c r="K23" i="10" s="1"/>
  <c r="J76" i="10"/>
  <c r="I76" i="10"/>
  <c r="H76" i="10"/>
  <c r="G76" i="10"/>
  <c r="L76" i="10" s="1"/>
  <c r="F76" i="10"/>
  <c r="E76" i="10"/>
  <c r="X75" i="10"/>
  <c r="L75" i="10"/>
  <c r="W73" i="10"/>
  <c r="V73" i="10"/>
  <c r="U73" i="10"/>
  <c r="T73" i="10"/>
  <c r="S73" i="10"/>
  <c r="X73" i="10" s="1"/>
  <c r="R73" i="10"/>
  <c r="Q73" i="10"/>
  <c r="K73" i="10"/>
  <c r="K22" i="10" s="1"/>
  <c r="J73" i="10"/>
  <c r="I73" i="10"/>
  <c r="H73" i="10"/>
  <c r="G73" i="10"/>
  <c r="L73" i="10" s="1"/>
  <c r="F73" i="10"/>
  <c r="E73" i="10"/>
  <c r="X72" i="10"/>
  <c r="L72" i="10"/>
  <c r="X71" i="10"/>
  <c r="L71" i="10"/>
  <c r="X70" i="10"/>
  <c r="L70" i="10"/>
  <c r="W68" i="10"/>
  <c r="V68" i="10"/>
  <c r="U68" i="10"/>
  <c r="T68" i="10"/>
  <c r="S68" i="10"/>
  <c r="R68" i="10"/>
  <c r="Q68" i="10"/>
  <c r="X68" i="10" s="1"/>
  <c r="K68" i="10"/>
  <c r="J68" i="10"/>
  <c r="I68" i="10"/>
  <c r="H68" i="10"/>
  <c r="G68" i="10"/>
  <c r="G21" i="10" s="1"/>
  <c r="F68" i="10"/>
  <c r="E68" i="10"/>
  <c r="L68" i="10" s="1"/>
  <c r="X67" i="10"/>
  <c r="L67" i="10"/>
  <c r="X66" i="10"/>
  <c r="L66" i="10"/>
  <c r="X65" i="10"/>
  <c r="L65" i="10"/>
  <c r="X64" i="10"/>
  <c r="L64" i="10"/>
  <c r="X63" i="10"/>
  <c r="L63" i="10"/>
  <c r="W61" i="10"/>
  <c r="V61" i="10"/>
  <c r="U61" i="10"/>
  <c r="T61" i="10"/>
  <c r="S61" i="10"/>
  <c r="R61" i="10"/>
  <c r="Q61" i="10"/>
  <c r="X61" i="10" s="1"/>
  <c r="K61" i="10"/>
  <c r="K20" i="10" s="1"/>
  <c r="J61" i="10"/>
  <c r="I61" i="10"/>
  <c r="H61" i="10"/>
  <c r="G61" i="10"/>
  <c r="G20" i="10" s="1"/>
  <c r="F61" i="10"/>
  <c r="E61" i="10"/>
  <c r="L61" i="10" s="1"/>
  <c r="X60" i="10"/>
  <c r="L60" i="10"/>
  <c r="X59" i="10"/>
  <c r="L59" i="10"/>
  <c r="X58" i="10"/>
  <c r="L58" i="10"/>
  <c r="X57" i="10"/>
  <c r="L57" i="10"/>
  <c r="X56" i="10"/>
  <c r="L56" i="10"/>
  <c r="X55" i="10"/>
  <c r="L55" i="10"/>
  <c r="I53" i="10"/>
  <c r="I78" i="10" s="1"/>
  <c r="G53" i="10"/>
  <c r="G78" i="10" s="1"/>
  <c r="P52" i="10"/>
  <c r="D52" i="10"/>
  <c r="I183" i="10" s="1"/>
  <c r="W51" i="10"/>
  <c r="W751" i="10" s="1"/>
  <c r="V51" i="10"/>
  <c r="V751" i="10" s="1"/>
  <c r="U51" i="10"/>
  <c r="U751" i="10" s="1"/>
  <c r="T51" i="10"/>
  <c r="T751" i="10" s="1"/>
  <c r="S51" i="10"/>
  <c r="S751" i="10" s="1"/>
  <c r="R51" i="10"/>
  <c r="Q51" i="10"/>
  <c r="Q751" i="10" s="1"/>
  <c r="O51" i="10"/>
  <c r="L51" i="10"/>
  <c r="K51" i="10"/>
  <c r="J51" i="10"/>
  <c r="J751" i="10" s="1"/>
  <c r="I51" i="10"/>
  <c r="I751" i="10" s="1"/>
  <c r="H51" i="10"/>
  <c r="H751" i="10" s="1"/>
  <c r="G51" i="10"/>
  <c r="G751" i="10" s="1"/>
  <c r="F51" i="10"/>
  <c r="E51" i="10"/>
  <c r="E751" i="10" s="1"/>
  <c r="C51" i="10"/>
  <c r="W50" i="10"/>
  <c r="W750" i="10" s="1"/>
  <c r="V50" i="10"/>
  <c r="V750" i="10" s="1"/>
  <c r="U50" i="10"/>
  <c r="U750" i="10" s="1"/>
  <c r="T50" i="10"/>
  <c r="S50" i="10"/>
  <c r="S750" i="10" s="1"/>
  <c r="R50" i="10"/>
  <c r="R750" i="10" s="1"/>
  <c r="Q50" i="10"/>
  <c r="Q750" i="10" s="1"/>
  <c r="O50" i="10"/>
  <c r="K50" i="10"/>
  <c r="K750" i="10" s="1"/>
  <c r="J50" i="10"/>
  <c r="J750" i="10" s="1"/>
  <c r="I50" i="10"/>
  <c r="H50" i="10"/>
  <c r="H750" i="10" s="1"/>
  <c r="G50" i="10"/>
  <c r="G750" i="10" s="1"/>
  <c r="F50" i="10"/>
  <c r="F750" i="10" s="1"/>
  <c r="E50" i="10"/>
  <c r="E750" i="10" s="1"/>
  <c r="C50" i="10"/>
  <c r="W49" i="10"/>
  <c r="W749" i="10" s="1"/>
  <c r="V49" i="10"/>
  <c r="V749" i="10" s="1"/>
  <c r="U49" i="10"/>
  <c r="T49" i="10"/>
  <c r="T749" i="10" s="1"/>
  <c r="S49" i="10"/>
  <c r="S749" i="10" s="1"/>
  <c r="R49" i="10"/>
  <c r="R749" i="10" s="1"/>
  <c r="Q49" i="10"/>
  <c r="Q749" i="10" s="1"/>
  <c r="O49" i="10"/>
  <c r="K49" i="10"/>
  <c r="K749" i="10" s="1"/>
  <c r="J49" i="10"/>
  <c r="J749" i="10" s="1"/>
  <c r="I49" i="10"/>
  <c r="I749" i="10" s="1"/>
  <c r="H49" i="10"/>
  <c r="H749" i="10" s="1"/>
  <c r="G49" i="10"/>
  <c r="G749" i="10" s="1"/>
  <c r="F49" i="10"/>
  <c r="F749" i="10" s="1"/>
  <c r="E49" i="10"/>
  <c r="E749" i="10" s="1"/>
  <c r="C49" i="10"/>
  <c r="W48" i="10"/>
  <c r="W748" i="10" s="1"/>
  <c r="V48" i="10"/>
  <c r="V748" i="10" s="1"/>
  <c r="U48" i="10"/>
  <c r="U748" i="10" s="1"/>
  <c r="T48" i="10"/>
  <c r="T748" i="10" s="1"/>
  <c r="S48" i="10"/>
  <c r="S748" i="10" s="1"/>
  <c r="R48" i="10"/>
  <c r="R748" i="10" s="1"/>
  <c r="Q48" i="10"/>
  <c r="Q748" i="10" s="1"/>
  <c r="O48" i="10"/>
  <c r="K48" i="10"/>
  <c r="K748" i="10" s="1"/>
  <c r="J48" i="10"/>
  <c r="J748" i="10" s="1"/>
  <c r="I48" i="10"/>
  <c r="I748" i="10" s="1"/>
  <c r="H48" i="10"/>
  <c r="H748" i="10" s="1"/>
  <c r="G48" i="10"/>
  <c r="G748" i="10" s="1"/>
  <c r="F48" i="10"/>
  <c r="F748" i="10" s="1"/>
  <c r="E48" i="10"/>
  <c r="E748" i="10" s="1"/>
  <c r="C48" i="10"/>
  <c r="W47" i="10"/>
  <c r="W747" i="10" s="1"/>
  <c r="V47" i="10"/>
  <c r="V747" i="10" s="1"/>
  <c r="U47" i="10"/>
  <c r="U747" i="10" s="1"/>
  <c r="T47" i="10"/>
  <c r="T747" i="10" s="1"/>
  <c r="S47" i="10"/>
  <c r="S747" i="10" s="1"/>
  <c r="R47" i="10"/>
  <c r="R747" i="10" s="1"/>
  <c r="Q47" i="10"/>
  <c r="Q747" i="10" s="1"/>
  <c r="O47" i="10"/>
  <c r="L47" i="10"/>
  <c r="K47" i="10"/>
  <c r="K747" i="10" s="1"/>
  <c r="J47" i="10"/>
  <c r="J747" i="10" s="1"/>
  <c r="I47" i="10"/>
  <c r="I747" i="10" s="1"/>
  <c r="H47" i="10"/>
  <c r="H747" i="10" s="1"/>
  <c r="G47" i="10"/>
  <c r="G747" i="10" s="1"/>
  <c r="F47" i="10"/>
  <c r="F747" i="10" s="1"/>
  <c r="E47" i="10"/>
  <c r="E747" i="10" s="1"/>
  <c r="C47" i="10"/>
  <c r="W45" i="10"/>
  <c r="V45" i="10"/>
  <c r="U45" i="10"/>
  <c r="T45" i="10"/>
  <c r="S45" i="10"/>
  <c r="R45" i="10"/>
  <c r="Q45" i="10"/>
  <c r="K45" i="10"/>
  <c r="J45" i="10"/>
  <c r="I45" i="10"/>
  <c r="H45" i="10"/>
  <c r="G45" i="10"/>
  <c r="F45" i="10"/>
  <c r="E45" i="10"/>
  <c r="E53" i="10" s="1"/>
  <c r="C45" i="10"/>
  <c r="W44" i="10"/>
  <c r="V44" i="10"/>
  <c r="U44" i="10"/>
  <c r="T44" i="10"/>
  <c r="S44" i="10"/>
  <c r="R44" i="10"/>
  <c r="Q44" i="10"/>
  <c r="X44" i="10" s="1"/>
  <c r="K44" i="10"/>
  <c r="J44" i="10"/>
  <c r="I44" i="10"/>
  <c r="H44" i="10"/>
  <c r="G44" i="10"/>
  <c r="F44" i="10"/>
  <c r="L44" i="10" s="1"/>
  <c r="E44" i="10"/>
  <c r="C44" i="10"/>
  <c r="W43" i="10"/>
  <c r="V43" i="10"/>
  <c r="U43" i="10"/>
  <c r="T43" i="10"/>
  <c r="S43" i="10"/>
  <c r="R43" i="10"/>
  <c r="Q43" i="10"/>
  <c r="X43" i="10" s="1"/>
  <c r="K43" i="10"/>
  <c r="J43" i="10"/>
  <c r="I43" i="10"/>
  <c r="H43" i="10"/>
  <c r="G43" i="10"/>
  <c r="F43" i="10"/>
  <c r="E43" i="10"/>
  <c r="L43" i="10" s="1"/>
  <c r="P41" i="10"/>
  <c r="W40" i="10"/>
  <c r="V40" i="10"/>
  <c r="U40" i="10"/>
  <c r="T40" i="10"/>
  <c r="S40" i="10"/>
  <c r="R40" i="10"/>
  <c r="Q40" i="10"/>
  <c r="X40" i="10" s="1"/>
  <c r="K40" i="10"/>
  <c r="J40" i="10"/>
  <c r="I40" i="10"/>
  <c r="H40" i="10"/>
  <c r="G40" i="10"/>
  <c r="F40" i="10"/>
  <c r="E40" i="10"/>
  <c r="L40" i="10" s="1"/>
  <c r="X39" i="10"/>
  <c r="L39" i="10"/>
  <c r="X38" i="10"/>
  <c r="L38" i="10"/>
  <c r="X37" i="10"/>
  <c r="L37" i="10"/>
  <c r="X36" i="10"/>
  <c r="L36" i="10"/>
  <c r="X35" i="10"/>
  <c r="L35" i="10"/>
  <c r="X33" i="10"/>
  <c r="O33" i="10"/>
  <c r="O45" i="10" s="1"/>
  <c r="L33" i="10"/>
  <c r="C33" i="10"/>
  <c r="X32" i="10"/>
  <c r="O32" i="10"/>
  <c r="O44" i="10" s="1"/>
  <c r="L32" i="10"/>
  <c r="C32" i="10"/>
  <c r="X31" i="10"/>
  <c r="O31" i="10"/>
  <c r="O43" i="10" s="1"/>
  <c r="L31" i="10"/>
  <c r="C31" i="10"/>
  <c r="C43" i="10" s="1"/>
  <c r="W29" i="10"/>
  <c r="W77" i="10" s="1"/>
  <c r="V29" i="10"/>
  <c r="V77" i="10" s="1"/>
  <c r="U29" i="10"/>
  <c r="U77" i="10" s="1"/>
  <c r="T29" i="10"/>
  <c r="T77" i="10" s="1"/>
  <c r="S29" i="10"/>
  <c r="S69" i="10" s="1"/>
  <c r="R29" i="10"/>
  <c r="R69" i="10" s="1"/>
  <c r="Q29" i="10"/>
  <c r="Q69" i="10" s="1"/>
  <c r="K29" i="10"/>
  <c r="K41" i="10" s="1"/>
  <c r="K54" i="10" s="1"/>
  <c r="J29" i="10"/>
  <c r="J77" i="10" s="1"/>
  <c r="I29" i="10"/>
  <c r="I77" i="10" s="1"/>
  <c r="H29" i="10"/>
  <c r="H77" i="10" s="1"/>
  <c r="G29" i="10"/>
  <c r="G41" i="10" s="1"/>
  <c r="G54" i="10" s="1"/>
  <c r="F29" i="10"/>
  <c r="F69" i="10" s="1"/>
  <c r="E29" i="10"/>
  <c r="E69" i="10" s="1"/>
  <c r="V25" i="10"/>
  <c r="T79" i="10" s="1"/>
  <c r="J23" i="10"/>
  <c r="I23" i="10"/>
  <c r="H23" i="10"/>
  <c r="G23" i="10"/>
  <c r="F23" i="10"/>
  <c r="L23" i="10" s="1"/>
  <c r="E23" i="10"/>
  <c r="J22" i="10"/>
  <c r="I22" i="10"/>
  <c r="H22" i="10"/>
  <c r="G22" i="10"/>
  <c r="F22" i="10"/>
  <c r="E22" i="10"/>
  <c r="K21" i="10"/>
  <c r="J21" i="10"/>
  <c r="I21" i="10"/>
  <c r="H21" i="10"/>
  <c r="F21" i="10"/>
  <c r="S20" i="10"/>
  <c r="O80" i="10" s="1"/>
  <c r="J20" i="10"/>
  <c r="I20" i="10"/>
  <c r="H20" i="10"/>
  <c r="F20" i="10"/>
  <c r="S18" i="10"/>
  <c r="W9" i="10"/>
  <c r="V9" i="10"/>
  <c r="U9" i="10"/>
  <c r="T9" i="10"/>
  <c r="S9" i="10"/>
  <c r="R9" i="10"/>
  <c r="Q9" i="10"/>
  <c r="X9" i="10" s="1"/>
  <c r="G9" i="10"/>
  <c r="V93" i="10" s="1"/>
  <c r="W8" i="10"/>
  <c r="U8" i="10"/>
  <c r="T8" i="10"/>
  <c r="S8" i="10"/>
  <c r="R8" i="10"/>
  <c r="W7" i="10"/>
  <c r="U7" i="10"/>
  <c r="T7" i="10"/>
  <c r="S7" i="10"/>
  <c r="R7" i="10"/>
  <c r="Q7" i="10"/>
  <c r="V6" i="10"/>
  <c r="U6" i="10"/>
  <c r="T6" i="10"/>
  <c r="S6" i="10"/>
  <c r="W4" i="10"/>
  <c r="V4" i="10"/>
  <c r="U4" i="10"/>
  <c r="S4" i="10"/>
  <c r="R4" i="10"/>
  <c r="W1" i="10"/>
  <c r="V1" i="10"/>
  <c r="U1" i="10"/>
  <c r="T1" i="10"/>
  <c r="S1" i="10"/>
  <c r="R1" i="10"/>
  <c r="Q1" i="10"/>
  <c r="U778" i="9"/>
  <c r="K778" i="9"/>
  <c r="C778" i="9"/>
  <c r="W774" i="9"/>
  <c r="W775" i="9" s="1"/>
  <c r="V774" i="9"/>
  <c r="V775" i="9" s="1"/>
  <c r="U774" i="9"/>
  <c r="U775" i="9" s="1"/>
  <c r="T774" i="9"/>
  <c r="T775" i="9" s="1"/>
  <c r="S774" i="9"/>
  <c r="S775" i="9" s="1"/>
  <c r="R774" i="9"/>
  <c r="R775" i="9" s="1"/>
  <c r="Q774" i="9"/>
  <c r="Q775" i="9" s="1"/>
  <c r="K774" i="9"/>
  <c r="K775" i="9" s="1"/>
  <c r="J774" i="9"/>
  <c r="J775" i="9" s="1"/>
  <c r="J723" i="9" s="1"/>
  <c r="I774" i="9"/>
  <c r="I775" i="9" s="1"/>
  <c r="I723" i="9" s="1"/>
  <c r="H774" i="9"/>
  <c r="H775" i="9" s="1"/>
  <c r="G774" i="9"/>
  <c r="G775" i="9" s="1"/>
  <c r="G723" i="9" s="1"/>
  <c r="F774" i="9"/>
  <c r="F775" i="9" s="1"/>
  <c r="E774" i="9"/>
  <c r="E775" i="9" s="1"/>
  <c r="W771" i="9"/>
  <c r="V771" i="9"/>
  <c r="U771" i="9"/>
  <c r="T771" i="9"/>
  <c r="S771" i="9"/>
  <c r="R771" i="9"/>
  <c r="Q771" i="9"/>
  <c r="X771" i="9" s="1"/>
  <c r="K771" i="9"/>
  <c r="J771" i="9"/>
  <c r="I771" i="9"/>
  <c r="H771" i="9"/>
  <c r="G771" i="9"/>
  <c r="F771" i="9"/>
  <c r="E771" i="9"/>
  <c r="W770" i="9"/>
  <c r="V770" i="9"/>
  <c r="U770" i="9"/>
  <c r="T770" i="9"/>
  <c r="S770" i="9"/>
  <c r="R770" i="9"/>
  <c r="Q770" i="9"/>
  <c r="K770" i="9"/>
  <c r="J770" i="9"/>
  <c r="I770" i="9"/>
  <c r="I772" i="9" s="1"/>
  <c r="I722" i="9" s="1"/>
  <c r="H770" i="9"/>
  <c r="G770" i="9"/>
  <c r="F770" i="9"/>
  <c r="E770" i="9"/>
  <c r="L770" i="9" s="1"/>
  <c r="W769" i="9"/>
  <c r="W772" i="9" s="1"/>
  <c r="V769" i="9"/>
  <c r="V772" i="9" s="1"/>
  <c r="U769" i="9"/>
  <c r="U772" i="9" s="1"/>
  <c r="T769" i="9"/>
  <c r="T772" i="9" s="1"/>
  <c r="S769" i="9"/>
  <c r="S772" i="9" s="1"/>
  <c r="R769" i="9"/>
  <c r="R772" i="9" s="1"/>
  <c r="Q769" i="9"/>
  <c r="Q772" i="9" s="1"/>
  <c r="K769" i="9"/>
  <c r="K772" i="9" s="1"/>
  <c r="K722" i="9" s="1"/>
  <c r="J769" i="9"/>
  <c r="J772" i="9" s="1"/>
  <c r="J722" i="9" s="1"/>
  <c r="I769" i="9"/>
  <c r="H769" i="9"/>
  <c r="H772" i="9" s="1"/>
  <c r="H722" i="9" s="1"/>
  <c r="G769" i="9"/>
  <c r="G772" i="9" s="1"/>
  <c r="G722" i="9" s="1"/>
  <c r="F769" i="9"/>
  <c r="F772" i="9" s="1"/>
  <c r="E769" i="9"/>
  <c r="E772" i="9" s="1"/>
  <c r="W766" i="9"/>
  <c r="V766" i="9"/>
  <c r="U766" i="9"/>
  <c r="T766" i="9"/>
  <c r="S766" i="9"/>
  <c r="R766" i="9"/>
  <c r="Q766" i="9"/>
  <c r="K766" i="9"/>
  <c r="J766" i="9"/>
  <c r="I766" i="9"/>
  <c r="H766" i="9"/>
  <c r="G766" i="9"/>
  <c r="F766" i="9"/>
  <c r="E766" i="9"/>
  <c r="W765" i="9"/>
  <c r="V765" i="9"/>
  <c r="U765" i="9"/>
  <c r="T765" i="9"/>
  <c r="S765" i="9"/>
  <c r="R765" i="9"/>
  <c r="Q765" i="9"/>
  <c r="K765" i="9"/>
  <c r="J765" i="9"/>
  <c r="I765" i="9"/>
  <c r="H765" i="9"/>
  <c r="G765" i="9"/>
  <c r="F765" i="9"/>
  <c r="E765" i="9"/>
  <c r="L765" i="9" s="1"/>
  <c r="W764" i="9"/>
  <c r="V764" i="9"/>
  <c r="U764" i="9"/>
  <c r="T764" i="9"/>
  <c r="S764" i="9"/>
  <c r="R764" i="9"/>
  <c r="Q764" i="9"/>
  <c r="K764" i="9"/>
  <c r="J764" i="9"/>
  <c r="I764" i="9"/>
  <c r="H764" i="9"/>
  <c r="G764" i="9"/>
  <c r="F764" i="9"/>
  <c r="E764" i="9"/>
  <c r="L764" i="9" s="1"/>
  <c r="W763" i="9"/>
  <c r="V763" i="9"/>
  <c r="U763" i="9"/>
  <c r="T763" i="9"/>
  <c r="S763" i="9"/>
  <c r="R763" i="9"/>
  <c r="Q763" i="9"/>
  <c r="X763" i="9" s="1"/>
  <c r="K763" i="9"/>
  <c r="J763" i="9"/>
  <c r="I763" i="9"/>
  <c r="H763" i="9"/>
  <c r="G763" i="9"/>
  <c r="F763" i="9"/>
  <c r="E763" i="9"/>
  <c r="W762" i="9"/>
  <c r="W767" i="9" s="1"/>
  <c r="K721" i="9" s="1"/>
  <c r="V762" i="9"/>
  <c r="V767" i="9" s="1"/>
  <c r="U762" i="9"/>
  <c r="U767" i="9" s="1"/>
  <c r="T762" i="9"/>
  <c r="T767" i="9" s="1"/>
  <c r="S762" i="9"/>
  <c r="S767" i="9" s="1"/>
  <c r="R762" i="9"/>
  <c r="R767" i="9" s="1"/>
  <c r="Q762" i="9"/>
  <c r="Q767" i="9" s="1"/>
  <c r="K762" i="9"/>
  <c r="K767" i="9" s="1"/>
  <c r="J762" i="9"/>
  <c r="J767" i="9" s="1"/>
  <c r="J721" i="9" s="1"/>
  <c r="I762" i="9"/>
  <c r="I767" i="9" s="1"/>
  <c r="I721" i="9" s="1"/>
  <c r="H762" i="9"/>
  <c r="H767" i="9" s="1"/>
  <c r="G762" i="9"/>
  <c r="G767" i="9" s="1"/>
  <c r="G721" i="9" s="1"/>
  <c r="F762" i="9"/>
  <c r="F767" i="9" s="1"/>
  <c r="E762" i="9"/>
  <c r="E767" i="9" s="1"/>
  <c r="W759" i="9"/>
  <c r="V759" i="9"/>
  <c r="U759" i="9"/>
  <c r="T759" i="9"/>
  <c r="S759" i="9"/>
  <c r="R759" i="9"/>
  <c r="Q759" i="9"/>
  <c r="X759" i="9" s="1"/>
  <c r="K759" i="9"/>
  <c r="J759" i="9"/>
  <c r="I759" i="9"/>
  <c r="H759" i="9"/>
  <c r="G759" i="9"/>
  <c r="F759" i="9"/>
  <c r="E759" i="9"/>
  <c r="L759" i="9" s="1"/>
  <c r="W758" i="9"/>
  <c r="V758" i="9"/>
  <c r="U758" i="9"/>
  <c r="T758" i="9"/>
  <c r="S758" i="9"/>
  <c r="R758" i="9"/>
  <c r="Q758" i="9"/>
  <c r="X758" i="9" s="1"/>
  <c r="K758" i="9"/>
  <c r="J758" i="9"/>
  <c r="I758" i="9"/>
  <c r="H758" i="9"/>
  <c r="G758" i="9"/>
  <c r="F758" i="9"/>
  <c r="E758" i="9"/>
  <c r="L758" i="9" s="1"/>
  <c r="W757" i="9"/>
  <c r="V757" i="9"/>
  <c r="U757" i="9"/>
  <c r="T757" i="9"/>
  <c r="S757" i="9"/>
  <c r="R757" i="9"/>
  <c r="Q757" i="9"/>
  <c r="X757" i="9" s="1"/>
  <c r="K757" i="9"/>
  <c r="J757" i="9"/>
  <c r="I757" i="9"/>
  <c r="H757" i="9"/>
  <c r="G757" i="9"/>
  <c r="F757" i="9"/>
  <c r="E757" i="9"/>
  <c r="L757" i="9" s="1"/>
  <c r="W756" i="9"/>
  <c r="V756" i="9"/>
  <c r="U756" i="9"/>
  <c r="T756" i="9"/>
  <c r="S756" i="9"/>
  <c r="R756" i="9"/>
  <c r="Q756" i="9"/>
  <c r="X756" i="9" s="1"/>
  <c r="K756" i="9"/>
  <c r="J756" i="9"/>
  <c r="I756" i="9"/>
  <c r="H756" i="9"/>
  <c r="G756" i="9"/>
  <c r="F756" i="9"/>
  <c r="E756" i="9"/>
  <c r="L756" i="9" s="1"/>
  <c r="W755" i="9"/>
  <c r="V755" i="9"/>
  <c r="U755" i="9"/>
  <c r="T755" i="9"/>
  <c r="S755" i="9"/>
  <c r="R755" i="9"/>
  <c r="Q755" i="9"/>
  <c r="X755" i="9" s="1"/>
  <c r="K755" i="9"/>
  <c r="J755" i="9"/>
  <c r="I755" i="9"/>
  <c r="H755" i="9"/>
  <c r="G755" i="9"/>
  <c r="F755" i="9"/>
  <c r="E755" i="9"/>
  <c r="L755" i="9" s="1"/>
  <c r="W754" i="9"/>
  <c r="W760" i="9" s="1"/>
  <c r="V754" i="9"/>
  <c r="V760" i="9" s="1"/>
  <c r="U754" i="9"/>
  <c r="U760" i="9" s="1"/>
  <c r="T754" i="9"/>
  <c r="T760" i="9" s="1"/>
  <c r="H720" i="9" s="1"/>
  <c r="S754" i="9"/>
  <c r="S760" i="9" s="1"/>
  <c r="R754" i="9"/>
  <c r="R760" i="9" s="1"/>
  <c r="Q754" i="9"/>
  <c r="X754" i="9" s="1"/>
  <c r="K754" i="9"/>
  <c r="K760" i="9" s="1"/>
  <c r="J754" i="9"/>
  <c r="J760" i="9" s="1"/>
  <c r="J720" i="9" s="1"/>
  <c r="I754" i="9"/>
  <c r="I760" i="9" s="1"/>
  <c r="I720" i="9" s="1"/>
  <c r="H754" i="9"/>
  <c r="H760" i="9" s="1"/>
  <c r="G754" i="9"/>
  <c r="G760" i="9" s="1"/>
  <c r="G720" i="9" s="1"/>
  <c r="F754" i="9"/>
  <c r="F760" i="9" s="1"/>
  <c r="E754" i="9"/>
  <c r="L754" i="9" s="1"/>
  <c r="O745" i="9"/>
  <c r="C745" i="9"/>
  <c r="O743" i="9"/>
  <c r="C743" i="9"/>
  <c r="W739" i="9"/>
  <c r="V739" i="9"/>
  <c r="U739" i="9"/>
  <c r="T739" i="9"/>
  <c r="S739" i="9"/>
  <c r="R739" i="9"/>
  <c r="Q739" i="9"/>
  <c r="X739" i="9" s="1"/>
  <c r="K739" i="9"/>
  <c r="J739" i="9"/>
  <c r="I739" i="9"/>
  <c r="H739" i="9"/>
  <c r="G739" i="9"/>
  <c r="F739" i="9"/>
  <c r="E739" i="9"/>
  <c r="L739" i="9" s="1"/>
  <c r="W738" i="9"/>
  <c r="V738" i="9"/>
  <c r="U738" i="9"/>
  <c r="T738" i="9"/>
  <c r="S738" i="9"/>
  <c r="R738" i="9"/>
  <c r="Q738" i="9"/>
  <c r="X738" i="9" s="1"/>
  <c r="K738" i="9"/>
  <c r="J738" i="9"/>
  <c r="I738" i="9"/>
  <c r="H738" i="9"/>
  <c r="G738" i="9"/>
  <c r="F738" i="9"/>
  <c r="E738" i="9"/>
  <c r="L738" i="9" s="1"/>
  <c r="W737" i="9"/>
  <c r="V737" i="9"/>
  <c r="U737" i="9"/>
  <c r="T737" i="9"/>
  <c r="S737" i="9"/>
  <c r="R737" i="9"/>
  <c r="Q737" i="9"/>
  <c r="X737" i="9" s="1"/>
  <c r="K737" i="9"/>
  <c r="J737" i="9"/>
  <c r="I737" i="9"/>
  <c r="H737" i="9"/>
  <c r="G737" i="9"/>
  <c r="F737" i="9"/>
  <c r="E737" i="9"/>
  <c r="L737" i="9" s="1"/>
  <c r="W736" i="9"/>
  <c r="V736" i="9"/>
  <c r="U736" i="9"/>
  <c r="T736" i="9"/>
  <c r="S736" i="9"/>
  <c r="R736" i="9"/>
  <c r="Q736" i="9"/>
  <c r="X736" i="9" s="1"/>
  <c r="K736" i="9"/>
  <c r="J736" i="9"/>
  <c r="I736" i="9"/>
  <c r="H736" i="9"/>
  <c r="G736" i="9"/>
  <c r="F736" i="9"/>
  <c r="E736" i="9"/>
  <c r="L736" i="9" s="1"/>
  <c r="W735" i="9"/>
  <c r="V735" i="9"/>
  <c r="U735" i="9"/>
  <c r="T735" i="9"/>
  <c r="S735" i="9"/>
  <c r="R735" i="9"/>
  <c r="Q735" i="9"/>
  <c r="X735" i="9" s="1"/>
  <c r="K735" i="9"/>
  <c r="J735" i="9"/>
  <c r="I735" i="9"/>
  <c r="H735" i="9"/>
  <c r="G735" i="9"/>
  <c r="F735" i="9"/>
  <c r="E735" i="9"/>
  <c r="L735" i="9" s="1"/>
  <c r="W733" i="9"/>
  <c r="V733" i="9"/>
  <c r="U733" i="9"/>
  <c r="T733" i="9"/>
  <c r="S733" i="9"/>
  <c r="R733" i="9"/>
  <c r="Q733" i="9"/>
  <c r="X733" i="9" s="1"/>
  <c r="O733" i="9"/>
  <c r="K733" i="9"/>
  <c r="J733" i="9"/>
  <c r="I733" i="9"/>
  <c r="H733" i="9"/>
  <c r="G733" i="9"/>
  <c r="F733" i="9"/>
  <c r="L733" i="9" s="1"/>
  <c r="E733" i="9"/>
  <c r="C733" i="9"/>
  <c r="W732" i="9"/>
  <c r="V732" i="9"/>
  <c r="U732" i="9"/>
  <c r="T732" i="9"/>
  <c r="S732" i="9"/>
  <c r="R732" i="9"/>
  <c r="Q732" i="9"/>
  <c r="O732" i="9"/>
  <c r="K732" i="9"/>
  <c r="J732" i="9"/>
  <c r="I732" i="9"/>
  <c r="H732" i="9"/>
  <c r="G732" i="9"/>
  <c r="F732" i="9"/>
  <c r="E732" i="9"/>
  <c r="L732" i="9" s="1"/>
  <c r="C732" i="9"/>
  <c r="W731" i="9"/>
  <c r="W740" i="9" s="1"/>
  <c r="V731" i="9"/>
  <c r="V740" i="9" s="1"/>
  <c r="U731" i="9"/>
  <c r="U740" i="9" s="1"/>
  <c r="T731" i="9"/>
  <c r="T740" i="9" s="1"/>
  <c r="S731" i="9"/>
  <c r="S740" i="9" s="1"/>
  <c r="R731" i="9"/>
  <c r="R740" i="9" s="1"/>
  <c r="Q731" i="9"/>
  <c r="X731" i="9" s="1"/>
  <c r="O731" i="9"/>
  <c r="K731" i="9"/>
  <c r="K740" i="9" s="1"/>
  <c r="J731" i="9"/>
  <c r="J740" i="9" s="1"/>
  <c r="I731" i="9"/>
  <c r="I740" i="9" s="1"/>
  <c r="H731" i="9"/>
  <c r="H740" i="9" s="1"/>
  <c r="G731" i="9"/>
  <c r="G740" i="9" s="1"/>
  <c r="F731" i="9"/>
  <c r="F740" i="9" s="1"/>
  <c r="E731" i="9"/>
  <c r="L731" i="9" s="1"/>
  <c r="C731" i="9"/>
  <c r="V725" i="9"/>
  <c r="T778" i="9" s="1"/>
  <c r="S720" i="9"/>
  <c r="O779" i="9" s="1"/>
  <c r="S718" i="9"/>
  <c r="K715" i="9"/>
  <c r="K729" i="9" s="1"/>
  <c r="J715" i="9"/>
  <c r="J729" i="9" s="1"/>
  <c r="I715" i="9"/>
  <c r="U729" i="9" s="1"/>
  <c r="H715" i="9"/>
  <c r="G715" i="9"/>
  <c r="G729" i="9" s="1"/>
  <c r="G768" i="9" s="1"/>
  <c r="F715" i="9"/>
  <c r="F729" i="9" s="1"/>
  <c r="E715" i="9"/>
  <c r="O710" i="9"/>
  <c r="C710" i="9"/>
  <c r="V709" i="9"/>
  <c r="S709" i="9"/>
  <c r="Q709" i="9"/>
  <c r="K709" i="9"/>
  <c r="H709" i="9"/>
  <c r="F709" i="9"/>
  <c r="C709" i="9"/>
  <c r="W706" i="9"/>
  <c r="V706" i="9"/>
  <c r="U706" i="9"/>
  <c r="T706" i="9"/>
  <c r="S706" i="9"/>
  <c r="R706" i="9"/>
  <c r="Q706" i="9"/>
  <c r="K706" i="9"/>
  <c r="J706" i="9"/>
  <c r="I706" i="9"/>
  <c r="H706" i="9"/>
  <c r="G706" i="9"/>
  <c r="F706" i="9"/>
  <c r="E706" i="9"/>
  <c r="X705" i="9"/>
  <c r="L705" i="9"/>
  <c r="W703" i="9"/>
  <c r="V703" i="9"/>
  <c r="U703" i="9"/>
  <c r="T703" i="9"/>
  <c r="H652" i="9" s="1"/>
  <c r="S703" i="9"/>
  <c r="R703" i="9"/>
  <c r="Q703" i="9"/>
  <c r="K703" i="9"/>
  <c r="J703" i="9"/>
  <c r="I703" i="9"/>
  <c r="H703" i="9"/>
  <c r="G703" i="9"/>
  <c r="F703" i="9"/>
  <c r="E703" i="9"/>
  <c r="X702" i="9"/>
  <c r="L702" i="9"/>
  <c r="X701" i="9"/>
  <c r="L701" i="9"/>
  <c r="X700" i="9"/>
  <c r="L700" i="9"/>
  <c r="X698" i="9"/>
  <c r="W698" i="9"/>
  <c r="V698" i="9"/>
  <c r="U698" i="9"/>
  <c r="T698" i="9"/>
  <c r="S698" i="9"/>
  <c r="R698" i="9"/>
  <c r="Q698" i="9"/>
  <c r="L698" i="9"/>
  <c r="K698" i="9"/>
  <c r="J698" i="9"/>
  <c r="J651" i="9" s="1"/>
  <c r="I698" i="9"/>
  <c r="H698" i="9"/>
  <c r="G698" i="9"/>
  <c r="G651" i="9" s="1"/>
  <c r="F698" i="9"/>
  <c r="E698" i="9"/>
  <c r="X697" i="9"/>
  <c r="L697" i="9"/>
  <c r="X696" i="9"/>
  <c r="L696" i="9"/>
  <c r="X695" i="9"/>
  <c r="L695" i="9"/>
  <c r="X694" i="9"/>
  <c r="L694" i="9"/>
  <c r="X693" i="9"/>
  <c r="L693" i="9"/>
  <c r="X691" i="9"/>
  <c r="W691" i="9"/>
  <c r="V691" i="9"/>
  <c r="U691" i="9"/>
  <c r="T691" i="9"/>
  <c r="S691" i="9"/>
  <c r="R691" i="9"/>
  <c r="Q691" i="9"/>
  <c r="L691" i="9"/>
  <c r="K691" i="9"/>
  <c r="J691" i="9"/>
  <c r="J650" i="9" s="1"/>
  <c r="I691" i="9"/>
  <c r="H691" i="9"/>
  <c r="G691" i="9"/>
  <c r="G650" i="9" s="1"/>
  <c r="F691" i="9"/>
  <c r="E691" i="9"/>
  <c r="X690" i="9"/>
  <c r="L690" i="9"/>
  <c r="X689" i="9"/>
  <c r="L689" i="9"/>
  <c r="X688" i="9"/>
  <c r="L688" i="9"/>
  <c r="X687" i="9"/>
  <c r="L687" i="9"/>
  <c r="X686" i="9"/>
  <c r="L686" i="9"/>
  <c r="X685" i="9"/>
  <c r="L685" i="9"/>
  <c r="W681" i="9"/>
  <c r="V681" i="9"/>
  <c r="U681" i="9"/>
  <c r="T681" i="9"/>
  <c r="S681" i="9"/>
  <c r="R681" i="9"/>
  <c r="Q681" i="9"/>
  <c r="O681" i="9"/>
  <c r="K681" i="9"/>
  <c r="J681" i="9"/>
  <c r="I681" i="9"/>
  <c r="H681" i="9"/>
  <c r="G681" i="9"/>
  <c r="L681" i="9" s="1"/>
  <c r="F681" i="9"/>
  <c r="E681" i="9"/>
  <c r="C681" i="9"/>
  <c r="W680" i="9"/>
  <c r="V680" i="9"/>
  <c r="U680" i="9"/>
  <c r="T680" i="9"/>
  <c r="S680" i="9"/>
  <c r="R680" i="9"/>
  <c r="Q680" i="9"/>
  <c r="X680" i="9" s="1"/>
  <c r="O680" i="9"/>
  <c r="K680" i="9"/>
  <c r="J680" i="9"/>
  <c r="I680" i="9"/>
  <c r="H680" i="9"/>
  <c r="G680" i="9"/>
  <c r="F680" i="9"/>
  <c r="E680" i="9"/>
  <c r="L680" i="9" s="1"/>
  <c r="C680" i="9"/>
  <c r="X679" i="9"/>
  <c r="W679" i="9"/>
  <c r="V679" i="9"/>
  <c r="U679" i="9"/>
  <c r="T679" i="9"/>
  <c r="S679" i="9"/>
  <c r="R679" i="9"/>
  <c r="Q679" i="9"/>
  <c r="O679" i="9"/>
  <c r="K679" i="9"/>
  <c r="J679" i="9"/>
  <c r="I679" i="9"/>
  <c r="H679" i="9"/>
  <c r="G679" i="9"/>
  <c r="F679" i="9"/>
  <c r="E679" i="9"/>
  <c r="L679" i="9" s="1"/>
  <c r="C679" i="9"/>
  <c r="W678" i="9"/>
  <c r="V678" i="9"/>
  <c r="U678" i="9"/>
  <c r="T678" i="9"/>
  <c r="S678" i="9"/>
  <c r="R678" i="9"/>
  <c r="X678" i="9" s="1"/>
  <c r="Q678" i="9"/>
  <c r="O678" i="9"/>
  <c r="K678" i="9"/>
  <c r="J678" i="9"/>
  <c r="I678" i="9"/>
  <c r="H678" i="9"/>
  <c r="G678" i="9"/>
  <c r="F678" i="9"/>
  <c r="E678" i="9"/>
  <c r="C678" i="9"/>
  <c r="W677" i="9"/>
  <c r="V677" i="9"/>
  <c r="U677" i="9"/>
  <c r="T677" i="9"/>
  <c r="S677" i="9"/>
  <c r="R677" i="9"/>
  <c r="X677" i="9" s="1"/>
  <c r="Q677" i="9"/>
  <c r="O677" i="9"/>
  <c r="K677" i="9"/>
  <c r="J677" i="9"/>
  <c r="I677" i="9"/>
  <c r="H677" i="9"/>
  <c r="G677" i="9"/>
  <c r="F677" i="9"/>
  <c r="E677" i="9"/>
  <c r="C677" i="9"/>
  <c r="O674" i="9"/>
  <c r="O673" i="9"/>
  <c r="P671" i="9"/>
  <c r="W670" i="9"/>
  <c r="V670" i="9"/>
  <c r="U670" i="9"/>
  <c r="T670" i="9"/>
  <c r="S670" i="9"/>
  <c r="R670" i="9"/>
  <c r="Q670" i="9"/>
  <c r="X670" i="9" s="1"/>
  <c r="K670" i="9"/>
  <c r="J670" i="9"/>
  <c r="I670" i="9"/>
  <c r="H670" i="9"/>
  <c r="G670" i="9"/>
  <c r="F670" i="9"/>
  <c r="E670" i="9"/>
  <c r="X669" i="9"/>
  <c r="L669" i="9"/>
  <c r="X668" i="9"/>
  <c r="L668" i="9"/>
  <c r="X667" i="9"/>
  <c r="L667" i="9"/>
  <c r="X666" i="9"/>
  <c r="L666" i="9"/>
  <c r="X665" i="9"/>
  <c r="L665" i="9"/>
  <c r="X663" i="9"/>
  <c r="O663" i="9"/>
  <c r="O675" i="9" s="1"/>
  <c r="L663" i="9"/>
  <c r="C663" i="9"/>
  <c r="C675" i="9" s="1"/>
  <c r="X662" i="9"/>
  <c r="O662" i="9"/>
  <c r="L662" i="9"/>
  <c r="C662" i="9"/>
  <c r="C674" i="9" s="1"/>
  <c r="X661" i="9"/>
  <c r="O661" i="9"/>
  <c r="L661" i="9"/>
  <c r="C661" i="9"/>
  <c r="C673" i="9" s="1"/>
  <c r="V655" i="9"/>
  <c r="R709" i="9" s="1"/>
  <c r="K653" i="9"/>
  <c r="J653" i="9"/>
  <c r="I653" i="9"/>
  <c r="H653" i="9"/>
  <c r="G653" i="9"/>
  <c r="E653" i="9"/>
  <c r="K652" i="9"/>
  <c r="J652" i="9"/>
  <c r="I652" i="9"/>
  <c r="G652" i="9"/>
  <c r="E652" i="9"/>
  <c r="K651" i="9"/>
  <c r="I651" i="9"/>
  <c r="H651" i="9"/>
  <c r="F651" i="9"/>
  <c r="E651" i="9"/>
  <c r="S650" i="9"/>
  <c r="O709" i="9" s="1"/>
  <c r="K650" i="9"/>
  <c r="I650" i="9"/>
  <c r="H650" i="9"/>
  <c r="F650" i="9"/>
  <c r="L650" i="9" s="1"/>
  <c r="E650" i="9"/>
  <c r="S648" i="9"/>
  <c r="K645" i="9"/>
  <c r="W659" i="9" s="1"/>
  <c r="W699" i="9" s="1"/>
  <c r="J645" i="9"/>
  <c r="J659" i="9" s="1"/>
  <c r="I645" i="9"/>
  <c r="U659" i="9" s="1"/>
  <c r="U704" i="9" s="1"/>
  <c r="H645" i="9"/>
  <c r="H659" i="9" s="1"/>
  <c r="H707" i="9" s="1"/>
  <c r="G645" i="9"/>
  <c r="G659" i="9" s="1"/>
  <c r="G671" i="9" s="1"/>
  <c r="G684" i="9" s="1"/>
  <c r="F645" i="9"/>
  <c r="R659" i="9" s="1"/>
  <c r="E645" i="9"/>
  <c r="E659" i="9" s="1"/>
  <c r="E671" i="9" s="1"/>
  <c r="E684" i="9" s="1"/>
  <c r="W636" i="9"/>
  <c r="V636" i="9"/>
  <c r="U636" i="9"/>
  <c r="I583" i="9" s="1"/>
  <c r="T636" i="9"/>
  <c r="S636" i="9"/>
  <c r="R636" i="9"/>
  <c r="Q636" i="9"/>
  <c r="K636" i="9"/>
  <c r="J636" i="9"/>
  <c r="I636" i="9"/>
  <c r="H636" i="9"/>
  <c r="G636" i="9"/>
  <c r="F636" i="9"/>
  <c r="F583" i="9" s="1"/>
  <c r="E636" i="9"/>
  <c r="X635" i="9"/>
  <c r="L635" i="9"/>
  <c r="W633" i="9"/>
  <c r="V633" i="9"/>
  <c r="U633" i="9"/>
  <c r="T633" i="9"/>
  <c r="S633" i="9"/>
  <c r="R633" i="9"/>
  <c r="F582" i="9" s="1"/>
  <c r="L582" i="9" s="1"/>
  <c r="Q633" i="9"/>
  <c r="K633" i="9"/>
  <c r="K582" i="9" s="1"/>
  <c r="J633" i="9"/>
  <c r="I633" i="9"/>
  <c r="H633" i="9"/>
  <c r="G633" i="9"/>
  <c r="F633" i="9"/>
  <c r="E633" i="9"/>
  <c r="L633" i="9" s="1"/>
  <c r="X632" i="9"/>
  <c r="L632" i="9"/>
  <c r="X631" i="9"/>
  <c r="L631" i="9"/>
  <c r="X630" i="9"/>
  <c r="L630" i="9"/>
  <c r="W628" i="9"/>
  <c r="V628" i="9"/>
  <c r="U628" i="9"/>
  <c r="T628" i="9"/>
  <c r="S628" i="9"/>
  <c r="R628" i="9"/>
  <c r="Q628" i="9"/>
  <c r="X628" i="9" s="1"/>
  <c r="K628" i="9"/>
  <c r="J628" i="9"/>
  <c r="I628" i="9"/>
  <c r="H628" i="9"/>
  <c r="G628" i="9"/>
  <c r="G581" i="9" s="1"/>
  <c r="F628" i="9"/>
  <c r="E628" i="9"/>
  <c r="E581" i="9" s="1"/>
  <c r="X627" i="9"/>
  <c r="L627" i="9"/>
  <c r="X626" i="9"/>
  <c r="L626" i="9"/>
  <c r="X625" i="9"/>
  <c r="L625" i="9"/>
  <c r="X624" i="9"/>
  <c r="L624" i="9"/>
  <c r="X623" i="9"/>
  <c r="L623" i="9"/>
  <c r="W621" i="9"/>
  <c r="V621" i="9"/>
  <c r="U621" i="9"/>
  <c r="T621" i="9"/>
  <c r="S621" i="9"/>
  <c r="R621" i="9"/>
  <c r="Q621" i="9"/>
  <c r="K621" i="9"/>
  <c r="J621" i="9"/>
  <c r="I621" i="9"/>
  <c r="H621" i="9"/>
  <c r="G621" i="9"/>
  <c r="F621" i="9"/>
  <c r="E621" i="9"/>
  <c r="L621" i="9" s="1"/>
  <c r="X620" i="9"/>
  <c r="L620" i="9"/>
  <c r="X619" i="9"/>
  <c r="L619" i="9"/>
  <c r="X618" i="9"/>
  <c r="L618" i="9"/>
  <c r="X617" i="9"/>
  <c r="L617" i="9"/>
  <c r="X616" i="9"/>
  <c r="L616" i="9"/>
  <c r="X615" i="9"/>
  <c r="L615" i="9"/>
  <c r="W611" i="9"/>
  <c r="V611" i="9"/>
  <c r="U611" i="9"/>
  <c r="T611" i="9"/>
  <c r="S611" i="9"/>
  <c r="R611" i="9"/>
  <c r="Q611" i="9"/>
  <c r="O611" i="9"/>
  <c r="K611" i="9"/>
  <c r="J611" i="9"/>
  <c r="I611" i="9"/>
  <c r="H611" i="9"/>
  <c r="G611" i="9"/>
  <c r="L611" i="9" s="1"/>
  <c r="F611" i="9"/>
  <c r="E611" i="9"/>
  <c r="C611" i="9"/>
  <c r="W610" i="9"/>
  <c r="V610" i="9"/>
  <c r="U610" i="9"/>
  <c r="T610" i="9"/>
  <c r="S610" i="9"/>
  <c r="R610" i="9"/>
  <c r="Q610" i="9"/>
  <c r="X610" i="9" s="1"/>
  <c r="O610" i="9"/>
  <c r="K610" i="9"/>
  <c r="J610" i="9"/>
  <c r="I610" i="9"/>
  <c r="H610" i="9"/>
  <c r="G610" i="9"/>
  <c r="F610" i="9"/>
  <c r="L610" i="9" s="1"/>
  <c r="E610" i="9"/>
  <c r="C610" i="9"/>
  <c r="W609" i="9"/>
  <c r="V609" i="9"/>
  <c r="U609" i="9"/>
  <c r="T609" i="9"/>
  <c r="S609" i="9"/>
  <c r="R609" i="9"/>
  <c r="Q609" i="9"/>
  <c r="O609" i="9"/>
  <c r="K609" i="9"/>
  <c r="J609" i="9"/>
  <c r="I609" i="9"/>
  <c r="H609" i="9"/>
  <c r="G609" i="9"/>
  <c r="F609" i="9"/>
  <c r="L609" i="9" s="1"/>
  <c r="E609" i="9"/>
  <c r="C609" i="9"/>
  <c r="W608" i="9"/>
  <c r="V608" i="9"/>
  <c r="U608" i="9"/>
  <c r="T608" i="9"/>
  <c r="S608" i="9"/>
  <c r="X608" i="9" s="1"/>
  <c r="R608" i="9"/>
  <c r="Q608" i="9"/>
  <c r="O608" i="9"/>
  <c r="K608" i="9"/>
  <c r="J608" i="9"/>
  <c r="I608" i="9"/>
  <c r="H608" i="9"/>
  <c r="G608" i="9"/>
  <c r="F608" i="9"/>
  <c r="E608" i="9"/>
  <c r="L608" i="9" s="1"/>
  <c r="C608" i="9"/>
  <c r="W607" i="9"/>
  <c r="V607" i="9"/>
  <c r="U607" i="9"/>
  <c r="T607" i="9"/>
  <c r="S607" i="9"/>
  <c r="R607" i="9"/>
  <c r="Q607" i="9"/>
  <c r="O607" i="9"/>
  <c r="L607" i="9"/>
  <c r="K607" i="9"/>
  <c r="J607" i="9"/>
  <c r="I607" i="9"/>
  <c r="H607" i="9"/>
  <c r="G607" i="9"/>
  <c r="F607" i="9"/>
  <c r="E607" i="9"/>
  <c r="C607" i="9"/>
  <c r="O603" i="9"/>
  <c r="C603" i="9"/>
  <c r="P601" i="9"/>
  <c r="W600" i="9"/>
  <c r="V600" i="9"/>
  <c r="U600" i="9"/>
  <c r="T600" i="9"/>
  <c r="S600" i="9"/>
  <c r="R600" i="9"/>
  <c r="X600" i="9" s="1"/>
  <c r="Q600" i="9"/>
  <c r="K600" i="9"/>
  <c r="J600" i="9"/>
  <c r="I600" i="9"/>
  <c r="H600" i="9"/>
  <c r="G600" i="9"/>
  <c r="F600" i="9"/>
  <c r="L600" i="9" s="1"/>
  <c r="E600" i="9"/>
  <c r="X599" i="9"/>
  <c r="L599" i="9"/>
  <c r="X598" i="9"/>
  <c r="L598" i="9"/>
  <c r="X597" i="9"/>
  <c r="L597" i="9"/>
  <c r="X596" i="9"/>
  <c r="L596" i="9"/>
  <c r="X595" i="9"/>
  <c r="L595" i="9"/>
  <c r="X593" i="9"/>
  <c r="O593" i="9"/>
  <c r="O605" i="9" s="1"/>
  <c r="L593" i="9"/>
  <c r="C593" i="9"/>
  <c r="C605" i="9" s="1"/>
  <c r="X592" i="9"/>
  <c r="O592" i="9"/>
  <c r="O604" i="9" s="1"/>
  <c r="L592" i="9"/>
  <c r="C592" i="9"/>
  <c r="C604" i="9" s="1"/>
  <c r="X591" i="9"/>
  <c r="O591" i="9"/>
  <c r="L591" i="9"/>
  <c r="C591" i="9"/>
  <c r="V585" i="9"/>
  <c r="L583" i="9"/>
  <c r="K583" i="9"/>
  <c r="J583" i="9"/>
  <c r="H583" i="9"/>
  <c r="G583" i="9"/>
  <c r="E583" i="9"/>
  <c r="J582" i="9"/>
  <c r="I582" i="9"/>
  <c r="H582" i="9"/>
  <c r="G582" i="9"/>
  <c r="E582" i="9"/>
  <c r="L581" i="9"/>
  <c r="K581" i="9"/>
  <c r="J581" i="9"/>
  <c r="I581" i="9"/>
  <c r="H581" i="9"/>
  <c r="F581" i="9"/>
  <c r="S580" i="9"/>
  <c r="K580" i="9"/>
  <c r="J580" i="9"/>
  <c r="I580" i="9"/>
  <c r="H580" i="9"/>
  <c r="G580" i="9"/>
  <c r="F580" i="9"/>
  <c r="S578" i="9"/>
  <c r="K575" i="9"/>
  <c r="K589" i="9" s="1"/>
  <c r="K634" i="9" s="1"/>
  <c r="J575" i="9"/>
  <c r="V589" i="9" s="1"/>
  <c r="I575" i="9"/>
  <c r="I589" i="9" s="1"/>
  <c r="H575" i="9"/>
  <c r="T589" i="9" s="1"/>
  <c r="G575" i="9"/>
  <c r="G589" i="9" s="1"/>
  <c r="G601" i="9" s="1"/>
  <c r="G614" i="9" s="1"/>
  <c r="F575" i="9"/>
  <c r="F589" i="9" s="1"/>
  <c r="F601" i="9" s="1"/>
  <c r="F614" i="9" s="1"/>
  <c r="E575" i="9"/>
  <c r="W566" i="9"/>
  <c r="V566" i="9"/>
  <c r="U566" i="9"/>
  <c r="T566" i="9"/>
  <c r="S566" i="9"/>
  <c r="R566" i="9"/>
  <c r="Q566" i="9"/>
  <c r="K566" i="9"/>
  <c r="J566" i="9"/>
  <c r="J513" i="9" s="1"/>
  <c r="I566" i="9"/>
  <c r="H566" i="9"/>
  <c r="G566" i="9"/>
  <c r="F566" i="9"/>
  <c r="E566" i="9"/>
  <c r="L566" i="9" s="1"/>
  <c r="X565" i="9"/>
  <c r="L565" i="9"/>
  <c r="W563" i="9"/>
  <c r="V563" i="9"/>
  <c r="U563" i="9"/>
  <c r="T563" i="9"/>
  <c r="S563" i="9"/>
  <c r="R563" i="9"/>
  <c r="Q563" i="9"/>
  <c r="K563" i="9"/>
  <c r="J563" i="9"/>
  <c r="I563" i="9"/>
  <c r="H563" i="9"/>
  <c r="G563" i="9"/>
  <c r="F563" i="9"/>
  <c r="E563" i="9"/>
  <c r="L563" i="9" s="1"/>
  <c r="X562" i="9"/>
  <c r="L562" i="9"/>
  <c r="X561" i="9"/>
  <c r="L561" i="9"/>
  <c r="X560" i="9"/>
  <c r="L560" i="9"/>
  <c r="X558" i="9"/>
  <c r="W558" i="9"/>
  <c r="V558" i="9"/>
  <c r="U558" i="9"/>
  <c r="T558" i="9"/>
  <c r="S558" i="9"/>
  <c r="R558" i="9"/>
  <c r="Q558" i="9"/>
  <c r="L558" i="9"/>
  <c r="K558" i="9"/>
  <c r="J558" i="9"/>
  <c r="I558" i="9"/>
  <c r="H558" i="9"/>
  <c r="G558" i="9"/>
  <c r="F558" i="9"/>
  <c r="F511" i="9" s="1"/>
  <c r="L511" i="9" s="1"/>
  <c r="E558" i="9"/>
  <c r="X557" i="9"/>
  <c r="L557" i="9"/>
  <c r="X556" i="9"/>
  <c r="L556" i="9"/>
  <c r="X555" i="9"/>
  <c r="L555" i="9"/>
  <c r="X554" i="9"/>
  <c r="L554" i="9"/>
  <c r="X553" i="9"/>
  <c r="L553" i="9"/>
  <c r="X551" i="9"/>
  <c r="W551" i="9"/>
  <c r="V551" i="9"/>
  <c r="U551" i="9"/>
  <c r="T551" i="9"/>
  <c r="S551" i="9"/>
  <c r="R551" i="9"/>
  <c r="Q551" i="9"/>
  <c r="L551" i="9"/>
  <c r="K551" i="9"/>
  <c r="J551" i="9"/>
  <c r="I551" i="9"/>
  <c r="H551" i="9"/>
  <c r="G551" i="9"/>
  <c r="F551" i="9"/>
  <c r="E551" i="9"/>
  <c r="X550" i="9"/>
  <c r="L550" i="9"/>
  <c r="X549" i="9"/>
  <c r="L549" i="9"/>
  <c r="X548" i="9"/>
  <c r="L548" i="9"/>
  <c r="X547" i="9"/>
  <c r="L547" i="9"/>
  <c r="X546" i="9"/>
  <c r="L546" i="9"/>
  <c r="X545" i="9"/>
  <c r="L545" i="9"/>
  <c r="W541" i="9"/>
  <c r="V541" i="9"/>
  <c r="U541" i="9"/>
  <c r="T541" i="9"/>
  <c r="S541" i="9"/>
  <c r="R541" i="9"/>
  <c r="Q541" i="9"/>
  <c r="O541" i="9"/>
  <c r="K541" i="9"/>
  <c r="J541" i="9"/>
  <c r="I541" i="9"/>
  <c r="H541" i="9"/>
  <c r="G541" i="9"/>
  <c r="L541" i="9" s="1"/>
  <c r="F541" i="9"/>
  <c r="E541" i="9"/>
  <c r="C541" i="9"/>
  <c r="X540" i="9"/>
  <c r="W540" i="9"/>
  <c r="V540" i="9"/>
  <c r="U540" i="9"/>
  <c r="T540" i="9"/>
  <c r="S540" i="9"/>
  <c r="R540" i="9"/>
  <c r="Q540" i="9"/>
  <c r="O540" i="9"/>
  <c r="K540" i="9"/>
  <c r="J540" i="9"/>
  <c r="I540" i="9"/>
  <c r="H540" i="9"/>
  <c r="G540" i="9"/>
  <c r="F540" i="9"/>
  <c r="E540" i="9"/>
  <c r="L540" i="9" s="1"/>
  <c r="C540" i="9"/>
  <c r="W539" i="9"/>
  <c r="V539" i="9"/>
  <c r="U539" i="9"/>
  <c r="T539" i="9"/>
  <c r="S539" i="9"/>
  <c r="R539" i="9"/>
  <c r="X539" i="9" s="1"/>
  <c r="Q539" i="9"/>
  <c r="O539" i="9"/>
  <c r="K539" i="9"/>
  <c r="J539" i="9"/>
  <c r="I539" i="9"/>
  <c r="H539" i="9"/>
  <c r="G539" i="9"/>
  <c r="F539" i="9"/>
  <c r="E539" i="9"/>
  <c r="L539" i="9" s="1"/>
  <c r="C539" i="9"/>
  <c r="W538" i="9"/>
  <c r="V538" i="9"/>
  <c r="U538" i="9"/>
  <c r="T538" i="9"/>
  <c r="S538" i="9"/>
  <c r="R538" i="9"/>
  <c r="Q538" i="9"/>
  <c r="O538" i="9"/>
  <c r="K538" i="9"/>
  <c r="J538" i="9"/>
  <c r="I538" i="9"/>
  <c r="H538" i="9"/>
  <c r="G538" i="9"/>
  <c r="F538" i="9"/>
  <c r="E538" i="9"/>
  <c r="L538" i="9" s="1"/>
  <c r="C538" i="9"/>
  <c r="W537" i="9"/>
  <c r="V537" i="9"/>
  <c r="U537" i="9"/>
  <c r="T537" i="9"/>
  <c r="S537" i="9"/>
  <c r="R537" i="9"/>
  <c r="Q537" i="9"/>
  <c r="O537" i="9"/>
  <c r="K537" i="9"/>
  <c r="J537" i="9"/>
  <c r="I537" i="9"/>
  <c r="H537" i="9"/>
  <c r="G537" i="9"/>
  <c r="F537" i="9"/>
  <c r="E537" i="9"/>
  <c r="C537" i="9"/>
  <c r="O535" i="9"/>
  <c r="O534" i="9"/>
  <c r="C534" i="9"/>
  <c r="P531" i="9"/>
  <c r="W530" i="9"/>
  <c r="V530" i="9"/>
  <c r="U530" i="9"/>
  <c r="T530" i="9"/>
  <c r="S530" i="9"/>
  <c r="R530" i="9"/>
  <c r="Q530" i="9"/>
  <c r="K530" i="9"/>
  <c r="J530" i="9"/>
  <c r="I530" i="9"/>
  <c r="H530" i="9"/>
  <c r="G530" i="9"/>
  <c r="F530" i="9"/>
  <c r="E530" i="9"/>
  <c r="L530" i="9" s="1"/>
  <c r="X529" i="9"/>
  <c r="L529" i="9"/>
  <c r="X528" i="9"/>
  <c r="L528" i="9"/>
  <c r="X527" i="9"/>
  <c r="L527" i="9"/>
  <c r="X526" i="9"/>
  <c r="L526" i="9"/>
  <c r="X525" i="9"/>
  <c r="L525" i="9"/>
  <c r="X523" i="9"/>
  <c r="O523" i="9"/>
  <c r="L523" i="9"/>
  <c r="C523" i="9"/>
  <c r="C535" i="9" s="1"/>
  <c r="X522" i="9"/>
  <c r="O522" i="9"/>
  <c r="L522" i="9"/>
  <c r="C522" i="9"/>
  <c r="X521" i="9"/>
  <c r="O521" i="9"/>
  <c r="O533" i="9" s="1"/>
  <c r="L521" i="9"/>
  <c r="C521" i="9"/>
  <c r="C533" i="9" s="1"/>
  <c r="V515" i="9"/>
  <c r="K513" i="9"/>
  <c r="I513" i="9"/>
  <c r="H513" i="9"/>
  <c r="G513" i="9"/>
  <c r="F513" i="9"/>
  <c r="E513" i="9"/>
  <c r="L513" i="9" s="1"/>
  <c r="K512" i="9"/>
  <c r="I512" i="9"/>
  <c r="H512" i="9"/>
  <c r="G512" i="9"/>
  <c r="F512" i="9"/>
  <c r="E512" i="9"/>
  <c r="K511" i="9"/>
  <c r="J511" i="9"/>
  <c r="I511" i="9"/>
  <c r="H511" i="9"/>
  <c r="G511" i="9"/>
  <c r="E511" i="9"/>
  <c r="S510" i="9"/>
  <c r="K510" i="9"/>
  <c r="J510" i="9"/>
  <c r="I510" i="9"/>
  <c r="H510" i="9"/>
  <c r="G510" i="9"/>
  <c r="F510" i="9"/>
  <c r="E510" i="9"/>
  <c r="S508" i="9"/>
  <c r="K505" i="9"/>
  <c r="K519" i="9" s="1"/>
  <c r="J505" i="9"/>
  <c r="J519" i="9" s="1"/>
  <c r="J564" i="9" s="1"/>
  <c r="I505" i="9"/>
  <c r="U519" i="9" s="1"/>
  <c r="H505" i="9"/>
  <c r="G505" i="9"/>
  <c r="G519" i="9" s="1"/>
  <c r="F505" i="9"/>
  <c r="R519" i="9" s="1"/>
  <c r="E505" i="9"/>
  <c r="W496" i="9"/>
  <c r="V496" i="9"/>
  <c r="U496" i="9"/>
  <c r="T496" i="9"/>
  <c r="S496" i="9"/>
  <c r="R496" i="9"/>
  <c r="Q496" i="9"/>
  <c r="K496" i="9"/>
  <c r="K443" i="9" s="1"/>
  <c r="J496" i="9"/>
  <c r="I496" i="9"/>
  <c r="H496" i="9"/>
  <c r="G496" i="9"/>
  <c r="F496" i="9"/>
  <c r="E496" i="9"/>
  <c r="X495" i="9"/>
  <c r="L495" i="9"/>
  <c r="W493" i="9"/>
  <c r="V493" i="9"/>
  <c r="U493" i="9"/>
  <c r="T493" i="9"/>
  <c r="S493" i="9"/>
  <c r="R493" i="9"/>
  <c r="Q493" i="9"/>
  <c r="K493" i="9"/>
  <c r="K442" i="9" s="1"/>
  <c r="J493" i="9"/>
  <c r="I493" i="9"/>
  <c r="H493" i="9"/>
  <c r="G493" i="9"/>
  <c r="F493" i="9"/>
  <c r="E493" i="9"/>
  <c r="X492" i="9"/>
  <c r="L492" i="9"/>
  <c r="X491" i="9"/>
  <c r="L491" i="9"/>
  <c r="X490" i="9"/>
  <c r="L490" i="9"/>
  <c r="W488" i="9"/>
  <c r="V488" i="9"/>
  <c r="U488" i="9"/>
  <c r="T488" i="9"/>
  <c r="S488" i="9"/>
  <c r="R488" i="9"/>
  <c r="Q488" i="9"/>
  <c r="X488" i="9" s="1"/>
  <c r="K488" i="9"/>
  <c r="J488" i="9"/>
  <c r="I488" i="9"/>
  <c r="H488" i="9"/>
  <c r="G488" i="9"/>
  <c r="G441" i="9" s="1"/>
  <c r="F488" i="9"/>
  <c r="E488" i="9"/>
  <c r="X487" i="9"/>
  <c r="L487" i="9"/>
  <c r="X486" i="9"/>
  <c r="L486" i="9"/>
  <c r="X485" i="9"/>
  <c r="L485" i="9"/>
  <c r="X484" i="9"/>
  <c r="L484" i="9"/>
  <c r="X483" i="9"/>
  <c r="L483" i="9"/>
  <c r="W481" i="9"/>
  <c r="V481" i="9"/>
  <c r="U481" i="9"/>
  <c r="T481" i="9"/>
  <c r="S481" i="9"/>
  <c r="R481" i="9"/>
  <c r="Q481" i="9"/>
  <c r="X481" i="9" s="1"/>
  <c r="K481" i="9"/>
  <c r="K440" i="9" s="1"/>
  <c r="J481" i="9"/>
  <c r="I481" i="9"/>
  <c r="H481" i="9"/>
  <c r="H440" i="9" s="1"/>
  <c r="G481" i="9"/>
  <c r="F481" i="9"/>
  <c r="E481" i="9"/>
  <c r="L481" i="9" s="1"/>
  <c r="X480" i="9"/>
  <c r="L480" i="9"/>
  <c r="X479" i="9"/>
  <c r="L479" i="9"/>
  <c r="X478" i="9"/>
  <c r="L478" i="9"/>
  <c r="X477" i="9"/>
  <c r="L477" i="9"/>
  <c r="X476" i="9"/>
  <c r="L476" i="9"/>
  <c r="X475" i="9"/>
  <c r="L475" i="9"/>
  <c r="W471" i="9"/>
  <c r="V471" i="9"/>
  <c r="U471" i="9"/>
  <c r="T471" i="9"/>
  <c r="S471" i="9"/>
  <c r="R471" i="9"/>
  <c r="Q471" i="9"/>
  <c r="O471" i="9"/>
  <c r="K471" i="9"/>
  <c r="J471" i="9"/>
  <c r="I471" i="9"/>
  <c r="H471" i="9"/>
  <c r="L471" i="9" s="1"/>
  <c r="G471" i="9"/>
  <c r="F471" i="9"/>
  <c r="E471" i="9"/>
  <c r="C471" i="9"/>
  <c r="W470" i="9"/>
  <c r="V470" i="9"/>
  <c r="U470" i="9"/>
  <c r="T470" i="9"/>
  <c r="S470" i="9"/>
  <c r="R470" i="9"/>
  <c r="Q470" i="9"/>
  <c r="O470" i="9"/>
  <c r="L470" i="9"/>
  <c r="K470" i="9"/>
  <c r="J470" i="9"/>
  <c r="I470" i="9"/>
  <c r="H470" i="9"/>
  <c r="G470" i="9"/>
  <c r="F470" i="9"/>
  <c r="E470" i="9"/>
  <c r="C470" i="9"/>
  <c r="W469" i="9"/>
  <c r="V469" i="9"/>
  <c r="U469" i="9"/>
  <c r="T469" i="9"/>
  <c r="S469" i="9"/>
  <c r="R469" i="9"/>
  <c r="Q469" i="9"/>
  <c r="X469" i="9" s="1"/>
  <c r="O469" i="9"/>
  <c r="K469" i="9"/>
  <c r="J469" i="9"/>
  <c r="I469" i="9"/>
  <c r="H469" i="9"/>
  <c r="G469" i="9"/>
  <c r="F469" i="9"/>
  <c r="L469" i="9" s="1"/>
  <c r="E469" i="9"/>
  <c r="C469" i="9"/>
  <c r="W468" i="9"/>
  <c r="V468" i="9"/>
  <c r="U468" i="9"/>
  <c r="T468" i="9"/>
  <c r="S468" i="9"/>
  <c r="R468" i="9"/>
  <c r="Q468" i="9"/>
  <c r="X468" i="9" s="1"/>
  <c r="O468" i="9"/>
  <c r="K468" i="9"/>
  <c r="J468" i="9"/>
  <c r="I468" i="9"/>
  <c r="H468" i="9"/>
  <c r="G468" i="9"/>
  <c r="F468" i="9"/>
  <c r="L468" i="9" s="1"/>
  <c r="E468" i="9"/>
  <c r="C468" i="9"/>
  <c r="W467" i="9"/>
  <c r="V467" i="9"/>
  <c r="U467" i="9"/>
  <c r="T467" i="9"/>
  <c r="S467" i="9"/>
  <c r="R467" i="9"/>
  <c r="Q467" i="9"/>
  <c r="O467" i="9"/>
  <c r="K467" i="9"/>
  <c r="J467" i="9"/>
  <c r="I467" i="9"/>
  <c r="H467" i="9"/>
  <c r="G467" i="9"/>
  <c r="F467" i="9"/>
  <c r="E467" i="9"/>
  <c r="C467" i="9"/>
  <c r="C465" i="9"/>
  <c r="O464" i="9"/>
  <c r="C464" i="9"/>
  <c r="P461" i="9"/>
  <c r="W460" i="9"/>
  <c r="V460" i="9"/>
  <c r="U460" i="9"/>
  <c r="T460" i="9"/>
  <c r="S460" i="9"/>
  <c r="R460" i="9"/>
  <c r="Q460" i="9"/>
  <c r="K460" i="9"/>
  <c r="J460" i="9"/>
  <c r="I460" i="9"/>
  <c r="H460" i="9"/>
  <c r="G460" i="9"/>
  <c r="F460" i="9"/>
  <c r="E460" i="9"/>
  <c r="X459" i="9"/>
  <c r="L459" i="9"/>
  <c r="X458" i="9"/>
  <c r="L458" i="9"/>
  <c r="X457" i="9"/>
  <c r="L457" i="9"/>
  <c r="X456" i="9"/>
  <c r="L456" i="9"/>
  <c r="X455" i="9"/>
  <c r="L455" i="9"/>
  <c r="X453" i="9"/>
  <c r="O453" i="9"/>
  <c r="O465" i="9" s="1"/>
  <c r="L453" i="9"/>
  <c r="C453" i="9"/>
  <c r="X452" i="9"/>
  <c r="O452" i="9"/>
  <c r="L452" i="9"/>
  <c r="C452" i="9"/>
  <c r="X451" i="9"/>
  <c r="O451" i="9"/>
  <c r="O463" i="9" s="1"/>
  <c r="L451" i="9"/>
  <c r="C451" i="9"/>
  <c r="C463" i="9" s="1"/>
  <c r="V445" i="9"/>
  <c r="G499" i="9" s="1"/>
  <c r="J443" i="9"/>
  <c r="H443" i="9"/>
  <c r="F443" i="9"/>
  <c r="E443" i="9"/>
  <c r="J442" i="9"/>
  <c r="H442" i="9"/>
  <c r="F442" i="9"/>
  <c r="E442" i="9"/>
  <c r="J441" i="9"/>
  <c r="I441" i="9"/>
  <c r="H441" i="9"/>
  <c r="F441" i="9"/>
  <c r="S440" i="9"/>
  <c r="J440" i="9"/>
  <c r="I440" i="9"/>
  <c r="G440" i="9"/>
  <c r="F440" i="9"/>
  <c r="E440" i="9"/>
  <c r="S438" i="9"/>
  <c r="K435" i="9"/>
  <c r="W449" i="9" s="1"/>
  <c r="J435" i="9"/>
  <c r="V449" i="9" s="1"/>
  <c r="V494" i="9" s="1"/>
  <c r="I435" i="9"/>
  <c r="H435" i="9"/>
  <c r="T449" i="9" s="1"/>
  <c r="G435" i="9"/>
  <c r="G449" i="9" s="1"/>
  <c r="G494" i="9" s="1"/>
  <c r="F435" i="9"/>
  <c r="R449" i="9" s="1"/>
  <c r="R461" i="9" s="1"/>
  <c r="R474" i="9" s="1"/>
  <c r="E435" i="9"/>
  <c r="W426" i="9"/>
  <c r="V426" i="9"/>
  <c r="U426" i="9"/>
  <c r="T426" i="9"/>
  <c r="S426" i="9"/>
  <c r="R426" i="9"/>
  <c r="Q426" i="9"/>
  <c r="K426" i="9"/>
  <c r="K373" i="9" s="1"/>
  <c r="J426" i="9"/>
  <c r="I426" i="9"/>
  <c r="H426" i="9"/>
  <c r="G426" i="9"/>
  <c r="F426" i="9"/>
  <c r="L426" i="9" s="1"/>
  <c r="E426" i="9"/>
  <c r="X425" i="9"/>
  <c r="L425" i="9"/>
  <c r="X423" i="9"/>
  <c r="W423" i="9"/>
  <c r="V423" i="9"/>
  <c r="U423" i="9"/>
  <c r="T423" i="9"/>
  <c r="S423" i="9"/>
  <c r="R423" i="9"/>
  <c r="Q423" i="9"/>
  <c r="L423" i="9"/>
  <c r="K423" i="9"/>
  <c r="J423" i="9"/>
  <c r="I423" i="9"/>
  <c r="H423" i="9"/>
  <c r="G423" i="9"/>
  <c r="F423" i="9"/>
  <c r="E423" i="9"/>
  <c r="X422" i="9"/>
  <c r="L422" i="9"/>
  <c r="X421" i="9"/>
  <c r="L421" i="9"/>
  <c r="X420" i="9"/>
  <c r="L420" i="9"/>
  <c r="W418" i="9"/>
  <c r="K371" i="9" s="1"/>
  <c r="V418" i="9"/>
  <c r="U418" i="9"/>
  <c r="T418" i="9"/>
  <c r="H371" i="9" s="1"/>
  <c r="S418" i="9"/>
  <c r="R418" i="9"/>
  <c r="Q418" i="9"/>
  <c r="K418" i="9"/>
  <c r="J418" i="9"/>
  <c r="I418" i="9"/>
  <c r="H418" i="9"/>
  <c r="G418" i="9"/>
  <c r="F418" i="9"/>
  <c r="E418" i="9"/>
  <c r="X417" i="9"/>
  <c r="L417" i="9"/>
  <c r="X416" i="9"/>
  <c r="L416" i="9"/>
  <c r="X415" i="9"/>
  <c r="L415" i="9"/>
  <c r="X414" i="9"/>
  <c r="L414" i="9"/>
  <c r="X413" i="9"/>
  <c r="L413" i="9"/>
  <c r="W411" i="9"/>
  <c r="V411" i="9"/>
  <c r="U411" i="9"/>
  <c r="T411" i="9"/>
  <c r="S411" i="9"/>
  <c r="R411" i="9"/>
  <c r="Q411" i="9"/>
  <c r="K411" i="9"/>
  <c r="J411" i="9"/>
  <c r="J370" i="9" s="1"/>
  <c r="I411" i="9"/>
  <c r="H411" i="9"/>
  <c r="G411" i="9"/>
  <c r="F411" i="9"/>
  <c r="F370" i="9" s="1"/>
  <c r="E411" i="9"/>
  <c r="X410" i="9"/>
  <c r="L410" i="9"/>
  <c r="X409" i="9"/>
  <c r="L409" i="9"/>
  <c r="X408" i="9"/>
  <c r="L408" i="9"/>
  <c r="X407" i="9"/>
  <c r="L407" i="9"/>
  <c r="X406" i="9"/>
  <c r="L406" i="9"/>
  <c r="X405" i="9"/>
  <c r="L405" i="9"/>
  <c r="W401" i="9"/>
  <c r="V401" i="9"/>
  <c r="U401" i="9"/>
  <c r="T401" i="9"/>
  <c r="S401" i="9"/>
  <c r="R401" i="9"/>
  <c r="Q401" i="9"/>
  <c r="O401" i="9"/>
  <c r="K401" i="9"/>
  <c r="L401" i="9" s="1"/>
  <c r="J401" i="9"/>
  <c r="I401" i="9"/>
  <c r="H401" i="9"/>
  <c r="G401" i="9"/>
  <c r="F401" i="9"/>
  <c r="E401" i="9"/>
  <c r="C401" i="9"/>
  <c r="X400" i="9"/>
  <c r="W400" i="9"/>
  <c r="V400" i="9"/>
  <c r="U400" i="9"/>
  <c r="T400" i="9"/>
  <c r="S400" i="9"/>
  <c r="R400" i="9"/>
  <c r="Q400" i="9"/>
  <c r="O400" i="9"/>
  <c r="K400" i="9"/>
  <c r="J400" i="9"/>
  <c r="I400" i="9"/>
  <c r="H400" i="9"/>
  <c r="G400" i="9"/>
  <c r="F400" i="9"/>
  <c r="E400" i="9"/>
  <c r="C400" i="9"/>
  <c r="W399" i="9"/>
  <c r="V399" i="9"/>
  <c r="U399" i="9"/>
  <c r="T399" i="9"/>
  <c r="S399" i="9"/>
  <c r="R399" i="9"/>
  <c r="Q399" i="9"/>
  <c r="O399" i="9"/>
  <c r="K399" i="9"/>
  <c r="J399" i="9"/>
  <c r="I399" i="9"/>
  <c r="H399" i="9"/>
  <c r="G399" i="9"/>
  <c r="F399" i="9"/>
  <c r="E399" i="9"/>
  <c r="C399" i="9"/>
  <c r="X398" i="9"/>
  <c r="W398" i="9"/>
  <c r="V398" i="9"/>
  <c r="U398" i="9"/>
  <c r="T398" i="9"/>
  <c r="S398" i="9"/>
  <c r="R398" i="9"/>
  <c r="Q398" i="9"/>
  <c r="O398" i="9"/>
  <c r="K398" i="9"/>
  <c r="J398" i="9"/>
  <c r="I398" i="9"/>
  <c r="H398" i="9"/>
  <c r="G398" i="9"/>
  <c r="F398" i="9"/>
  <c r="E398" i="9"/>
  <c r="C398" i="9"/>
  <c r="W397" i="9"/>
  <c r="V397" i="9"/>
  <c r="U397" i="9"/>
  <c r="T397" i="9"/>
  <c r="S397" i="9"/>
  <c r="X397" i="9" s="1"/>
  <c r="R397" i="9"/>
  <c r="Q397" i="9"/>
  <c r="O397" i="9"/>
  <c r="K397" i="9"/>
  <c r="J397" i="9"/>
  <c r="I397" i="9"/>
  <c r="H397" i="9"/>
  <c r="G397" i="9"/>
  <c r="F397" i="9"/>
  <c r="E397" i="9"/>
  <c r="C397" i="9"/>
  <c r="C395" i="9"/>
  <c r="O394" i="9"/>
  <c r="C394" i="9"/>
  <c r="C393" i="9"/>
  <c r="P391" i="9"/>
  <c r="W390" i="9"/>
  <c r="V390" i="9"/>
  <c r="U390" i="9"/>
  <c r="T390" i="9"/>
  <c r="S390" i="9"/>
  <c r="R390" i="9"/>
  <c r="X390" i="9" s="1"/>
  <c r="Q390" i="9"/>
  <c r="K390" i="9"/>
  <c r="J390" i="9"/>
  <c r="I390" i="9"/>
  <c r="H390" i="9"/>
  <c r="G390" i="9"/>
  <c r="F390" i="9"/>
  <c r="L390" i="9" s="1"/>
  <c r="E390" i="9"/>
  <c r="X389" i="9"/>
  <c r="L389" i="9"/>
  <c r="X388" i="9"/>
  <c r="L388" i="9"/>
  <c r="X387" i="9"/>
  <c r="L387" i="9"/>
  <c r="X386" i="9"/>
  <c r="L386" i="9"/>
  <c r="X385" i="9"/>
  <c r="L385" i="9"/>
  <c r="X383" i="9"/>
  <c r="O383" i="9"/>
  <c r="O395" i="9" s="1"/>
  <c r="L383" i="9"/>
  <c r="C383" i="9"/>
  <c r="X382" i="9"/>
  <c r="O382" i="9"/>
  <c r="L382" i="9"/>
  <c r="C382" i="9"/>
  <c r="X381" i="9"/>
  <c r="O381" i="9"/>
  <c r="O393" i="9" s="1"/>
  <c r="L381" i="9"/>
  <c r="C381" i="9"/>
  <c r="V375" i="9"/>
  <c r="J373" i="9"/>
  <c r="I373" i="9"/>
  <c r="H373" i="9"/>
  <c r="G373" i="9"/>
  <c r="F373" i="9"/>
  <c r="E373" i="9"/>
  <c r="K372" i="9"/>
  <c r="J372" i="9"/>
  <c r="I372" i="9"/>
  <c r="H372" i="9"/>
  <c r="G372" i="9"/>
  <c r="F372" i="9"/>
  <c r="L372" i="9" s="1"/>
  <c r="E372" i="9"/>
  <c r="J371" i="9"/>
  <c r="I371" i="9"/>
  <c r="G371" i="9"/>
  <c r="F371" i="9"/>
  <c r="L371" i="9" s="1"/>
  <c r="E371" i="9"/>
  <c r="S370" i="9"/>
  <c r="K370" i="9"/>
  <c r="I370" i="9"/>
  <c r="H370" i="9"/>
  <c r="G370" i="9"/>
  <c r="E370" i="9"/>
  <c r="S368" i="9"/>
  <c r="K365" i="9"/>
  <c r="K379" i="9" s="1"/>
  <c r="J365" i="9"/>
  <c r="V379" i="9" s="1"/>
  <c r="I365" i="9"/>
  <c r="I379" i="9" s="1"/>
  <c r="I391" i="9" s="1"/>
  <c r="I404" i="9" s="1"/>
  <c r="H365" i="9"/>
  <c r="T379" i="9" s="1"/>
  <c r="G365" i="9"/>
  <c r="F365" i="9"/>
  <c r="F379" i="9" s="1"/>
  <c r="E365" i="9"/>
  <c r="Q379" i="9" s="1"/>
  <c r="P359" i="9"/>
  <c r="D359" i="9"/>
  <c r="X356" i="9"/>
  <c r="W356" i="9"/>
  <c r="V356" i="9"/>
  <c r="U356" i="9"/>
  <c r="T356" i="9"/>
  <c r="S356" i="9"/>
  <c r="R356" i="9"/>
  <c r="Q356" i="9"/>
  <c r="L356" i="9"/>
  <c r="K356" i="9"/>
  <c r="J356" i="9"/>
  <c r="I356" i="9"/>
  <c r="H356" i="9"/>
  <c r="G356" i="9"/>
  <c r="F356" i="9"/>
  <c r="E356" i="9"/>
  <c r="X355" i="9"/>
  <c r="L355" i="9"/>
  <c r="W353" i="9"/>
  <c r="V353" i="9"/>
  <c r="U353" i="9"/>
  <c r="T353" i="9"/>
  <c r="S353" i="9"/>
  <c r="R353" i="9"/>
  <c r="Q353" i="9"/>
  <c r="K353" i="9"/>
  <c r="J353" i="9"/>
  <c r="J302" i="9" s="1"/>
  <c r="I353" i="9"/>
  <c r="H353" i="9"/>
  <c r="G353" i="9"/>
  <c r="F353" i="9"/>
  <c r="E353" i="9"/>
  <c r="X352" i="9"/>
  <c r="L352" i="9"/>
  <c r="X351" i="9"/>
  <c r="L351" i="9"/>
  <c r="X350" i="9"/>
  <c r="L350" i="9"/>
  <c r="W348" i="9"/>
  <c r="V348" i="9"/>
  <c r="U348" i="9"/>
  <c r="T348" i="9"/>
  <c r="S348" i="9"/>
  <c r="R348" i="9"/>
  <c r="X348" i="9" s="1"/>
  <c r="Q348" i="9"/>
  <c r="K348" i="9"/>
  <c r="J348" i="9"/>
  <c r="I348" i="9"/>
  <c r="H348" i="9"/>
  <c r="G348" i="9"/>
  <c r="F348" i="9"/>
  <c r="L348" i="9" s="1"/>
  <c r="E348" i="9"/>
  <c r="X347" i="9"/>
  <c r="L347" i="9"/>
  <c r="X346" i="9"/>
  <c r="L346" i="9"/>
  <c r="X345" i="9"/>
  <c r="L345" i="9"/>
  <c r="X344" i="9"/>
  <c r="L344" i="9"/>
  <c r="X343" i="9"/>
  <c r="L343" i="9"/>
  <c r="W341" i="9"/>
  <c r="V341" i="9"/>
  <c r="U341" i="9"/>
  <c r="T341" i="9"/>
  <c r="S341" i="9"/>
  <c r="R341" i="9"/>
  <c r="X341" i="9" s="1"/>
  <c r="Q341" i="9"/>
  <c r="K341" i="9"/>
  <c r="J341" i="9"/>
  <c r="I341" i="9"/>
  <c r="H341" i="9"/>
  <c r="H300" i="9" s="1"/>
  <c r="L300" i="9" s="1"/>
  <c r="G341" i="9"/>
  <c r="F341" i="9"/>
  <c r="E341" i="9"/>
  <c r="X340" i="9"/>
  <c r="L340" i="9"/>
  <c r="X339" i="9"/>
  <c r="L339" i="9"/>
  <c r="X338" i="9"/>
  <c r="L338" i="9"/>
  <c r="X337" i="9"/>
  <c r="L337" i="9"/>
  <c r="X336" i="9"/>
  <c r="L336" i="9"/>
  <c r="X335" i="9"/>
  <c r="L335" i="9"/>
  <c r="X331" i="9"/>
  <c r="W331" i="9"/>
  <c r="V331" i="9"/>
  <c r="U331" i="9"/>
  <c r="T331" i="9"/>
  <c r="S331" i="9"/>
  <c r="R331" i="9"/>
  <c r="Q331" i="9"/>
  <c r="O331" i="9"/>
  <c r="K331" i="9"/>
  <c r="J331" i="9"/>
  <c r="I331" i="9"/>
  <c r="H331" i="9"/>
  <c r="G331" i="9"/>
  <c r="F331" i="9"/>
  <c r="E331" i="9"/>
  <c r="L331" i="9" s="1"/>
  <c r="C331" i="9"/>
  <c r="W330" i="9"/>
  <c r="V330" i="9"/>
  <c r="U330" i="9"/>
  <c r="T330" i="9"/>
  <c r="S330" i="9"/>
  <c r="R330" i="9"/>
  <c r="X330" i="9" s="1"/>
  <c r="Q330" i="9"/>
  <c r="O330" i="9"/>
  <c r="K330" i="9"/>
  <c r="J330" i="9"/>
  <c r="I330" i="9"/>
  <c r="H330" i="9"/>
  <c r="G330" i="9"/>
  <c r="F330" i="9"/>
  <c r="E330" i="9"/>
  <c r="L330" i="9" s="1"/>
  <c r="C330" i="9"/>
  <c r="W329" i="9"/>
  <c r="V329" i="9"/>
  <c r="U329" i="9"/>
  <c r="T329" i="9"/>
  <c r="S329" i="9"/>
  <c r="R329" i="9"/>
  <c r="X329" i="9" s="1"/>
  <c r="Q329" i="9"/>
  <c r="O329" i="9"/>
  <c r="K329" i="9"/>
  <c r="J329" i="9"/>
  <c r="I329" i="9"/>
  <c r="H329" i="9"/>
  <c r="G329" i="9"/>
  <c r="F329" i="9"/>
  <c r="E329" i="9"/>
  <c r="C329" i="9"/>
  <c r="W328" i="9"/>
  <c r="V328" i="9"/>
  <c r="U328" i="9"/>
  <c r="T328" i="9"/>
  <c r="S328" i="9"/>
  <c r="R328" i="9"/>
  <c r="Q328" i="9"/>
  <c r="O328" i="9"/>
  <c r="K328" i="9"/>
  <c r="J328" i="9"/>
  <c r="I328" i="9"/>
  <c r="H328" i="9"/>
  <c r="G328" i="9"/>
  <c r="L328" i="9" s="1"/>
  <c r="F328" i="9"/>
  <c r="E328" i="9"/>
  <c r="C328" i="9"/>
  <c r="W327" i="9"/>
  <c r="V327" i="9"/>
  <c r="U327" i="9"/>
  <c r="T327" i="9"/>
  <c r="X327" i="9" s="1"/>
  <c r="S327" i="9"/>
  <c r="R327" i="9"/>
  <c r="Q327" i="9"/>
  <c r="O327" i="9"/>
  <c r="K327" i="9"/>
  <c r="J327" i="9"/>
  <c r="I327" i="9"/>
  <c r="H327" i="9"/>
  <c r="G327" i="9"/>
  <c r="F327" i="9"/>
  <c r="E327" i="9"/>
  <c r="C327" i="9"/>
  <c r="O324" i="9"/>
  <c r="P321" i="9"/>
  <c r="W320" i="9"/>
  <c r="X320" i="9" s="1"/>
  <c r="V320" i="9"/>
  <c r="U320" i="9"/>
  <c r="T320" i="9"/>
  <c r="S320" i="9"/>
  <c r="R320" i="9"/>
  <c r="Q320" i="9"/>
  <c r="K320" i="9"/>
  <c r="L320" i="9" s="1"/>
  <c r="J320" i="9"/>
  <c r="I320" i="9"/>
  <c r="H320" i="9"/>
  <c r="G320" i="9"/>
  <c r="F320" i="9"/>
  <c r="E320" i="9"/>
  <c r="X319" i="9"/>
  <c r="L319" i="9"/>
  <c r="X318" i="9"/>
  <c r="L318" i="9"/>
  <c r="X317" i="9"/>
  <c r="L317" i="9"/>
  <c r="X316" i="9"/>
  <c r="L316" i="9"/>
  <c r="X315" i="9"/>
  <c r="L315" i="9"/>
  <c r="X313" i="9"/>
  <c r="O313" i="9"/>
  <c r="O325" i="9" s="1"/>
  <c r="L313" i="9"/>
  <c r="C313" i="9"/>
  <c r="C325" i="9" s="1"/>
  <c r="X312" i="9"/>
  <c r="O312" i="9"/>
  <c r="L312" i="9"/>
  <c r="C312" i="9"/>
  <c r="C324" i="9" s="1"/>
  <c r="X311" i="9"/>
  <c r="O311" i="9"/>
  <c r="O323" i="9" s="1"/>
  <c r="L311" i="9"/>
  <c r="C311" i="9"/>
  <c r="C323" i="9" s="1"/>
  <c r="V305" i="9"/>
  <c r="T359" i="9" s="1"/>
  <c r="K303" i="9"/>
  <c r="J303" i="9"/>
  <c r="I303" i="9"/>
  <c r="H303" i="9"/>
  <c r="G303" i="9"/>
  <c r="F303" i="9"/>
  <c r="E303" i="9"/>
  <c r="K302" i="9"/>
  <c r="I302" i="9"/>
  <c r="H302" i="9"/>
  <c r="G302" i="9"/>
  <c r="F302" i="9"/>
  <c r="E302" i="9"/>
  <c r="K301" i="9"/>
  <c r="J301" i="9"/>
  <c r="I301" i="9"/>
  <c r="H301" i="9"/>
  <c r="G301" i="9"/>
  <c r="F301" i="9"/>
  <c r="E301" i="9"/>
  <c r="S300" i="9"/>
  <c r="O359" i="9" s="1"/>
  <c r="K300" i="9"/>
  <c r="J300" i="9"/>
  <c r="I300" i="9"/>
  <c r="G300" i="9"/>
  <c r="F300" i="9"/>
  <c r="E300" i="9"/>
  <c r="S298" i="9"/>
  <c r="K295" i="9"/>
  <c r="W309" i="9" s="1"/>
  <c r="W321" i="9" s="1"/>
  <c r="W334" i="9" s="1"/>
  <c r="J295" i="9"/>
  <c r="I295" i="9"/>
  <c r="I309" i="9" s="1"/>
  <c r="I342" i="9" s="1"/>
  <c r="H295" i="9"/>
  <c r="T309" i="9" s="1"/>
  <c r="G295" i="9"/>
  <c r="S309" i="9" s="1"/>
  <c r="S349" i="9" s="1"/>
  <c r="F295" i="9"/>
  <c r="F309" i="9" s="1"/>
  <c r="E295" i="9"/>
  <c r="Q309" i="9" s="1"/>
  <c r="Q321" i="9" s="1"/>
  <c r="Q334" i="9" s="1"/>
  <c r="W286" i="9"/>
  <c r="V286" i="9"/>
  <c r="U286" i="9"/>
  <c r="X286" i="9" s="1"/>
  <c r="T286" i="9"/>
  <c r="S286" i="9"/>
  <c r="R286" i="9"/>
  <c r="Q286" i="9"/>
  <c r="K286" i="9"/>
  <c r="J286" i="9"/>
  <c r="I286" i="9"/>
  <c r="H286" i="9"/>
  <c r="G286" i="9"/>
  <c r="F286" i="9"/>
  <c r="E286" i="9"/>
  <c r="X285" i="9"/>
  <c r="L285" i="9"/>
  <c r="W283" i="9"/>
  <c r="V283" i="9"/>
  <c r="U283" i="9"/>
  <c r="X283" i="9" s="1"/>
  <c r="T283" i="9"/>
  <c r="S283" i="9"/>
  <c r="R283" i="9"/>
  <c r="Q283" i="9"/>
  <c r="K283" i="9"/>
  <c r="J283" i="9"/>
  <c r="I283" i="9"/>
  <c r="H283" i="9"/>
  <c r="G283" i="9"/>
  <c r="F283" i="9"/>
  <c r="E283" i="9"/>
  <c r="X282" i="9"/>
  <c r="L282" i="9"/>
  <c r="X281" i="9"/>
  <c r="L281" i="9"/>
  <c r="X280" i="9"/>
  <c r="L280" i="9"/>
  <c r="W278" i="9"/>
  <c r="V278" i="9"/>
  <c r="U278" i="9"/>
  <c r="T278" i="9"/>
  <c r="S278" i="9"/>
  <c r="R278" i="9"/>
  <c r="Q278" i="9"/>
  <c r="X278" i="9" s="1"/>
  <c r="K278" i="9"/>
  <c r="J278" i="9"/>
  <c r="I278" i="9"/>
  <c r="H278" i="9"/>
  <c r="G278" i="9"/>
  <c r="F278" i="9"/>
  <c r="E278" i="9"/>
  <c r="X277" i="9"/>
  <c r="L277" i="9"/>
  <c r="X276" i="9"/>
  <c r="L276" i="9"/>
  <c r="X275" i="9"/>
  <c r="L275" i="9"/>
  <c r="X274" i="9"/>
  <c r="L274" i="9"/>
  <c r="X273" i="9"/>
  <c r="L273" i="9"/>
  <c r="W271" i="9"/>
  <c r="V271" i="9"/>
  <c r="U271" i="9"/>
  <c r="T271" i="9"/>
  <c r="S271" i="9"/>
  <c r="R271" i="9"/>
  <c r="Q271" i="9"/>
  <c r="X271" i="9" s="1"/>
  <c r="K271" i="9"/>
  <c r="J271" i="9"/>
  <c r="I271" i="9"/>
  <c r="H271" i="9"/>
  <c r="G271" i="9"/>
  <c r="F271" i="9"/>
  <c r="E271" i="9"/>
  <c r="X270" i="9"/>
  <c r="L270" i="9"/>
  <c r="X269" i="9"/>
  <c r="L269" i="9"/>
  <c r="X268" i="9"/>
  <c r="L268" i="9"/>
  <c r="X267" i="9"/>
  <c r="L267" i="9"/>
  <c r="X266" i="9"/>
  <c r="L266" i="9"/>
  <c r="X265" i="9"/>
  <c r="L265" i="9"/>
  <c r="W261" i="9"/>
  <c r="V261" i="9"/>
  <c r="U261" i="9"/>
  <c r="X261" i="9" s="1"/>
  <c r="T261" i="9"/>
  <c r="S261" i="9"/>
  <c r="R261" i="9"/>
  <c r="Q261" i="9"/>
  <c r="O261" i="9"/>
  <c r="K261" i="9"/>
  <c r="J261" i="9"/>
  <c r="I261" i="9"/>
  <c r="H261" i="9"/>
  <c r="G261" i="9"/>
  <c r="F261" i="9"/>
  <c r="E261" i="9"/>
  <c r="L261" i="9" s="1"/>
  <c r="C261" i="9"/>
  <c r="W260" i="9"/>
  <c r="V260" i="9"/>
  <c r="U260" i="9"/>
  <c r="T260" i="9"/>
  <c r="S260" i="9"/>
  <c r="R260" i="9"/>
  <c r="Q260" i="9"/>
  <c r="X260" i="9" s="1"/>
  <c r="O260" i="9"/>
  <c r="L260" i="9"/>
  <c r="K260" i="9"/>
  <c r="J260" i="9"/>
  <c r="I260" i="9"/>
  <c r="H260" i="9"/>
  <c r="G260" i="9"/>
  <c r="F260" i="9"/>
  <c r="E260" i="9"/>
  <c r="C260" i="9"/>
  <c r="W259" i="9"/>
  <c r="V259" i="9"/>
  <c r="U259" i="9"/>
  <c r="T259" i="9"/>
  <c r="S259" i="9"/>
  <c r="R259" i="9"/>
  <c r="Q259" i="9"/>
  <c r="X259" i="9" s="1"/>
  <c r="O259" i="9"/>
  <c r="K259" i="9"/>
  <c r="J259" i="9"/>
  <c r="I259" i="9"/>
  <c r="H259" i="9"/>
  <c r="G259" i="9"/>
  <c r="F259" i="9"/>
  <c r="L259" i="9" s="1"/>
  <c r="E259" i="9"/>
  <c r="C259" i="9"/>
  <c r="W258" i="9"/>
  <c r="V258" i="9"/>
  <c r="U258" i="9"/>
  <c r="T258" i="9"/>
  <c r="S258" i="9"/>
  <c r="R258" i="9"/>
  <c r="Q258" i="9"/>
  <c r="X258" i="9" s="1"/>
  <c r="O258" i="9"/>
  <c r="K258" i="9"/>
  <c r="J258" i="9"/>
  <c r="I258" i="9"/>
  <c r="H258" i="9"/>
  <c r="G258" i="9"/>
  <c r="F258" i="9"/>
  <c r="E258" i="9"/>
  <c r="C258" i="9"/>
  <c r="W257" i="9"/>
  <c r="V257" i="9"/>
  <c r="U257" i="9"/>
  <c r="X257" i="9" s="1"/>
  <c r="T257" i="9"/>
  <c r="S257" i="9"/>
  <c r="R257" i="9"/>
  <c r="Q257" i="9"/>
  <c r="O257" i="9"/>
  <c r="K257" i="9"/>
  <c r="J257" i="9"/>
  <c r="I257" i="9"/>
  <c r="H257" i="9"/>
  <c r="G257" i="9"/>
  <c r="F257" i="9"/>
  <c r="E257" i="9"/>
  <c r="L257" i="9" s="1"/>
  <c r="C257" i="9"/>
  <c r="C255" i="9"/>
  <c r="Q254" i="9"/>
  <c r="P251" i="9"/>
  <c r="W250" i="9"/>
  <c r="V250" i="9"/>
  <c r="U250" i="9"/>
  <c r="T250" i="9"/>
  <c r="S250" i="9"/>
  <c r="R250" i="9"/>
  <c r="Q250" i="9"/>
  <c r="K250" i="9"/>
  <c r="J250" i="9"/>
  <c r="I250" i="9"/>
  <c r="H250" i="9"/>
  <c r="G250" i="9"/>
  <c r="F250" i="9"/>
  <c r="L250" i="9" s="1"/>
  <c r="E250" i="9"/>
  <c r="X249" i="9"/>
  <c r="L249" i="9"/>
  <c r="X248" i="9"/>
  <c r="L248" i="9"/>
  <c r="X247" i="9"/>
  <c r="L247" i="9"/>
  <c r="X246" i="9"/>
  <c r="L246" i="9"/>
  <c r="X245" i="9"/>
  <c r="L245" i="9"/>
  <c r="X243" i="9"/>
  <c r="O243" i="9"/>
  <c r="O255" i="9" s="1"/>
  <c r="L243" i="9"/>
  <c r="C243" i="9"/>
  <c r="X242" i="9"/>
  <c r="O242" i="9"/>
  <c r="O254" i="9" s="1"/>
  <c r="L242" i="9"/>
  <c r="C242" i="9"/>
  <c r="C254" i="9" s="1"/>
  <c r="X241" i="9"/>
  <c r="O241" i="9"/>
  <c r="O253" i="9" s="1"/>
  <c r="L241" i="9"/>
  <c r="C241" i="9"/>
  <c r="C253" i="9" s="1"/>
  <c r="V235" i="9"/>
  <c r="T289" i="9" s="1"/>
  <c r="K233" i="9"/>
  <c r="J233" i="9"/>
  <c r="H233" i="9"/>
  <c r="G233" i="9"/>
  <c r="F233" i="9"/>
  <c r="E233" i="9"/>
  <c r="K232" i="9"/>
  <c r="J232" i="9"/>
  <c r="H232" i="9"/>
  <c r="G232" i="9"/>
  <c r="F232" i="9"/>
  <c r="E232" i="9"/>
  <c r="K231" i="9"/>
  <c r="J231" i="9"/>
  <c r="I231" i="9"/>
  <c r="H231" i="9"/>
  <c r="G231" i="9"/>
  <c r="F231" i="9"/>
  <c r="S230" i="9"/>
  <c r="C290" i="9" s="1"/>
  <c r="K230" i="9"/>
  <c r="J230" i="9"/>
  <c r="I230" i="9"/>
  <c r="H230" i="9"/>
  <c r="G230" i="9"/>
  <c r="F230" i="9"/>
  <c r="S228" i="9"/>
  <c r="K225" i="9"/>
  <c r="W239" i="9" s="1"/>
  <c r="J225" i="9"/>
  <c r="J239" i="9" s="1"/>
  <c r="I225" i="9"/>
  <c r="I239" i="9" s="1"/>
  <c r="I287" i="9" s="1"/>
  <c r="H225" i="9"/>
  <c r="H239" i="9" s="1"/>
  <c r="G225" i="9"/>
  <c r="F225" i="9"/>
  <c r="F239" i="9" s="1"/>
  <c r="E225" i="9"/>
  <c r="E239" i="9" s="1"/>
  <c r="E272" i="9" s="1"/>
  <c r="C219" i="9"/>
  <c r="W216" i="9"/>
  <c r="V216" i="9"/>
  <c r="U216" i="9"/>
  <c r="T216" i="9"/>
  <c r="S216" i="9"/>
  <c r="R216" i="9"/>
  <c r="Q216" i="9"/>
  <c r="K216" i="9"/>
  <c r="J216" i="9"/>
  <c r="I216" i="9"/>
  <c r="I163" i="9" s="1"/>
  <c r="H216" i="9"/>
  <c r="G216" i="9"/>
  <c r="F216" i="9"/>
  <c r="E216" i="9"/>
  <c r="X215" i="9"/>
  <c r="L215" i="9"/>
  <c r="W213" i="9"/>
  <c r="V213" i="9"/>
  <c r="U213" i="9"/>
  <c r="T213" i="9"/>
  <c r="S213" i="9"/>
  <c r="R213" i="9"/>
  <c r="Q213" i="9"/>
  <c r="X213" i="9" s="1"/>
  <c r="K213" i="9"/>
  <c r="J213" i="9"/>
  <c r="I213" i="9"/>
  <c r="H213" i="9"/>
  <c r="G213" i="9"/>
  <c r="F213" i="9"/>
  <c r="E213" i="9"/>
  <c r="X212" i="9"/>
  <c r="L212" i="9"/>
  <c r="X211" i="9"/>
  <c r="L211" i="9"/>
  <c r="X210" i="9"/>
  <c r="L210" i="9"/>
  <c r="W208" i="9"/>
  <c r="V208" i="9"/>
  <c r="U208" i="9"/>
  <c r="T208" i="9"/>
  <c r="S208" i="9"/>
  <c r="R208" i="9"/>
  <c r="Q208" i="9"/>
  <c r="X208" i="9" s="1"/>
  <c r="K208" i="9"/>
  <c r="J208" i="9"/>
  <c r="I208" i="9"/>
  <c r="H208" i="9"/>
  <c r="G208" i="9"/>
  <c r="F208" i="9"/>
  <c r="E208" i="9"/>
  <c r="L208" i="9" s="1"/>
  <c r="X207" i="9"/>
  <c r="L207" i="9"/>
  <c r="X206" i="9"/>
  <c r="L206" i="9"/>
  <c r="X205" i="9"/>
  <c r="L205" i="9"/>
  <c r="X204" i="9"/>
  <c r="L204" i="9"/>
  <c r="X203" i="9"/>
  <c r="L203" i="9"/>
  <c r="W201" i="9"/>
  <c r="V201" i="9"/>
  <c r="U201" i="9"/>
  <c r="T201" i="9"/>
  <c r="S201" i="9"/>
  <c r="G160" i="9" s="1"/>
  <c r="R201" i="9"/>
  <c r="Q201" i="9"/>
  <c r="X201" i="9" s="1"/>
  <c r="K201" i="9"/>
  <c r="J201" i="9"/>
  <c r="I201" i="9"/>
  <c r="H201" i="9"/>
  <c r="G201" i="9"/>
  <c r="F201" i="9"/>
  <c r="E201" i="9"/>
  <c r="X200" i="9"/>
  <c r="L200" i="9"/>
  <c r="X199" i="9"/>
  <c r="L199" i="9"/>
  <c r="X198" i="9"/>
  <c r="L198" i="9"/>
  <c r="X197" i="9"/>
  <c r="L197" i="9"/>
  <c r="X196" i="9"/>
  <c r="L196" i="9"/>
  <c r="X195" i="9"/>
  <c r="L195" i="9"/>
  <c r="W191" i="9"/>
  <c r="V191" i="9"/>
  <c r="U191" i="9"/>
  <c r="T191" i="9"/>
  <c r="S191" i="9"/>
  <c r="R191" i="9"/>
  <c r="Q191" i="9"/>
  <c r="O191" i="9"/>
  <c r="L191" i="9"/>
  <c r="K191" i="9"/>
  <c r="J191" i="9"/>
  <c r="I191" i="9"/>
  <c r="H191" i="9"/>
  <c r="G191" i="9"/>
  <c r="F191" i="9"/>
  <c r="E191" i="9"/>
  <c r="C191" i="9"/>
  <c r="W190" i="9"/>
  <c r="V190" i="9"/>
  <c r="U190" i="9"/>
  <c r="T190" i="9"/>
  <c r="S190" i="9"/>
  <c r="R190" i="9"/>
  <c r="Q190" i="9"/>
  <c r="X190" i="9" s="1"/>
  <c r="O190" i="9"/>
  <c r="K190" i="9"/>
  <c r="J190" i="9"/>
  <c r="I190" i="9"/>
  <c r="H190" i="9"/>
  <c r="G190" i="9"/>
  <c r="F190" i="9"/>
  <c r="L190" i="9" s="1"/>
  <c r="E190" i="9"/>
  <c r="C190" i="9"/>
  <c r="W189" i="9"/>
  <c r="V189" i="9"/>
  <c r="U189" i="9"/>
  <c r="T189" i="9"/>
  <c r="S189" i="9"/>
  <c r="R189" i="9"/>
  <c r="Q189" i="9"/>
  <c r="X189" i="9" s="1"/>
  <c r="O189" i="9"/>
  <c r="K189" i="9"/>
  <c r="J189" i="9"/>
  <c r="I189" i="9"/>
  <c r="H189" i="9"/>
  <c r="G189" i="9"/>
  <c r="F189" i="9"/>
  <c r="E189" i="9"/>
  <c r="L189" i="9" s="1"/>
  <c r="C189" i="9"/>
  <c r="W188" i="9"/>
  <c r="V188" i="9"/>
  <c r="U188" i="9"/>
  <c r="T188" i="9"/>
  <c r="S188" i="9"/>
  <c r="R188" i="9"/>
  <c r="Q188" i="9"/>
  <c r="O188" i="9"/>
  <c r="K188" i="9"/>
  <c r="J188" i="9"/>
  <c r="I188" i="9"/>
  <c r="H188" i="9"/>
  <c r="G188" i="9"/>
  <c r="F188" i="9"/>
  <c r="E188" i="9"/>
  <c r="C188" i="9"/>
  <c r="W187" i="9"/>
  <c r="V187" i="9"/>
  <c r="U187" i="9"/>
  <c r="T187" i="9"/>
  <c r="S187" i="9"/>
  <c r="R187" i="9"/>
  <c r="Q187" i="9"/>
  <c r="X187" i="9" s="1"/>
  <c r="O187" i="9"/>
  <c r="K187" i="9"/>
  <c r="J187" i="9"/>
  <c r="L187" i="9" s="1"/>
  <c r="I187" i="9"/>
  <c r="H187" i="9"/>
  <c r="G187" i="9"/>
  <c r="F187" i="9"/>
  <c r="E187" i="9"/>
  <c r="C187" i="9"/>
  <c r="F185" i="9"/>
  <c r="O184" i="9"/>
  <c r="E184" i="9"/>
  <c r="P181" i="9"/>
  <c r="W180" i="9"/>
  <c r="V180" i="9"/>
  <c r="U180" i="9"/>
  <c r="T180" i="9"/>
  <c r="S180" i="9"/>
  <c r="X180" i="9" s="1"/>
  <c r="R180" i="9"/>
  <c r="Q180" i="9"/>
  <c r="K180" i="9"/>
  <c r="J180" i="9"/>
  <c r="I180" i="9"/>
  <c r="H180" i="9"/>
  <c r="G180" i="9"/>
  <c r="F180" i="9"/>
  <c r="E180" i="9"/>
  <c r="X179" i="9"/>
  <c r="L179" i="9"/>
  <c r="X178" i="9"/>
  <c r="L178" i="9"/>
  <c r="X177" i="9"/>
  <c r="L177" i="9"/>
  <c r="X176" i="9"/>
  <c r="L176" i="9"/>
  <c r="X175" i="9"/>
  <c r="L175" i="9"/>
  <c r="X173" i="9"/>
  <c r="O173" i="9"/>
  <c r="O185" i="9" s="1"/>
  <c r="L173" i="9"/>
  <c r="C173" i="9"/>
  <c r="C185" i="9" s="1"/>
  <c r="X172" i="9"/>
  <c r="O172" i="9"/>
  <c r="L172" i="9"/>
  <c r="C172" i="9"/>
  <c r="C184" i="9" s="1"/>
  <c r="X171" i="9"/>
  <c r="O171" i="9"/>
  <c r="O183" i="9" s="1"/>
  <c r="L171" i="9"/>
  <c r="C171" i="9"/>
  <c r="C183" i="9" s="1"/>
  <c r="V165" i="9"/>
  <c r="J163" i="9"/>
  <c r="H163" i="9"/>
  <c r="G163" i="9"/>
  <c r="F163" i="9"/>
  <c r="E163" i="9"/>
  <c r="J162" i="9"/>
  <c r="H162" i="9"/>
  <c r="G162" i="9"/>
  <c r="F162" i="9"/>
  <c r="E162" i="9"/>
  <c r="K161" i="9"/>
  <c r="J161" i="9"/>
  <c r="I161" i="9"/>
  <c r="H161" i="9"/>
  <c r="F161" i="9"/>
  <c r="S160" i="9"/>
  <c r="O219" i="9" s="1"/>
  <c r="K160" i="9"/>
  <c r="J160" i="9"/>
  <c r="I160" i="9"/>
  <c r="H160" i="9"/>
  <c r="F160" i="9"/>
  <c r="S158" i="9"/>
  <c r="K155" i="9"/>
  <c r="W169" i="9" s="1"/>
  <c r="J155" i="9"/>
  <c r="J169" i="9" s="1"/>
  <c r="I155" i="9"/>
  <c r="H155" i="9"/>
  <c r="H169" i="9" s="1"/>
  <c r="H181" i="9" s="1"/>
  <c r="G155" i="9"/>
  <c r="G169" i="9" s="1"/>
  <c r="G202" i="9" s="1"/>
  <c r="F155" i="9"/>
  <c r="R169" i="9" s="1"/>
  <c r="R209" i="9" s="1"/>
  <c r="E155" i="9"/>
  <c r="Q169" i="9" s="1"/>
  <c r="C150" i="9"/>
  <c r="W149" i="9"/>
  <c r="V149" i="9"/>
  <c r="Q149" i="9"/>
  <c r="O149" i="9"/>
  <c r="K149" i="9"/>
  <c r="F149" i="9"/>
  <c r="D149" i="9"/>
  <c r="C149" i="9"/>
  <c r="W146" i="9"/>
  <c r="V146" i="9"/>
  <c r="U146" i="9"/>
  <c r="T146" i="9"/>
  <c r="S146" i="9"/>
  <c r="R146" i="9"/>
  <c r="X146" i="9" s="1"/>
  <c r="Q146" i="9"/>
  <c r="K146" i="9"/>
  <c r="K93" i="9" s="1"/>
  <c r="J146" i="9"/>
  <c r="I146" i="9"/>
  <c r="H146" i="9"/>
  <c r="G146" i="9"/>
  <c r="F146" i="9"/>
  <c r="L146" i="9" s="1"/>
  <c r="E146" i="9"/>
  <c r="X145" i="9"/>
  <c r="L145" i="9"/>
  <c r="W143" i="9"/>
  <c r="X143" i="9" s="1"/>
  <c r="V143" i="9"/>
  <c r="U143" i="9"/>
  <c r="T143" i="9"/>
  <c r="S143" i="9"/>
  <c r="R143" i="9"/>
  <c r="Q143" i="9"/>
  <c r="K143" i="9"/>
  <c r="K92" i="9" s="1"/>
  <c r="J143" i="9"/>
  <c r="I143" i="9"/>
  <c r="H143" i="9"/>
  <c r="G143" i="9"/>
  <c r="F143" i="9"/>
  <c r="E143" i="9"/>
  <c r="X142" i="9"/>
  <c r="L142" i="9"/>
  <c r="X141" i="9"/>
  <c r="L141" i="9"/>
  <c r="X140" i="9"/>
  <c r="L140" i="9"/>
  <c r="W138" i="9"/>
  <c r="V138" i="9"/>
  <c r="U138" i="9"/>
  <c r="T138" i="9"/>
  <c r="S138" i="9"/>
  <c r="R138" i="9"/>
  <c r="Q138" i="9"/>
  <c r="K138" i="9"/>
  <c r="J138" i="9"/>
  <c r="I138" i="9"/>
  <c r="H138" i="9"/>
  <c r="G138" i="9"/>
  <c r="G91" i="9" s="1"/>
  <c r="F138" i="9"/>
  <c r="E138" i="9"/>
  <c r="L138" i="9" s="1"/>
  <c r="X137" i="9"/>
  <c r="L137" i="9"/>
  <c r="X136" i="9"/>
  <c r="L136" i="9"/>
  <c r="X135" i="9"/>
  <c r="L135" i="9"/>
  <c r="X134" i="9"/>
  <c r="L134" i="9"/>
  <c r="X133" i="9"/>
  <c r="L133" i="9"/>
  <c r="W131" i="9"/>
  <c r="V131" i="9"/>
  <c r="J90" i="9" s="1"/>
  <c r="U131" i="9"/>
  <c r="T131" i="9"/>
  <c r="S131" i="9"/>
  <c r="R131" i="9"/>
  <c r="Q131" i="9"/>
  <c r="K131" i="9"/>
  <c r="J131" i="9"/>
  <c r="I131" i="9"/>
  <c r="H131" i="9"/>
  <c r="G131" i="9"/>
  <c r="G90" i="9" s="1"/>
  <c r="F131" i="9"/>
  <c r="E131" i="9"/>
  <c r="X130" i="9"/>
  <c r="L130" i="9"/>
  <c r="X129" i="9"/>
  <c r="L129" i="9"/>
  <c r="X128" i="9"/>
  <c r="L128" i="9"/>
  <c r="X127" i="9"/>
  <c r="L127" i="9"/>
  <c r="X126" i="9"/>
  <c r="L126" i="9"/>
  <c r="X125" i="9"/>
  <c r="L125" i="9"/>
  <c r="W121" i="9"/>
  <c r="X121" i="9" s="1"/>
  <c r="V121" i="9"/>
  <c r="U121" i="9"/>
  <c r="T121" i="9"/>
  <c r="S121" i="9"/>
  <c r="R121" i="9"/>
  <c r="Q121" i="9"/>
  <c r="O121" i="9"/>
  <c r="L121" i="9"/>
  <c r="K121" i="9"/>
  <c r="J121" i="9"/>
  <c r="I121" i="9"/>
  <c r="H121" i="9"/>
  <c r="G121" i="9"/>
  <c r="F121" i="9"/>
  <c r="E121" i="9"/>
  <c r="C121" i="9"/>
  <c r="W120" i="9"/>
  <c r="V120" i="9"/>
  <c r="U120" i="9"/>
  <c r="T120" i="9"/>
  <c r="S120" i="9"/>
  <c r="R120" i="9"/>
  <c r="Q120" i="9"/>
  <c r="O120" i="9"/>
  <c r="K120" i="9"/>
  <c r="J120" i="9"/>
  <c r="I120" i="9"/>
  <c r="H120" i="9"/>
  <c r="G120" i="9"/>
  <c r="F120" i="9"/>
  <c r="L120" i="9" s="1"/>
  <c r="E120" i="9"/>
  <c r="C120" i="9"/>
  <c r="W119" i="9"/>
  <c r="V119" i="9"/>
  <c r="U119" i="9"/>
  <c r="T119" i="9"/>
  <c r="S119" i="9"/>
  <c r="R119" i="9"/>
  <c r="Q119" i="9"/>
  <c r="O119" i="9"/>
  <c r="K119" i="9"/>
  <c r="J119" i="9"/>
  <c r="I119" i="9"/>
  <c r="H119" i="9"/>
  <c r="G119" i="9"/>
  <c r="F119" i="9"/>
  <c r="E119" i="9"/>
  <c r="C119" i="9"/>
  <c r="W118" i="9"/>
  <c r="V118" i="9"/>
  <c r="U118" i="9"/>
  <c r="X118" i="9" s="1"/>
  <c r="T118" i="9"/>
  <c r="S118" i="9"/>
  <c r="R118" i="9"/>
  <c r="Q118" i="9"/>
  <c r="O118" i="9"/>
  <c r="K118" i="9"/>
  <c r="J118" i="9"/>
  <c r="I118" i="9"/>
  <c r="H118" i="9"/>
  <c r="G118" i="9"/>
  <c r="F118" i="9"/>
  <c r="E118" i="9"/>
  <c r="L118" i="9" s="1"/>
  <c r="C118" i="9"/>
  <c r="W117" i="9"/>
  <c r="V117" i="9"/>
  <c r="U117" i="9"/>
  <c r="T117" i="9"/>
  <c r="S117" i="9"/>
  <c r="R117" i="9"/>
  <c r="X117" i="9" s="1"/>
  <c r="Q117" i="9"/>
  <c r="O117" i="9"/>
  <c r="K117" i="9"/>
  <c r="J117" i="9"/>
  <c r="I117" i="9"/>
  <c r="H117" i="9"/>
  <c r="G117" i="9"/>
  <c r="F117" i="9"/>
  <c r="E117" i="9"/>
  <c r="L117" i="9" s="1"/>
  <c r="C117" i="9"/>
  <c r="G115" i="9"/>
  <c r="O113" i="9"/>
  <c r="P111" i="9"/>
  <c r="W110" i="9"/>
  <c r="V110" i="9"/>
  <c r="U110" i="9"/>
  <c r="T110" i="9"/>
  <c r="S110" i="9"/>
  <c r="R110" i="9"/>
  <c r="Q110" i="9"/>
  <c r="X110" i="9" s="1"/>
  <c r="K110" i="9"/>
  <c r="J110" i="9"/>
  <c r="I110" i="9"/>
  <c r="H110" i="9"/>
  <c r="G110" i="9"/>
  <c r="F110" i="9"/>
  <c r="E110" i="9"/>
  <c r="L110" i="9" s="1"/>
  <c r="X109" i="9"/>
  <c r="L109" i="9"/>
  <c r="X108" i="9"/>
  <c r="L108" i="9"/>
  <c r="X107" i="9"/>
  <c r="L107" i="9"/>
  <c r="X106" i="9"/>
  <c r="L106" i="9"/>
  <c r="X105" i="9"/>
  <c r="L105" i="9"/>
  <c r="X103" i="9"/>
  <c r="O103" i="9"/>
  <c r="O115" i="9" s="1"/>
  <c r="L103" i="9"/>
  <c r="C103" i="9"/>
  <c r="C115" i="9" s="1"/>
  <c r="X102" i="9"/>
  <c r="O102" i="9"/>
  <c r="O114" i="9" s="1"/>
  <c r="L102" i="9"/>
  <c r="C102" i="9"/>
  <c r="C114" i="9" s="1"/>
  <c r="X101" i="9"/>
  <c r="O101" i="9"/>
  <c r="L101" i="9"/>
  <c r="C101" i="9"/>
  <c r="C113" i="9" s="1"/>
  <c r="V95" i="9"/>
  <c r="U149" i="9" s="1"/>
  <c r="J93" i="9"/>
  <c r="I93" i="9"/>
  <c r="H93" i="9"/>
  <c r="G93" i="9"/>
  <c r="F93" i="9"/>
  <c r="E93" i="9"/>
  <c r="J92" i="9"/>
  <c r="I92" i="9"/>
  <c r="H92" i="9"/>
  <c r="G92" i="9"/>
  <c r="F92" i="9"/>
  <c r="E92" i="9"/>
  <c r="K91" i="9"/>
  <c r="I91" i="9"/>
  <c r="H91" i="9"/>
  <c r="F91" i="9"/>
  <c r="E91" i="9"/>
  <c r="S90" i="9"/>
  <c r="O150" i="9" s="1"/>
  <c r="K90" i="9"/>
  <c r="I90" i="9"/>
  <c r="F90" i="9"/>
  <c r="E90" i="9"/>
  <c r="S88" i="9"/>
  <c r="K85" i="9"/>
  <c r="J85" i="9"/>
  <c r="J99" i="9" s="1"/>
  <c r="I85" i="9"/>
  <c r="U99" i="9" s="1"/>
  <c r="U139" i="9" s="1"/>
  <c r="H85" i="9"/>
  <c r="H99" i="9" s="1"/>
  <c r="H132" i="9" s="1"/>
  <c r="G85" i="9"/>
  <c r="G99" i="9" s="1"/>
  <c r="F85" i="9"/>
  <c r="R99" i="9" s="1"/>
  <c r="E85" i="9"/>
  <c r="R79" i="9"/>
  <c r="H79" i="9"/>
  <c r="W76" i="9"/>
  <c r="V76" i="9"/>
  <c r="U76" i="9"/>
  <c r="T76" i="9"/>
  <c r="S76" i="9"/>
  <c r="R76" i="9"/>
  <c r="X76" i="9" s="1"/>
  <c r="Q76" i="9"/>
  <c r="K76" i="9"/>
  <c r="J76" i="9"/>
  <c r="I76" i="9"/>
  <c r="H76" i="9"/>
  <c r="H23" i="9" s="1"/>
  <c r="G76" i="9"/>
  <c r="F76" i="9"/>
  <c r="L76" i="9" s="1"/>
  <c r="E76" i="9"/>
  <c r="X75" i="9"/>
  <c r="L75" i="9"/>
  <c r="W73" i="9"/>
  <c r="V73" i="9"/>
  <c r="U73" i="9"/>
  <c r="T73" i="9"/>
  <c r="S73" i="9"/>
  <c r="R73" i="9"/>
  <c r="X73" i="9" s="1"/>
  <c r="Q73" i="9"/>
  <c r="K73" i="9"/>
  <c r="J73" i="9"/>
  <c r="I73" i="9"/>
  <c r="H73" i="9"/>
  <c r="H22" i="9" s="1"/>
  <c r="G73" i="9"/>
  <c r="F73" i="9"/>
  <c r="L73" i="9" s="1"/>
  <c r="E73" i="9"/>
  <c r="X72" i="9"/>
  <c r="L72" i="9"/>
  <c r="X71" i="9"/>
  <c r="L71" i="9"/>
  <c r="X70" i="9"/>
  <c r="L70" i="9"/>
  <c r="X68" i="9"/>
  <c r="W68" i="9"/>
  <c r="V68" i="9"/>
  <c r="U68" i="9"/>
  <c r="T68" i="9"/>
  <c r="S68" i="9"/>
  <c r="R68" i="9"/>
  <c r="Q68" i="9"/>
  <c r="L68" i="9"/>
  <c r="K68" i="9"/>
  <c r="J68" i="9"/>
  <c r="I68" i="9"/>
  <c r="H68" i="9"/>
  <c r="G68" i="9"/>
  <c r="F68" i="9"/>
  <c r="E68" i="9"/>
  <c r="X67" i="9"/>
  <c r="L67" i="9"/>
  <c r="X66" i="9"/>
  <c r="L66" i="9"/>
  <c r="X65" i="9"/>
  <c r="L65" i="9"/>
  <c r="X64" i="9"/>
  <c r="L64" i="9"/>
  <c r="X63" i="9"/>
  <c r="L63" i="9"/>
  <c r="X61" i="9"/>
  <c r="W61" i="9"/>
  <c r="V61" i="9"/>
  <c r="U61" i="9"/>
  <c r="T61" i="9"/>
  <c r="S61" i="9"/>
  <c r="R61" i="9"/>
  <c r="Q61" i="9"/>
  <c r="L61" i="9"/>
  <c r="K61" i="9"/>
  <c r="J61" i="9"/>
  <c r="I61" i="9"/>
  <c r="H61" i="9"/>
  <c r="G61" i="9"/>
  <c r="F61" i="9"/>
  <c r="E61" i="9"/>
  <c r="X60" i="9"/>
  <c r="L60" i="9"/>
  <c r="X59" i="9"/>
  <c r="L59" i="9"/>
  <c r="X58" i="9"/>
  <c r="L58" i="9"/>
  <c r="X57" i="9"/>
  <c r="L57" i="9"/>
  <c r="X56" i="9"/>
  <c r="L56" i="9"/>
  <c r="X55" i="9"/>
  <c r="L55" i="9"/>
  <c r="F53" i="9"/>
  <c r="F78" i="9" s="1"/>
  <c r="P52" i="9"/>
  <c r="D52" i="9"/>
  <c r="V185" i="9" s="1"/>
  <c r="W51" i="9"/>
  <c r="V51" i="9"/>
  <c r="V751" i="9" s="1"/>
  <c r="U51" i="9"/>
  <c r="U751" i="9" s="1"/>
  <c r="T51" i="9"/>
  <c r="T751" i="9" s="1"/>
  <c r="S51" i="9"/>
  <c r="S751" i="9" s="1"/>
  <c r="R51" i="9"/>
  <c r="R751" i="9" s="1"/>
  <c r="Q51" i="9"/>
  <c r="Q751" i="9" s="1"/>
  <c r="O51" i="9"/>
  <c r="K51" i="9"/>
  <c r="K751" i="9" s="1"/>
  <c r="J51" i="9"/>
  <c r="J751" i="9" s="1"/>
  <c r="I51" i="9"/>
  <c r="I751" i="9" s="1"/>
  <c r="H51" i="9"/>
  <c r="H751" i="9" s="1"/>
  <c r="G51" i="9"/>
  <c r="G751" i="9" s="1"/>
  <c r="F51" i="9"/>
  <c r="F751" i="9" s="1"/>
  <c r="E51" i="9"/>
  <c r="E751" i="9" s="1"/>
  <c r="C51" i="9"/>
  <c r="W50" i="9"/>
  <c r="W750" i="9" s="1"/>
  <c r="V50" i="9"/>
  <c r="V750" i="9" s="1"/>
  <c r="U50" i="9"/>
  <c r="U750" i="9" s="1"/>
  <c r="T50" i="9"/>
  <c r="T750" i="9" s="1"/>
  <c r="S50" i="9"/>
  <c r="S750" i="9" s="1"/>
  <c r="R50" i="9"/>
  <c r="R750" i="9" s="1"/>
  <c r="Q50" i="9"/>
  <c r="Q750" i="9" s="1"/>
  <c r="O50" i="9"/>
  <c r="K50" i="9"/>
  <c r="K750" i="9" s="1"/>
  <c r="J50" i="9"/>
  <c r="J750" i="9" s="1"/>
  <c r="I50" i="9"/>
  <c r="I750" i="9" s="1"/>
  <c r="H50" i="9"/>
  <c r="H750" i="9" s="1"/>
  <c r="G50" i="9"/>
  <c r="G750" i="9" s="1"/>
  <c r="F50" i="9"/>
  <c r="F750" i="9" s="1"/>
  <c r="E50" i="9"/>
  <c r="E750" i="9" s="1"/>
  <c r="C50" i="9"/>
  <c r="X49" i="9"/>
  <c r="W49" i="9"/>
  <c r="W749" i="9" s="1"/>
  <c r="V49" i="9"/>
  <c r="V749" i="9" s="1"/>
  <c r="U49" i="9"/>
  <c r="U749" i="9" s="1"/>
  <c r="T49" i="9"/>
  <c r="T749" i="9" s="1"/>
  <c r="S49" i="9"/>
  <c r="S749" i="9" s="1"/>
  <c r="R49" i="9"/>
  <c r="R749" i="9" s="1"/>
  <c r="Q49" i="9"/>
  <c r="O49" i="9"/>
  <c r="K49" i="9"/>
  <c r="K749" i="9" s="1"/>
  <c r="J49" i="9"/>
  <c r="J749" i="9" s="1"/>
  <c r="I49" i="9"/>
  <c r="I749" i="9" s="1"/>
  <c r="H49" i="9"/>
  <c r="H749" i="9" s="1"/>
  <c r="G49" i="9"/>
  <c r="G749" i="9" s="1"/>
  <c r="F49" i="9"/>
  <c r="F749" i="9" s="1"/>
  <c r="E49" i="9"/>
  <c r="E749" i="9" s="1"/>
  <c r="L749" i="9" s="1"/>
  <c r="C49" i="9"/>
  <c r="W48" i="9"/>
  <c r="W748" i="9" s="1"/>
  <c r="V48" i="9"/>
  <c r="V748" i="9" s="1"/>
  <c r="U48" i="9"/>
  <c r="U748" i="9" s="1"/>
  <c r="T48" i="9"/>
  <c r="T748" i="9" s="1"/>
  <c r="S48" i="9"/>
  <c r="S748" i="9" s="1"/>
  <c r="R48" i="9"/>
  <c r="R748" i="9" s="1"/>
  <c r="Q48" i="9"/>
  <c r="Q748" i="9" s="1"/>
  <c r="O48" i="9"/>
  <c r="K48" i="9"/>
  <c r="K748" i="9" s="1"/>
  <c r="J48" i="9"/>
  <c r="J748" i="9" s="1"/>
  <c r="I48" i="9"/>
  <c r="I748" i="9" s="1"/>
  <c r="H48" i="9"/>
  <c r="H748" i="9" s="1"/>
  <c r="G48" i="9"/>
  <c r="G748" i="9" s="1"/>
  <c r="F48" i="9"/>
  <c r="F748" i="9" s="1"/>
  <c r="E48" i="9"/>
  <c r="L48" i="9" s="1"/>
  <c r="C48" i="9"/>
  <c r="W47" i="9"/>
  <c r="W747" i="9" s="1"/>
  <c r="V47" i="9"/>
  <c r="V747" i="9" s="1"/>
  <c r="U47" i="9"/>
  <c r="U747" i="9" s="1"/>
  <c r="T47" i="9"/>
  <c r="T747" i="9" s="1"/>
  <c r="S47" i="9"/>
  <c r="S747" i="9" s="1"/>
  <c r="R47" i="9"/>
  <c r="Q47" i="9"/>
  <c r="Q747" i="9" s="1"/>
  <c r="O47" i="9"/>
  <c r="K47" i="9"/>
  <c r="K747" i="9" s="1"/>
  <c r="J47" i="9"/>
  <c r="J747" i="9" s="1"/>
  <c r="I47" i="9"/>
  <c r="I747" i="9" s="1"/>
  <c r="H47" i="9"/>
  <c r="H747" i="9" s="1"/>
  <c r="G47" i="9"/>
  <c r="F47" i="9"/>
  <c r="F747" i="9" s="1"/>
  <c r="E47" i="9"/>
  <c r="E747" i="9" s="1"/>
  <c r="C47" i="9"/>
  <c r="W45" i="9"/>
  <c r="V45" i="9"/>
  <c r="U45" i="9"/>
  <c r="T45" i="9"/>
  <c r="S45" i="9"/>
  <c r="R45" i="9"/>
  <c r="X45" i="9" s="1"/>
  <c r="Q45" i="9"/>
  <c r="K45" i="9"/>
  <c r="J45" i="9"/>
  <c r="I45" i="9"/>
  <c r="H45" i="9"/>
  <c r="G45" i="9"/>
  <c r="F45" i="9"/>
  <c r="E45" i="9"/>
  <c r="L45" i="9" s="1"/>
  <c r="X44" i="9"/>
  <c r="W44" i="9"/>
  <c r="V44" i="9"/>
  <c r="U44" i="9"/>
  <c r="T44" i="9"/>
  <c r="S44" i="9"/>
  <c r="R44" i="9"/>
  <c r="Q44" i="9"/>
  <c r="O44" i="9"/>
  <c r="K44" i="9"/>
  <c r="J44" i="9"/>
  <c r="J53" i="9" s="1"/>
  <c r="I44" i="9"/>
  <c r="H44" i="9"/>
  <c r="G44" i="9"/>
  <c r="F44" i="9"/>
  <c r="E44" i="9"/>
  <c r="L44" i="9" s="1"/>
  <c r="W43" i="9"/>
  <c r="V43" i="9"/>
  <c r="U43" i="9"/>
  <c r="T43" i="9"/>
  <c r="S43" i="9"/>
  <c r="R43" i="9"/>
  <c r="R53" i="9" s="1"/>
  <c r="Q43" i="9"/>
  <c r="O43" i="9"/>
  <c r="K43" i="9"/>
  <c r="J43" i="9"/>
  <c r="I43" i="9"/>
  <c r="H43" i="9"/>
  <c r="G43" i="9"/>
  <c r="G53" i="9" s="1"/>
  <c r="F43" i="9"/>
  <c r="E43" i="9"/>
  <c r="L43" i="9" s="1"/>
  <c r="P41" i="9"/>
  <c r="W40" i="9"/>
  <c r="V40" i="9"/>
  <c r="U40" i="9"/>
  <c r="T40" i="9"/>
  <c r="S40" i="9"/>
  <c r="R40" i="9"/>
  <c r="Q40" i="9"/>
  <c r="X40" i="9" s="1"/>
  <c r="K40" i="9"/>
  <c r="J40" i="9"/>
  <c r="I40" i="9"/>
  <c r="H40" i="9"/>
  <c r="G40" i="9"/>
  <c r="F40" i="9"/>
  <c r="E40" i="9"/>
  <c r="L40" i="9" s="1"/>
  <c r="X39" i="9"/>
  <c r="L39" i="9"/>
  <c r="X38" i="9"/>
  <c r="L38" i="9"/>
  <c r="X37" i="9"/>
  <c r="L37" i="9"/>
  <c r="X36" i="9"/>
  <c r="L36" i="9"/>
  <c r="X35" i="9"/>
  <c r="L35" i="9"/>
  <c r="X33" i="9"/>
  <c r="O33" i="9"/>
  <c r="O45" i="9" s="1"/>
  <c r="L33" i="9"/>
  <c r="C33" i="9"/>
  <c r="C45" i="9" s="1"/>
  <c r="X32" i="9"/>
  <c r="O32" i="9"/>
  <c r="L32" i="9"/>
  <c r="C32" i="9"/>
  <c r="C44" i="9" s="1"/>
  <c r="X31" i="9"/>
  <c r="O31" i="9"/>
  <c r="L31" i="9"/>
  <c r="C31" i="9"/>
  <c r="C43" i="9" s="1"/>
  <c r="W29" i="9"/>
  <c r="W69" i="9" s="1"/>
  <c r="V29" i="9"/>
  <c r="V69" i="9" s="1"/>
  <c r="U29" i="9"/>
  <c r="U69" i="9" s="1"/>
  <c r="T29" i="9"/>
  <c r="T69" i="9" s="1"/>
  <c r="S29" i="9"/>
  <c r="S77" i="9" s="1"/>
  <c r="R29" i="9"/>
  <c r="R77" i="9" s="1"/>
  <c r="Q29" i="9"/>
  <c r="Q77" i="9" s="1"/>
  <c r="K29" i="9"/>
  <c r="K41" i="9" s="1"/>
  <c r="K54" i="9" s="1"/>
  <c r="J29" i="9"/>
  <c r="J69" i="9" s="1"/>
  <c r="I29" i="9"/>
  <c r="I69" i="9" s="1"/>
  <c r="H29" i="9"/>
  <c r="H69" i="9" s="1"/>
  <c r="G29" i="9"/>
  <c r="G69" i="9" s="1"/>
  <c r="F29" i="9"/>
  <c r="F77" i="9" s="1"/>
  <c r="E29" i="9"/>
  <c r="E77" i="9" s="1"/>
  <c r="V25" i="9"/>
  <c r="P79" i="9" s="1"/>
  <c r="V23" i="9"/>
  <c r="K23" i="9"/>
  <c r="J23" i="9"/>
  <c r="I23" i="9"/>
  <c r="G23" i="9"/>
  <c r="F23" i="9"/>
  <c r="E23" i="9"/>
  <c r="L23" i="9" s="1"/>
  <c r="K22" i="9"/>
  <c r="J22" i="9"/>
  <c r="I22" i="9"/>
  <c r="G22" i="9"/>
  <c r="F22" i="9"/>
  <c r="E22" i="9"/>
  <c r="L22" i="9" s="1"/>
  <c r="K21" i="9"/>
  <c r="J21" i="9"/>
  <c r="I21" i="9"/>
  <c r="H21" i="9"/>
  <c r="G21" i="9"/>
  <c r="F21" i="9"/>
  <c r="E21" i="9"/>
  <c r="L21" i="9" s="1"/>
  <c r="S20" i="9"/>
  <c r="O79" i="9" s="1"/>
  <c r="K20" i="9"/>
  <c r="J20" i="9"/>
  <c r="I20" i="9"/>
  <c r="H20" i="9"/>
  <c r="G20" i="9"/>
  <c r="F20" i="9"/>
  <c r="L20" i="9" s="1"/>
  <c r="E20" i="9"/>
  <c r="S18" i="9"/>
  <c r="V9" i="9"/>
  <c r="U9" i="9"/>
  <c r="S9" i="9"/>
  <c r="G9" i="9"/>
  <c r="V163" i="9" s="1"/>
  <c r="W8" i="9"/>
  <c r="V8" i="9"/>
  <c r="U8" i="9"/>
  <c r="T8" i="9"/>
  <c r="S8" i="9"/>
  <c r="W7" i="9"/>
  <c r="V7" i="9"/>
  <c r="U7" i="9"/>
  <c r="S7" i="9"/>
  <c r="V6" i="9"/>
  <c r="U6" i="9"/>
  <c r="T6" i="9"/>
  <c r="S6" i="9"/>
  <c r="W4" i="9"/>
  <c r="V4" i="9"/>
  <c r="U4" i="9"/>
  <c r="T4" i="9"/>
  <c r="S4" i="9"/>
  <c r="R4" i="9"/>
  <c r="W1" i="9"/>
  <c r="V1" i="9"/>
  <c r="U1" i="9"/>
  <c r="T1" i="9"/>
  <c r="S1" i="9"/>
  <c r="R1" i="9"/>
  <c r="Q1" i="9"/>
  <c r="P778" i="8"/>
  <c r="X774" i="8"/>
  <c r="W774" i="8"/>
  <c r="W775" i="8" s="1"/>
  <c r="V774" i="8"/>
  <c r="V775" i="8" s="1"/>
  <c r="U774" i="8"/>
  <c r="U775" i="8" s="1"/>
  <c r="T774" i="8"/>
  <c r="T775" i="8" s="1"/>
  <c r="S774" i="8"/>
  <c r="S775" i="8" s="1"/>
  <c r="R774" i="8"/>
  <c r="R775" i="8" s="1"/>
  <c r="X775" i="8" s="1"/>
  <c r="Q774" i="8"/>
  <c r="Q775" i="8" s="1"/>
  <c r="L774" i="8"/>
  <c r="K774" i="8"/>
  <c r="K775" i="8" s="1"/>
  <c r="K723" i="8" s="1"/>
  <c r="J774" i="8"/>
  <c r="J775" i="8" s="1"/>
  <c r="J723" i="8" s="1"/>
  <c r="I774" i="8"/>
  <c r="I775" i="8" s="1"/>
  <c r="H774" i="8"/>
  <c r="H775" i="8" s="1"/>
  <c r="G774" i="8"/>
  <c r="G775" i="8" s="1"/>
  <c r="F774" i="8"/>
  <c r="F775" i="8" s="1"/>
  <c r="E774" i="8"/>
  <c r="E775" i="8" s="1"/>
  <c r="J772" i="8"/>
  <c r="J722" i="8" s="1"/>
  <c r="I772" i="8"/>
  <c r="W771" i="8"/>
  <c r="V771" i="8"/>
  <c r="U771" i="8"/>
  <c r="X771" i="8" s="1"/>
  <c r="T771" i="8"/>
  <c r="S771" i="8"/>
  <c r="R771" i="8"/>
  <c r="Q771" i="8"/>
  <c r="K771" i="8"/>
  <c r="J771" i="8"/>
  <c r="I771" i="8"/>
  <c r="L771" i="8" s="1"/>
  <c r="H771" i="8"/>
  <c r="G771" i="8"/>
  <c r="F771" i="8"/>
  <c r="E771" i="8"/>
  <c r="W770" i="8"/>
  <c r="V770" i="8"/>
  <c r="U770" i="8"/>
  <c r="X770" i="8" s="1"/>
  <c r="T770" i="8"/>
  <c r="S770" i="8"/>
  <c r="R770" i="8"/>
  <c r="Q770" i="8"/>
  <c r="K770" i="8"/>
  <c r="J770" i="8"/>
  <c r="I770" i="8"/>
  <c r="L770" i="8" s="1"/>
  <c r="H770" i="8"/>
  <c r="G770" i="8"/>
  <c r="F770" i="8"/>
  <c r="E770" i="8"/>
  <c r="W769" i="8"/>
  <c r="W772" i="8" s="1"/>
  <c r="V769" i="8"/>
  <c r="V772" i="8" s="1"/>
  <c r="U769" i="8"/>
  <c r="X769" i="8" s="1"/>
  <c r="T769" i="8"/>
  <c r="T772" i="8" s="1"/>
  <c r="S769" i="8"/>
  <c r="S772" i="8" s="1"/>
  <c r="R769" i="8"/>
  <c r="R772" i="8" s="1"/>
  <c r="Q769" i="8"/>
  <c r="Q772" i="8" s="1"/>
  <c r="K769" i="8"/>
  <c r="K772" i="8" s="1"/>
  <c r="J769" i="8"/>
  <c r="I769" i="8"/>
  <c r="L769" i="8" s="1"/>
  <c r="H769" i="8"/>
  <c r="H772" i="8" s="1"/>
  <c r="G769" i="8"/>
  <c r="G772" i="8" s="1"/>
  <c r="F769" i="8"/>
  <c r="F772" i="8" s="1"/>
  <c r="E769" i="8"/>
  <c r="E772" i="8" s="1"/>
  <c r="W766" i="8"/>
  <c r="V766" i="8"/>
  <c r="U766" i="8"/>
  <c r="T766" i="8"/>
  <c r="S766" i="8"/>
  <c r="R766" i="8"/>
  <c r="Q766" i="8"/>
  <c r="K766" i="8"/>
  <c r="J766" i="8"/>
  <c r="I766" i="8"/>
  <c r="H766" i="8"/>
  <c r="G766" i="8"/>
  <c r="F766" i="8"/>
  <c r="E766" i="8"/>
  <c r="W765" i="8"/>
  <c r="V765" i="8"/>
  <c r="U765" i="8"/>
  <c r="T765" i="8"/>
  <c r="S765" i="8"/>
  <c r="R765" i="8"/>
  <c r="Q765" i="8"/>
  <c r="K765" i="8"/>
  <c r="J765" i="8"/>
  <c r="I765" i="8"/>
  <c r="H765" i="8"/>
  <c r="G765" i="8"/>
  <c r="F765" i="8"/>
  <c r="E765" i="8"/>
  <c r="L765" i="8" s="1"/>
  <c r="W764" i="8"/>
  <c r="V764" i="8"/>
  <c r="U764" i="8"/>
  <c r="T764" i="8"/>
  <c r="S764" i="8"/>
  <c r="R764" i="8"/>
  <c r="Q764" i="8"/>
  <c r="X764" i="8" s="1"/>
  <c r="K764" i="8"/>
  <c r="J764" i="8"/>
  <c r="I764" i="8"/>
  <c r="H764" i="8"/>
  <c r="G764" i="8"/>
  <c r="F764" i="8"/>
  <c r="E764" i="8"/>
  <c r="L764" i="8" s="1"/>
  <c r="W763" i="8"/>
  <c r="V763" i="8"/>
  <c r="V767" i="8" s="1"/>
  <c r="U763" i="8"/>
  <c r="T763" i="8"/>
  <c r="S763" i="8"/>
  <c r="R763" i="8"/>
  <c r="Q763" i="8"/>
  <c r="K763" i="8"/>
  <c r="J763" i="8"/>
  <c r="I763" i="8"/>
  <c r="H763" i="8"/>
  <c r="G763" i="8"/>
  <c r="F763" i="8"/>
  <c r="E763" i="8"/>
  <c r="W762" i="8"/>
  <c r="W767" i="8" s="1"/>
  <c r="V762" i="8"/>
  <c r="U762" i="8"/>
  <c r="U767" i="8" s="1"/>
  <c r="T762" i="8"/>
  <c r="T767" i="8" s="1"/>
  <c r="S762" i="8"/>
  <c r="S767" i="8" s="1"/>
  <c r="R762" i="8"/>
  <c r="R767" i="8" s="1"/>
  <c r="Q762" i="8"/>
  <c r="Q767" i="8" s="1"/>
  <c r="K762" i="8"/>
  <c r="K767" i="8" s="1"/>
  <c r="J762" i="8"/>
  <c r="I762" i="8"/>
  <c r="I767" i="8" s="1"/>
  <c r="H762" i="8"/>
  <c r="H767" i="8" s="1"/>
  <c r="G762" i="8"/>
  <c r="G767" i="8" s="1"/>
  <c r="F762" i="8"/>
  <c r="F767" i="8" s="1"/>
  <c r="E762" i="8"/>
  <c r="E767" i="8" s="1"/>
  <c r="W759" i="8"/>
  <c r="V759" i="8"/>
  <c r="U759" i="8"/>
  <c r="T759" i="8"/>
  <c r="S759" i="8"/>
  <c r="R759" i="8"/>
  <c r="Q759" i="8"/>
  <c r="K759" i="8"/>
  <c r="J759" i="8"/>
  <c r="I759" i="8"/>
  <c r="H759" i="8"/>
  <c r="G759" i="8"/>
  <c r="F759" i="8"/>
  <c r="E759" i="8"/>
  <c r="W758" i="8"/>
  <c r="V758" i="8"/>
  <c r="U758" i="8"/>
  <c r="T758" i="8"/>
  <c r="S758" i="8"/>
  <c r="R758" i="8"/>
  <c r="Q758" i="8"/>
  <c r="K758" i="8"/>
  <c r="J758" i="8"/>
  <c r="I758" i="8"/>
  <c r="H758" i="8"/>
  <c r="G758" i="8"/>
  <c r="F758" i="8"/>
  <c r="E758" i="8"/>
  <c r="W757" i="8"/>
  <c r="V757" i="8"/>
  <c r="U757" i="8"/>
  <c r="T757" i="8"/>
  <c r="S757" i="8"/>
  <c r="R757" i="8"/>
  <c r="Q757" i="8"/>
  <c r="K757" i="8"/>
  <c r="J757" i="8"/>
  <c r="I757" i="8"/>
  <c r="H757" i="8"/>
  <c r="G757" i="8"/>
  <c r="F757" i="8"/>
  <c r="E757" i="8"/>
  <c r="L757" i="8" s="1"/>
  <c r="W756" i="8"/>
  <c r="V756" i="8"/>
  <c r="U756" i="8"/>
  <c r="T756" i="8"/>
  <c r="S756" i="8"/>
  <c r="R756" i="8"/>
  <c r="Q756" i="8"/>
  <c r="X756" i="8" s="1"/>
  <c r="K756" i="8"/>
  <c r="J756" i="8"/>
  <c r="I756" i="8"/>
  <c r="H756" i="8"/>
  <c r="G756" i="8"/>
  <c r="F756" i="8"/>
  <c r="E756" i="8"/>
  <c r="L756" i="8" s="1"/>
  <c r="W755" i="8"/>
  <c r="V755" i="8"/>
  <c r="U755" i="8"/>
  <c r="T755" i="8"/>
  <c r="S755" i="8"/>
  <c r="R755" i="8"/>
  <c r="Q755" i="8"/>
  <c r="K755" i="8"/>
  <c r="J755" i="8"/>
  <c r="I755" i="8"/>
  <c r="H755" i="8"/>
  <c r="G755" i="8"/>
  <c r="F755" i="8"/>
  <c r="E755" i="8"/>
  <c r="W754" i="8"/>
  <c r="V754" i="8"/>
  <c r="V760" i="8" s="1"/>
  <c r="J720" i="8" s="1"/>
  <c r="U754" i="8"/>
  <c r="U760" i="8" s="1"/>
  <c r="T754" i="8"/>
  <c r="T760" i="8" s="1"/>
  <c r="S754" i="8"/>
  <c r="S760" i="8" s="1"/>
  <c r="R754" i="8"/>
  <c r="Q754" i="8"/>
  <c r="K754" i="8"/>
  <c r="J754" i="8"/>
  <c r="J760" i="8" s="1"/>
  <c r="I754" i="8"/>
  <c r="I760" i="8" s="1"/>
  <c r="H754" i="8"/>
  <c r="H760" i="8" s="1"/>
  <c r="G754" i="8"/>
  <c r="G760" i="8" s="1"/>
  <c r="G720" i="8" s="1"/>
  <c r="F754" i="8"/>
  <c r="F760" i="8" s="1"/>
  <c r="E754" i="8"/>
  <c r="O745" i="8"/>
  <c r="C745" i="8"/>
  <c r="O743" i="8"/>
  <c r="C743" i="8"/>
  <c r="W739" i="8"/>
  <c r="V739" i="8"/>
  <c r="U739" i="8"/>
  <c r="T739" i="8"/>
  <c r="S739" i="8"/>
  <c r="R739" i="8"/>
  <c r="Q739" i="8"/>
  <c r="X739" i="8" s="1"/>
  <c r="K739" i="8"/>
  <c r="J739" i="8"/>
  <c r="I739" i="8"/>
  <c r="H739" i="8"/>
  <c r="G739" i="8"/>
  <c r="F739" i="8"/>
  <c r="E739" i="8"/>
  <c r="L739" i="8" s="1"/>
  <c r="W738" i="8"/>
  <c r="V738" i="8"/>
  <c r="U738" i="8"/>
  <c r="T738" i="8"/>
  <c r="S738" i="8"/>
  <c r="R738" i="8"/>
  <c r="Q738" i="8"/>
  <c r="K738" i="8"/>
  <c r="J738" i="8"/>
  <c r="I738" i="8"/>
  <c r="H738" i="8"/>
  <c r="G738" i="8"/>
  <c r="F738" i="8"/>
  <c r="E738" i="8"/>
  <c r="W737" i="8"/>
  <c r="V737" i="8"/>
  <c r="V740" i="8" s="1"/>
  <c r="U737" i="8"/>
  <c r="T737" i="8"/>
  <c r="S737" i="8"/>
  <c r="R737" i="8"/>
  <c r="Q737" i="8"/>
  <c r="K737" i="8"/>
  <c r="J737" i="8"/>
  <c r="I737" i="8"/>
  <c r="H737" i="8"/>
  <c r="H740" i="8" s="1"/>
  <c r="G737" i="8"/>
  <c r="F737" i="8"/>
  <c r="E737" i="8"/>
  <c r="W736" i="8"/>
  <c r="V736" i="8"/>
  <c r="U736" i="8"/>
  <c r="T736" i="8"/>
  <c r="S736" i="8"/>
  <c r="R736" i="8"/>
  <c r="Q736" i="8"/>
  <c r="K736" i="8"/>
  <c r="J736" i="8"/>
  <c r="I736" i="8"/>
  <c r="H736" i="8"/>
  <c r="G736" i="8"/>
  <c r="F736" i="8"/>
  <c r="E736" i="8"/>
  <c r="W735" i="8"/>
  <c r="V735" i="8"/>
  <c r="U735" i="8"/>
  <c r="T735" i="8"/>
  <c r="S735" i="8"/>
  <c r="R735" i="8"/>
  <c r="Q735" i="8"/>
  <c r="K735" i="8"/>
  <c r="J735" i="8"/>
  <c r="I735" i="8"/>
  <c r="H735" i="8"/>
  <c r="G735" i="8"/>
  <c r="F735" i="8"/>
  <c r="E735" i="8"/>
  <c r="L735" i="8" s="1"/>
  <c r="W733" i="8"/>
  <c r="W740" i="8" s="1"/>
  <c r="V733" i="8"/>
  <c r="U733" i="8"/>
  <c r="T733" i="8"/>
  <c r="S733" i="8"/>
  <c r="R733" i="8"/>
  <c r="Q733" i="8"/>
  <c r="O733" i="8"/>
  <c r="L733" i="8"/>
  <c r="K733" i="8"/>
  <c r="J733" i="8"/>
  <c r="I733" i="8"/>
  <c r="H733" i="8"/>
  <c r="G733" i="8"/>
  <c r="F733" i="8"/>
  <c r="E733" i="8"/>
  <c r="C733" i="8"/>
  <c r="W732" i="8"/>
  <c r="V732" i="8"/>
  <c r="U732" i="8"/>
  <c r="T732" i="8"/>
  <c r="S732" i="8"/>
  <c r="R732" i="8"/>
  <c r="Q732" i="8"/>
  <c r="O732" i="8"/>
  <c r="K732" i="8"/>
  <c r="J732" i="8"/>
  <c r="I732" i="8"/>
  <c r="H732" i="8"/>
  <c r="G732" i="8"/>
  <c r="F732" i="8"/>
  <c r="F740" i="8" s="1"/>
  <c r="E732" i="8"/>
  <c r="L732" i="8" s="1"/>
  <c r="C732" i="8"/>
  <c r="W731" i="8"/>
  <c r="V731" i="8"/>
  <c r="U731" i="8"/>
  <c r="U740" i="8" s="1"/>
  <c r="T731" i="8"/>
  <c r="S731" i="8"/>
  <c r="S740" i="8" s="1"/>
  <c r="R731" i="8"/>
  <c r="Q731" i="8"/>
  <c r="O731" i="8"/>
  <c r="K731" i="8"/>
  <c r="J731" i="8"/>
  <c r="I731" i="8"/>
  <c r="H731" i="8"/>
  <c r="G731" i="8"/>
  <c r="G740" i="8" s="1"/>
  <c r="F731" i="8"/>
  <c r="E731" i="8"/>
  <c r="C731" i="8"/>
  <c r="V725" i="8"/>
  <c r="I723" i="8"/>
  <c r="H723" i="8"/>
  <c r="G723" i="8"/>
  <c r="F723" i="8"/>
  <c r="E723" i="8"/>
  <c r="L723" i="8" s="1"/>
  <c r="K722" i="8"/>
  <c r="H722" i="8"/>
  <c r="E722" i="8"/>
  <c r="K721" i="8"/>
  <c r="F721" i="8"/>
  <c r="E721" i="8"/>
  <c r="S720" i="8"/>
  <c r="S718" i="8"/>
  <c r="K715" i="8"/>
  <c r="K729" i="8" s="1"/>
  <c r="J715" i="8"/>
  <c r="I715" i="8"/>
  <c r="H715" i="8"/>
  <c r="G715" i="8"/>
  <c r="S729" i="8" s="1"/>
  <c r="F715" i="8"/>
  <c r="R729" i="8" s="1"/>
  <c r="E715" i="8"/>
  <c r="E729" i="8" s="1"/>
  <c r="W709" i="8"/>
  <c r="V709" i="8"/>
  <c r="U709" i="8"/>
  <c r="O709" i="8"/>
  <c r="K709" i="8"/>
  <c r="J709" i="8"/>
  <c r="D709" i="8"/>
  <c r="C709" i="8"/>
  <c r="W706" i="8"/>
  <c r="X706" i="8" s="1"/>
  <c r="V706" i="8"/>
  <c r="U706" i="8"/>
  <c r="T706" i="8"/>
  <c r="S706" i="8"/>
  <c r="R706" i="8"/>
  <c r="Q706" i="8"/>
  <c r="K706" i="8"/>
  <c r="J706" i="8"/>
  <c r="J653" i="8" s="1"/>
  <c r="I706" i="8"/>
  <c r="H706" i="8"/>
  <c r="G706" i="8"/>
  <c r="F706" i="8"/>
  <c r="E706" i="8"/>
  <c r="X705" i="8"/>
  <c r="L705" i="8"/>
  <c r="W703" i="8"/>
  <c r="V703" i="8"/>
  <c r="X703" i="8" s="1"/>
  <c r="U703" i="8"/>
  <c r="T703" i="8"/>
  <c r="S703" i="8"/>
  <c r="R703" i="8"/>
  <c r="Q703" i="8"/>
  <c r="K703" i="8"/>
  <c r="K652" i="8" s="1"/>
  <c r="J703" i="8"/>
  <c r="I703" i="8"/>
  <c r="H703" i="8"/>
  <c r="G703" i="8"/>
  <c r="F703" i="8"/>
  <c r="E703" i="8"/>
  <c r="X702" i="8"/>
  <c r="L702" i="8"/>
  <c r="X701" i="8"/>
  <c r="L701" i="8"/>
  <c r="X700" i="8"/>
  <c r="L700" i="8"/>
  <c r="W698" i="8"/>
  <c r="V698" i="8"/>
  <c r="U698" i="8"/>
  <c r="T698" i="8"/>
  <c r="S698" i="8"/>
  <c r="R698" i="8"/>
  <c r="X698" i="8" s="1"/>
  <c r="Q698" i="8"/>
  <c r="K698" i="8"/>
  <c r="J698" i="8"/>
  <c r="I698" i="8"/>
  <c r="H698" i="8"/>
  <c r="H651" i="8" s="1"/>
  <c r="G698" i="8"/>
  <c r="F698" i="8"/>
  <c r="E698" i="8"/>
  <c r="X697" i="8"/>
  <c r="L697" i="8"/>
  <c r="X696" i="8"/>
  <c r="L696" i="8"/>
  <c r="X695" i="8"/>
  <c r="L695" i="8"/>
  <c r="X694" i="8"/>
  <c r="L694" i="8"/>
  <c r="X693" i="8"/>
  <c r="L693" i="8"/>
  <c r="W691" i="8"/>
  <c r="V691" i="8"/>
  <c r="U691" i="8"/>
  <c r="T691" i="8"/>
  <c r="S691" i="8"/>
  <c r="R691" i="8"/>
  <c r="Q691" i="8"/>
  <c r="K691" i="8"/>
  <c r="J691" i="8"/>
  <c r="I691" i="8"/>
  <c r="H691" i="8"/>
  <c r="H650" i="8" s="1"/>
  <c r="G691" i="8"/>
  <c r="F691" i="8"/>
  <c r="F650" i="8" s="1"/>
  <c r="E691" i="8"/>
  <c r="X690" i="8"/>
  <c r="L690" i="8"/>
  <c r="X689" i="8"/>
  <c r="L689" i="8"/>
  <c r="X688" i="8"/>
  <c r="L688" i="8"/>
  <c r="X687" i="8"/>
  <c r="L687" i="8"/>
  <c r="X686" i="8"/>
  <c r="L686" i="8"/>
  <c r="X685" i="8"/>
  <c r="L685" i="8"/>
  <c r="W681" i="8"/>
  <c r="V681" i="8"/>
  <c r="X681" i="8" s="1"/>
  <c r="U681" i="8"/>
  <c r="T681" i="8"/>
  <c r="S681" i="8"/>
  <c r="R681" i="8"/>
  <c r="Q681" i="8"/>
  <c r="O681" i="8"/>
  <c r="K681" i="8"/>
  <c r="L681" i="8" s="1"/>
  <c r="J681" i="8"/>
  <c r="I681" i="8"/>
  <c r="H681" i="8"/>
  <c r="G681" i="8"/>
  <c r="F681" i="8"/>
  <c r="E681" i="8"/>
  <c r="C681" i="8"/>
  <c r="X680" i="8"/>
  <c r="W680" i="8"/>
  <c r="V680" i="8"/>
  <c r="U680" i="8"/>
  <c r="T680" i="8"/>
  <c r="S680" i="8"/>
  <c r="R680" i="8"/>
  <c r="Q680" i="8"/>
  <c r="O680" i="8"/>
  <c r="K680" i="8"/>
  <c r="J680" i="8"/>
  <c r="I680" i="8"/>
  <c r="H680" i="8"/>
  <c r="G680" i="8"/>
  <c r="F680" i="8"/>
  <c r="E680" i="8"/>
  <c r="L680" i="8" s="1"/>
  <c r="C680" i="8"/>
  <c r="W679" i="8"/>
  <c r="V679" i="8"/>
  <c r="U679" i="8"/>
  <c r="T679" i="8"/>
  <c r="S679" i="8"/>
  <c r="R679" i="8"/>
  <c r="Q679" i="8"/>
  <c r="O679" i="8"/>
  <c r="K679" i="8"/>
  <c r="J679" i="8"/>
  <c r="I679" i="8"/>
  <c r="H679" i="8"/>
  <c r="G679" i="8"/>
  <c r="F679" i="8"/>
  <c r="E679" i="8"/>
  <c r="C679" i="8"/>
  <c r="W678" i="8"/>
  <c r="V678" i="8"/>
  <c r="U678" i="8"/>
  <c r="T678" i="8"/>
  <c r="S678" i="8"/>
  <c r="R678" i="8"/>
  <c r="Q678" i="8"/>
  <c r="O678" i="8"/>
  <c r="K678" i="8"/>
  <c r="J678" i="8"/>
  <c r="I678" i="8"/>
  <c r="H678" i="8"/>
  <c r="G678" i="8"/>
  <c r="F678" i="8"/>
  <c r="E678" i="8"/>
  <c r="C678" i="8"/>
  <c r="X677" i="8"/>
  <c r="W677" i="8"/>
  <c r="V677" i="8"/>
  <c r="U677" i="8"/>
  <c r="T677" i="8"/>
  <c r="S677" i="8"/>
  <c r="R677" i="8"/>
  <c r="Q677" i="8"/>
  <c r="O677" i="8"/>
  <c r="K677" i="8"/>
  <c r="J677" i="8"/>
  <c r="I677" i="8"/>
  <c r="H677" i="8"/>
  <c r="G677" i="8"/>
  <c r="F677" i="8"/>
  <c r="E677" i="8"/>
  <c r="L677" i="8" s="1"/>
  <c r="C677" i="8"/>
  <c r="P671" i="8"/>
  <c r="W670" i="8"/>
  <c r="V670" i="8"/>
  <c r="U670" i="8"/>
  <c r="T670" i="8"/>
  <c r="S670" i="8"/>
  <c r="R670" i="8"/>
  <c r="Q670" i="8"/>
  <c r="K670" i="8"/>
  <c r="J670" i="8"/>
  <c r="I670" i="8"/>
  <c r="H670" i="8"/>
  <c r="G670" i="8"/>
  <c r="F670" i="8"/>
  <c r="E670" i="8"/>
  <c r="X669" i="8"/>
  <c r="L669" i="8"/>
  <c r="X668" i="8"/>
  <c r="L668" i="8"/>
  <c r="X667" i="8"/>
  <c r="L667" i="8"/>
  <c r="X666" i="8"/>
  <c r="L666" i="8"/>
  <c r="X665" i="8"/>
  <c r="L665" i="8"/>
  <c r="X663" i="8"/>
  <c r="O663" i="8"/>
  <c r="O675" i="8" s="1"/>
  <c r="L663" i="8"/>
  <c r="C663" i="8"/>
  <c r="C675" i="8" s="1"/>
  <c r="X662" i="8"/>
  <c r="O662" i="8"/>
  <c r="O674" i="8" s="1"/>
  <c r="L662" i="8"/>
  <c r="C662" i="8"/>
  <c r="C674" i="8" s="1"/>
  <c r="X661" i="8"/>
  <c r="O661" i="8"/>
  <c r="O673" i="8" s="1"/>
  <c r="L661" i="8"/>
  <c r="C661" i="8"/>
  <c r="C673" i="8" s="1"/>
  <c r="V655" i="8"/>
  <c r="T709" i="8" s="1"/>
  <c r="I653" i="8"/>
  <c r="H653" i="8"/>
  <c r="G653" i="8"/>
  <c r="F653" i="8"/>
  <c r="E653" i="8"/>
  <c r="I652" i="8"/>
  <c r="H652" i="8"/>
  <c r="G652" i="8"/>
  <c r="F652" i="8"/>
  <c r="E652" i="8"/>
  <c r="K651" i="8"/>
  <c r="J651" i="8"/>
  <c r="I651" i="8"/>
  <c r="G651" i="8"/>
  <c r="E651" i="8"/>
  <c r="S650" i="8"/>
  <c r="O710" i="8" s="1"/>
  <c r="K650" i="8"/>
  <c r="J650" i="8"/>
  <c r="I650" i="8"/>
  <c r="E650" i="8"/>
  <c r="S648" i="8"/>
  <c r="K645" i="8"/>
  <c r="K659" i="8" s="1"/>
  <c r="K707" i="8" s="1"/>
  <c r="J645" i="8"/>
  <c r="I645" i="8"/>
  <c r="H645" i="8"/>
  <c r="H659" i="8" s="1"/>
  <c r="G645" i="8"/>
  <c r="S659" i="8" s="1"/>
  <c r="S692" i="8" s="1"/>
  <c r="F645" i="8"/>
  <c r="R659" i="8" s="1"/>
  <c r="E645" i="8"/>
  <c r="Q659" i="8" s="1"/>
  <c r="Q707" i="8" s="1"/>
  <c r="C640" i="8"/>
  <c r="T639" i="8"/>
  <c r="R639" i="8"/>
  <c r="K639" i="8"/>
  <c r="F639" i="8"/>
  <c r="E639" i="8"/>
  <c r="W636" i="8"/>
  <c r="X636" i="8" s="1"/>
  <c r="V636" i="8"/>
  <c r="U636" i="8"/>
  <c r="T636" i="8"/>
  <c r="S636" i="8"/>
  <c r="R636" i="8"/>
  <c r="Q636" i="8"/>
  <c r="L636" i="8"/>
  <c r="K636" i="8"/>
  <c r="K583" i="8" s="1"/>
  <c r="J636" i="8"/>
  <c r="I636" i="8"/>
  <c r="H636" i="8"/>
  <c r="H583" i="8" s="1"/>
  <c r="G636" i="8"/>
  <c r="F636" i="8"/>
  <c r="E636" i="8"/>
  <c r="X635" i="8"/>
  <c r="L635" i="8"/>
  <c r="W633" i="8"/>
  <c r="V633" i="8"/>
  <c r="U633" i="8"/>
  <c r="T633" i="8"/>
  <c r="X633" i="8" s="1"/>
  <c r="S633" i="8"/>
  <c r="R633" i="8"/>
  <c r="Q633" i="8"/>
  <c r="K633" i="8"/>
  <c r="K582" i="8" s="1"/>
  <c r="J633" i="8"/>
  <c r="I633" i="8"/>
  <c r="H633" i="8"/>
  <c r="G633" i="8"/>
  <c r="F633" i="8"/>
  <c r="E633" i="8"/>
  <c r="X632" i="8"/>
  <c r="L632" i="8"/>
  <c r="X631" i="8"/>
  <c r="L631" i="8"/>
  <c r="X630" i="8"/>
  <c r="L630" i="8"/>
  <c r="X628" i="8"/>
  <c r="W628" i="8"/>
  <c r="V628" i="8"/>
  <c r="U628" i="8"/>
  <c r="T628" i="8"/>
  <c r="S628" i="8"/>
  <c r="R628" i="8"/>
  <c r="Q628" i="8"/>
  <c r="L628" i="8"/>
  <c r="K628" i="8"/>
  <c r="J628" i="8"/>
  <c r="I628" i="8"/>
  <c r="H628" i="8"/>
  <c r="G628" i="8"/>
  <c r="G581" i="8" s="1"/>
  <c r="F628" i="8"/>
  <c r="E628" i="8"/>
  <c r="X627" i="8"/>
  <c r="L627" i="8"/>
  <c r="X626" i="8"/>
  <c r="L626" i="8"/>
  <c r="X625" i="8"/>
  <c r="L625" i="8"/>
  <c r="X624" i="8"/>
  <c r="L624" i="8"/>
  <c r="X623" i="8"/>
  <c r="L623" i="8"/>
  <c r="X621" i="8"/>
  <c r="W621" i="8"/>
  <c r="V621" i="8"/>
  <c r="U621" i="8"/>
  <c r="T621" i="8"/>
  <c r="S621" i="8"/>
  <c r="R621" i="8"/>
  <c r="Q621" i="8"/>
  <c r="L621" i="8"/>
  <c r="K621" i="8"/>
  <c r="J621" i="8"/>
  <c r="I621" i="8"/>
  <c r="H621" i="8"/>
  <c r="H580" i="8" s="1"/>
  <c r="G621" i="8"/>
  <c r="G580" i="8" s="1"/>
  <c r="F621" i="8"/>
  <c r="E621" i="8"/>
  <c r="X620" i="8"/>
  <c r="L620" i="8"/>
  <c r="X619" i="8"/>
  <c r="L619" i="8"/>
  <c r="X618" i="8"/>
  <c r="L618" i="8"/>
  <c r="X617" i="8"/>
  <c r="L617" i="8"/>
  <c r="X616" i="8"/>
  <c r="L616" i="8"/>
  <c r="X615" i="8"/>
  <c r="L615" i="8"/>
  <c r="W611" i="8"/>
  <c r="V611" i="8"/>
  <c r="U611" i="8"/>
  <c r="T611" i="8"/>
  <c r="X611" i="8" s="1"/>
  <c r="S611" i="8"/>
  <c r="R611" i="8"/>
  <c r="Q611" i="8"/>
  <c r="O611" i="8"/>
  <c r="L611" i="8"/>
  <c r="K611" i="8"/>
  <c r="J611" i="8"/>
  <c r="I611" i="8"/>
  <c r="H611" i="8"/>
  <c r="G611" i="8"/>
  <c r="F611" i="8"/>
  <c r="E611" i="8"/>
  <c r="C611" i="8"/>
  <c r="W610" i="8"/>
  <c r="V610" i="8"/>
  <c r="U610" i="8"/>
  <c r="T610" i="8"/>
  <c r="S610" i="8"/>
  <c r="R610" i="8"/>
  <c r="Q610" i="8"/>
  <c r="X610" i="8" s="1"/>
  <c r="O610" i="8"/>
  <c r="K610" i="8"/>
  <c r="J610" i="8"/>
  <c r="I610" i="8"/>
  <c r="H610" i="8"/>
  <c r="G610" i="8"/>
  <c r="F610" i="8"/>
  <c r="E610" i="8"/>
  <c r="C610" i="8"/>
  <c r="X609" i="8"/>
  <c r="W609" i="8"/>
  <c r="V609" i="8"/>
  <c r="U609" i="8"/>
  <c r="T609" i="8"/>
  <c r="S609" i="8"/>
  <c r="R609" i="8"/>
  <c r="Q609" i="8"/>
  <c r="O609" i="8"/>
  <c r="K609" i="8"/>
  <c r="J609" i="8"/>
  <c r="I609" i="8"/>
  <c r="H609" i="8"/>
  <c r="G609" i="8"/>
  <c r="F609" i="8"/>
  <c r="E609" i="8"/>
  <c r="L609" i="8" s="1"/>
  <c r="C609" i="8"/>
  <c r="W608" i="8"/>
  <c r="V608" i="8"/>
  <c r="U608" i="8"/>
  <c r="T608" i="8"/>
  <c r="S608" i="8"/>
  <c r="R608" i="8"/>
  <c r="X608" i="8" s="1"/>
  <c r="Q608" i="8"/>
  <c r="O608" i="8"/>
  <c r="K608" i="8"/>
  <c r="J608" i="8"/>
  <c r="I608" i="8"/>
  <c r="H608" i="8"/>
  <c r="G608" i="8"/>
  <c r="F608" i="8"/>
  <c r="E608" i="8"/>
  <c r="C608" i="8"/>
  <c r="W607" i="8"/>
  <c r="X607" i="8" s="1"/>
  <c r="V607" i="8"/>
  <c r="U607" i="8"/>
  <c r="T607" i="8"/>
  <c r="S607" i="8"/>
  <c r="R607" i="8"/>
  <c r="Q607" i="8"/>
  <c r="O607" i="8"/>
  <c r="L607" i="8"/>
  <c r="K607" i="8"/>
  <c r="J607" i="8"/>
  <c r="I607" i="8"/>
  <c r="H607" i="8"/>
  <c r="G607" i="8"/>
  <c r="F607" i="8"/>
  <c r="E607" i="8"/>
  <c r="C607" i="8"/>
  <c r="O604" i="8"/>
  <c r="P601" i="8"/>
  <c r="W600" i="8"/>
  <c r="V600" i="8"/>
  <c r="U600" i="8"/>
  <c r="T600" i="8"/>
  <c r="S600" i="8"/>
  <c r="R600" i="8"/>
  <c r="Q600" i="8"/>
  <c r="K600" i="8"/>
  <c r="J600" i="8"/>
  <c r="I600" i="8"/>
  <c r="H600" i="8"/>
  <c r="G600" i="8"/>
  <c r="L600" i="8" s="1"/>
  <c r="F600" i="8"/>
  <c r="E600" i="8"/>
  <c r="X599" i="8"/>
  <c r="L599" i="8"/>
  <c r="X598" i="8"/>
  <c r="L598" i="8"/>
  <c r="X597" i="8"/>
  <c r="L597" i="8"/>
  <c r="X596" i="8"/>
  <c r="L596" i="8"/>
  <c r="X595" i="8"/>
  <c r="L595" i="8"/>
  <c r="X593" i="8"/>
  <c r="O593" i="8"/>
  <c r="O605" i="8" s="1"/>
  <c r="L593" i="8"/>
  <c r="C593" i="8"/>
  <c r="C605" i="8" s="1"/>
  <c r="X592" i="8"/>
  <c r="O592" i="8"/>
  <c r="L592" i="8"/>
  <c r="C592" i="8"/>
  <c r="C604" i="8" s="1"/>
  <c r="X591" i="8"/>
  <c r="O591" i="8"/>
  <c r="O603" i="8" s="1"/>
  <c r="L591" i="8"/>
  <c r="C591" i="8"/>
  <c r="C603" i="8" s="1"/>
  <c r="V585" i="8"/>
  <c r="J639" i="8" s="1"/>
  <c r="J583" i="8"/>
  <c r="I583" i="8"/>
  <c r="G583" i="8"/>
  <c r="F583" i="8"/>
  <c r="E583" i="8"/>
  <c r="J582" i="8"/>
  <c r="I582" i="8"/>
  <c r="G582" i="8"/>
  <c r="F582" i="8"/>
  <c r="E582" i="8"/>
  <c r="K581" i="8"/>
  <c r="J581" i="8"/>
  <c r="I581" i="8"/>
  <c r="H581" i="8"/>
  <c r="F581" i="8"/>
  <c r="E581" i="8"/>
  <c r="L581" i="8" s="1"/>
  <c r="S580" i="8"/>
  <c r="C639" i="8" s="1"/>
  <c r="K580" i="8"/>
  <c r="J580" i="8"/>
  <c r="I580" i="8"/>
  <c r="F580" i="8"/>
  <c r="E580" i="8"/>
  <c r="S578" i="8"/>
  <c r="K575" i="8"/>
  <c r="W589" i="8" s="1"/>
  <c r="W601" i="8" s="1"/>
  <c r="W614" i="8" s="1"/>
  <c r="J575" i="8"/>
  <c r="I575" i="8"/>
  <c r="I589" i="8" s="1"/>
  <c r="H575" i="8"/>
  <c r="H589" i="8" s="1"/>
  <c r="G575" i="8"/>
  <c r="S589" i="8" s="1"/>
  <c r="S601" i="8" s="1"/>
  <c r="S614" i="8" s="1"/>
  <c r="F575" i="8"/>
  <c r="R589" i="8" s="1"/>
  <c r="E575" i="8"/>
  <c r="Q589" i="8" s="1"/>
  <c r="Q601" i="8" s="1"/>
  <c r="Q614" i="8" s="1"/>
  <c r="R569" i="8"/>
  <c r="W566" i="8"/>
  <c r="V566" i="8"/>
  <c r="U566" i="8"/>
  <c r="T566" i="8"/>
  <c r="S566" i="8"/>
  <c r="R566" i="8"/>
  <c r="Q566" i="8"/>
  <c r="K566" i="8"/>
  <c r="J566" i="8"/>
  <c r="I566" i="8"/>
  <c r="H566" i="8"/>
  <c r="H513" i="8" s="1"/>
  <c r="G566" i="8"/>
  <c r="F566" i="8"/>
  <c r="E566" i="8"/>
  <c r="X565" i="8"/>
  <c r="L565" i="8"/>
  <c r="W563" i="8"/>
  <c r="V563" i="8"/>
  <c r="U563" i="8"/>
  <c r="T563" i="8"/>
  <c r="S563" i="8"/>
  <c r="R563" i="8"/>
  <c r="Q563" i="8"/>
  <c r="K563" i="8"/>
  <c r="J563" i="8"/>
  <c r="I563" i="8"/>
  <c r="H563" i="8"/>
  <c r="G563" i="8"/>
  <c r="F563" i="8"/>
  <c r="E563" i="8"/>
  <c r="X562" i="8"/>
  <c r="L562" i="8"/>
  <c r="X561" i="8"/>
  <c r="L561" i="8"/>
  <c r="X560" i="8"/>
  <c r="L560" i="8"/>
  <c r="W558" i="8"/>
  <c r="V558" i="8"/>
  <c r="U558" i="8"/>
  <c r="T558" i="8"/>
  <c r="S558" i="8"/>
  <c r="R558" i="8"/>
  <c r="Q558" i="8"/>
  <c r="K558" i="8"/>
  <c r="J558" i="8"/>
  <c r="I558" i="8"/>
  <c r="H558" i="8"/>
  <c r="G558" i="8"/>
  <c r="F558" i="8"/>
  <c r="E558" i="8"/>
  <c r="X557" i="8"/>
  <c r="L557" i="8"/>
  <c r="X556" i="8"/>
  <c r="L556" i="8"/>
  <c r="X555" i="8"/>
  <c r="L555" i="8"/>
  <c r="X554" i="8"/>
  <c r="L554" i="8"/>
  <c r="X553" i="8"/>
  <c r="L553" i="8"/>
  <c r="W551" i="8"/>
  <c r="V551" i="8"/>
  <c r="U551" i="8"/>
  <c r="T551" i="8"/>
  <c r="S551" i="8"/>
  <c r="R551" i="8"/>
  <c r="Q551" i="8"/>
  <c r="K551" i="8"/>
  <c r="J551" i="8"/>
  <c r="I551" i="8"/>
  <c r="H551" i="8"/>
  <c r="G551" i="8"/>
  <c r="F551" i="8"/>
  <c r="E551" i="8"/>
  <c r="L551" i="8" s="1"/>
  <c r="X550" i="8"/>
  <c r="L550" i="8"/>
  <c r="X549" i="8"/>
  <c r="L549" i="8"/>
  <c r="X548" i="8"/>
  <c r="L548" i="8"/>
  <c r="X547" i="8"/>
  <c r="L547" i="8"/>
  <c r="X546" i="8"/>
  <c r="L546" i="8"/>
  <c r="X545" i="8"/>
  <c r="L545" i="8"/>
  <c r="W541" i="8"/>
  <c r="V541" i="8"/>
  <c r="U541" i="8"/>
  <c r="T541" i="8"/>
  <c r="S541" i="8"/>
  <c r="R541" i="8"/>
  <c r="Q541" i="8"/>
  <c r="X541" i="8" s="1"/>
  <c r="O541" i="8"/>
  <c r="L541" i="8"/>
  <c r="K541" i="8"/>
  <c r="J541" i="8"/>
  <c r="I541" i="8"/>
  <c r="H541" i="8"/>
  <c r="G541" i="8"/>
  <c r="F541" i="8"/>
  <c r="E541" i="8"/>
  <c r="C541" i="8"/>
  <c r="W540" i="8"/>
  <c r="V540" i="8"/>
  <c r="U540" i="8"/>
  <c r="T540" i="8"/>
  <c r="S540" i="8"/>
  <c r="R540" i="8"/>
  <c r="Q540" i="8"/>
  <c r="X540" i="8" s="1"/>
  <c r="O540" i="8"/>
  <c r="K540" i="8"/>
  <c r="J540" i="8"/>
  <c r="I540" i="8"/>
  <c r="H540" i="8"/>
  <c r="G540" i="8"/>
  <c r="F540" i="8"/>
  <c r="L540" i="8" s="1"/>
  <c r="E540" i="8"/>
  <c r="C540" i="8"/>
  <c r="W539" i="8"/>
  <c r="V539" i="8"/>
  <c r="U539" i="8"/>
  <c r="T539" i="8"/>
  <c r="S539" i="8"/>
  <c r="R539" i="8"/>
  <c r="Q539" i="8"/>
  <c r="X539" i="8" s="1"/>
  <c r="O539" i="8"/>
  <c r="K539" i="8"/>
  <c r="J539" i="8"/>
  <c r="I539" i="8"/>
  <c r="H539" i="8"/>
  <c r="G539" i="8"/>
  <c r="F539" i="8"/>
  <c r="E539" i="8"/>
  <c r="C539" i="8"/>
  <c r="W538" i="8"/>
  <c r="V538" i="8"/>
  <c r="U538" i="8"/>
  <c r="T538" i="8"/>
  <c r="S538" i="8"/>
  <c r="R538" i="8"/>
  <c r="X538" i="8" s="1"/>
  <c r="Q538" i="8"/>
  <c r="O538" i="8"/>
  <c r="K538" i="8"/>
  <c r="J538" i="8"/>
  <c r="I538" i="8"/>
  <c r="H538" i="8"/>
  <c r="L538" i="8" s="1"/>
  <c r="G538" i="8"/>
  <c r="F538" i="8"/>
  <c r="E538" i="8"/>
  <c r="C538" i="8"/>
  <c r="W537" i="8"/>
  <c r="V537" i="8"/>
  <c r="U537" i="8"/>
  <c r="T537" i="8"/>
  <c r="S537" i="8"/>
  <c r="R537" i="8"/>
  <c r="Q537" i="8"/>
  <c r="X537" i="8" s="1"/>
  <c r="O537" i="8"/>
  <c r="L537" i="8"/>
  <c r="K537" i="8"/>
  <c r="J537" i="8"/>
  <c r="I537" i="8"/>
  <c r="H537" i="8"/>
  <c r="G537" i="8"/>
  <c r="F537" i="8"/>
  <c r="E537" i="8"/>
  <c r="C537" i="8"/>
  <c r="O534" i="8"/>
  <c r="C533" i="8"/>
  <c r="P531" i="8"/>
  <c r="W530" i="8"/>
  <c r="V530" i="8"/>
  <c r="X530" i="8" s="1"/>
  <c r="U530" i="8"/>
  <c r="T530" i="8"/>
  <c r="S530" i="8"/>
  <c r="R530" i="8"/>
  <c r="Q530" i="8"/>
  <c r="K530" i="8"/>
  <c r="J530" i="8"/>
  <c r="L530" i="8" s="1"/>
  <c r="I530" i="8"/>
  <c r="H530" i="8"/>
  <c r="G530" i="8"/>
  <c r="F530" i="8"/>
  <c r="E530" i="8"/>
  <c r="X529" i="8"/>
  <c r="L529" i="8"/>
  <c r="X528" i="8"/>
  <c r="L528" i="8"/>
  <c r="X527" i="8"/>
  <c r="L527" i="8"/>
  <c r="X526" i="8"/>
  <c r="L526" i="8"/>
  <c r="X525" i="8"/>
  <c r="L525" i="8"/>
  <c r="X523" i="8"/>
  <c r="O523" i="8"/>
  <c r="O535" i="8" s="1"/>
  <c r="L523" i="8"/>
  <c r="C523" i="8"/>
  <c r="C535" i="8" s="1"/>
  <c r="X522" i="8"/>
  <c r="O522" i="8"/>
  <c r="L522" i="8"/>
  <c r="C522" i="8"/>
  <c r="C534" i="8" s="1"/>
  <c r="X521" i="8"/>
  <c r="O521" i="8"/>
  <c r="O533" i="8" s="1"/>
  <c r="L521" i="8"/>
  <c r="C521" i="8"/>
  <c r="V515" i="8"/>
  <c r="H569" i="8" s="1"/>
  <c r="K513" i="8"/>
  <c r="J513" i="8"/>
  <c r="I513" i="8"/>
  <c r="G513" i="8"/>
  <c r="F513" i="8"/>
  <c r="E513" i="8"/>
  <c r="K512" i="8"/>
  <c r="J512" i="8"/>
  <c r="I512" i="8"/>
  <c r="H512" i="8"/>
  <c r="G512" i="8"/>
  <c r="F512" i="8"/>
  <c r="E512" i="8"/>
  <c r="L512" i="8" s="1"/>
  <c r="K511" i="8"/>
  <c r="J511" i="8"/>
  <c r="I511" i="8"/>
  <c r="H511" i="8"/>
  <c r="F511" i="8"/>
  <c r="E511" i="8"/>
  <c r="S510" i="8"/>
  <c r="O569" i="8" s="1"/>
  <c r="K510" i="8"/>
  <c r="J510" i="8"/>
  <c r="I510" i="8"/>
  <c r="H510" i="8"/>
  <c r="F510" i="8"/>
  <c r="E510" i="8"/>
  <c r="S508" i="8"/>
  <c r="K505" i="8"/>
  <c r="K519" i="8" s="1"/>
  <c r="J505" i="8"/>
  <c r="J519" i="8" s="1"/>
  <c r="J531" i="8" s="1"/>
  <c r="J544" i="8" s="1"/>
  <c r="I505" i="8"/>
  <c r="H505" i="8"/>
  <c r="T519" i="8" s="1"/>
  <c r="G505" i="8"/>
  <c r="G519" i="8" s="1"/>
  <c r="G552" i="8" s="1"/>
  <c r="F505" i="8"/>
  <c r="R519" i="8" s="1"/>
  <c r="E505" i="8"/>
  <c r="E519" i="8" s="1"/>
  <c r="F499" i="8"/>
  <c r="W496" i="8"/>
  <c r="V496" i="8"/>
  <c r="U496" i="8"/>
  <c r="T496" i="8"/>
  <c r="S496" i="8"/>
  <c r="R496" i="8"/>
  <c r="X496" i="8" s="1"/>
  <c r="Q496" i="8"/>
  <c r="K496" i="8"/>
  <c r="J496" i="8"/>
  <c r="I496" i="8"/>
  <c r="H496" i="8"/>
  <c r="G496" i="8"/>
  <c r="F496" i="8"/>
  <c r="L496" i="8" s="1"/>
  <c r="E496" i="8"/>
  <c r="X495" i="8"/>
  <c r="L495" i="8"/>
  <c r="W493" i="8"/>
  <c r="V493" i="8"/>
  <c r="U493" i="8"/>
  <c r="T493" i="8"/>
  <c r="S493" i="8"/>
  <c r="R493" i="8"/>
  <c r="X493" i="8" s="1"/>
  <c r="Q493" i="8"/>
  <c r="K493" i="8"/>
  <c r="J493" i="8"/>
  <c r="I493" i="8"/>
  <c r="H493" i="8"/>
  <c r="G493" i="8"/>
  <c r="F493" i="8"/>
  <c r="L493" i="8" s="1"/>
  <c r="E493" i="8"/>
  <c r="X492" i="8"/>
  <c r="L492" i="8"/>
  <c r="X491" i="8"/>
  <c r="L491" i="8"/>
  <c r="X490" i="8"/>
  <c r="L490" i="8"/>
  <c r="W488" i="8"/>
  <c r="V488" i="8"/>
  <c r="U488" i="8"/>
  <c r="T488" i="8"/>
  <c r="X488" i="8" s="1"/>
  <c r="S488" i="8"/>
  <c r="R488" i="8"/>
  <c r="Q488" i="8"/>
  <c r="K488" i="8"/>
  <c r="J488" i="8"/>
  <c r="J441" i="8" s="1"/>
  <c r="I488" i="8"/>
  <c r="H488" i="8"/>
  <c r="G488" i="8"/>
  <c r="F488" i="8"/>
  <c r="E488" i="8"/>
  <c r="X487" i="8"/>
  <c r="L487" i="8"/>
  <c r="X486" i="8"/>
  <c r="L486" i="8"/>
  <c r="X485" i="8"/>
  <c r="L485" i="8"/>
  <c r="X484" i="8"/>
  <c r="L484" i="8"/>
  <c r="X483" i="8"/>
  <c r="L483" i="8"/>
  <c r="W481" i="8"/>
  <c r="V481" i="8"/>
  <c r="J440" i="8" s="1"/>
  <c r="U481" i="8"/>
  <c r="T481" i="8"/>
  <c r="S481" i="8"/>
  <c r="R481" i="8"/>
  <c r="Q481" i="8"/>
  <c r="X481" i="8" s="1"/>
  <c r="K481" i="8"/>
  <c r="J481" i="8"/>
  <c r="I481" i="8"/>
  <c r="H481" i="8"/>
  <c r="G481" i="8"/>
  <c r="L481" i="8" s="1"/>
  <c r="F481" i="8"/>
  <c r="E481" i="8"/>
  <c r="X480" i="8"/>
  <c r="L480" i="8"/>
  <c r="X479" i="8"/>
  <c r="L479" i="8"/>
  <c r="X478" i="8"/>
  <c r="L478" i="8"/>
  <c r="X477" i="8"/>
  <c r="L477" i="8"/>
  <c r="X476" i="8"/>
  <c r="L476" i="8"/>
  <c r="X475" i="8"/>
  <c r="L475" i="8"/>
  <c r="W471" i="8"/>
  <c r="V471" i="8"/>
  <c r="U471" i="8"/>
  <c r="T471" i="8"/>
  <c r="S471" i="8"/>
  <c r="R471" i="8"/>
  <c r="Q471" i="8"/>
  <c r="O471" i="8"/>
  <c r="K471" i="8"/>
  <c r="J471" i="8"/>
  <c r="I471" i="8"/>
  <c r="H471" i="8"/>
  <c r="G471" i="8"/>
  <c r="F471" i="8"/>
  <c r="E471" i="8"/>
  <c r="C471" i="8"/>
  <c r="W470" i="8"/>
  <c r="V470" i="8"/>
  <c r="U470" i="8"/>
  <c r="T470" i="8"/>
  <c r="S470" i="8"/>
  <c r="R470" i="8"/>
  <c r="Q470" i="8"/>
  <c r="O470" i="8"/>
  <c r="K470" i="8"/>
  <c r="J470" i="8"/>
  <c r="I470" i="8"/>
  <c r="H470" i="8"/>
  <c r="G470" i="8"/>
  <c r="F470" i="8"/>
  <c r="E470" i="8"/>
  <c r="C470" i="8"/>
  <c r="W469" i="8"/>
  <c r="V469" i="8"/>
  <c r="U469" i="8"/>
  <c r="T469" i="8"/>
  <c r="S469" i="8"/>
  <c r="R469" i="8"/>
  <c r="Q469" i="8"/>
  <c r="O469" i="8"/>
  <c r="K469" i="8"/>
  <c r="J469" i="8"/>
  <c r="I469" i="8"/>
  <c r="H469" i="8"/>
  <c r="G469" i="8"/>
  <c r="F469" i="8"/>
  <c r="E469" i="8"/>
  <c r="C469" i="8"/>
  <c r="X468" i="8"/>
  <c r="W468" i="8"/>
  <c r="V468" i="8"/>
  <c r="U468" i="8"/>
  <c r="T468" i="8"/>
  <c r="S468" i="8"/>
  <c r="R468" i="8"/>
  <c r="Q468" i="8"/>
  <c r="O468" i="8"/>
  <c r="K468" i="8"/>
  <c r="J468" i="8"/>
  <c r="I468" i="8"/>
  <c r="H468" i="8"/>
  <c r="G468" i="8"/>
  <c r="F468" i="8"/>
  <c r="E468" i="8"/>
  <c r="L468" i="8" s="1"/>
  <c r="C468" i="8"/>
  <c r="W467" i="8"/>
  <c r="V467" i="8"/>
  <c r="U467" i="8"/>
  <c r="T467" i="8"/>
  <c r="S467" i="8"/>
  <c r="R467" i="8"/>
  <c r="Q467" i="8"/>
  <c r="X467" i="8" s="1"/>
  <c r="O467" i="8"/>
  <c r="K467" i="8"/>
  <c r="J467" i="8"/>
  <c r="I467" i="8"/>
  <c r="H467" i="8"/>
  <c r="G467" i="8"/>
  <c r="L467" i="8" s="1"/>
  <c r="F467" i="8"/>
  <c r="E467" i="8"/>
  <c r="C467" i="8"/>
  <c r="O463" i="8"/>
  <c r="P461" i="8"/>
  <c r="W460" i="8"/>
  <c r="V460" i="8"/>
  <c r="U460" i="8"/>
  <c r="T460" i="8"/>
  <c r="S460" i="8"/>
  <c r="X460" i="8" s="1"/>
  <c r="R460" i="8"/>
  <c r="Q460" i="8"/>
  <c r="K460" i="8"/>
  <c r="J460" i="8"/>
  <c r="I460" i="8"/>
  <c r="H460" i="8"/>
  <c r="G460" i="8"/>
  <c r="L460" i="8" s="1"/>
  <c r="F460" i="8"/>
  <c r="E460" i="8"/>
  <c r="X459" i="8"/>
  <c r="L459" i="8"/>
  <c r="X458" i="8"/>
  <c r="L458" i="8"/>
  <c r="X457" i="8"/>
  <c r="L457" i="8"/>
  <c r="X456" i="8"/>
  <c r="L456" i="8"/>
  <c r="X455" i="8"/>
  <c r="L455" i="8"/>
  <c r="X453" i="8"/>
  <c r="O453" i="8"/>
  <c r="O465" i="8" s="1"/>
  <c r="L453" i="8"/>
  <c r="C453" i="8"/>
  <c r="C465" i="8" s="1"/>
  <c r="X452" i="8"/>
  <c r="O452" i="8"/>
  <c r="O464" i="8" s="1"/>
  <c r="L452" i="8"/>
  <c r="C452" i="8"/>
  <c r="C464" i="8" s="1"/>
  <c r="X451" i="8"/>
  <c r="O451" i="8"/>
  <c r="L451" i="8"/>
  <c r="C451" i="8"/>
  <c r="C463" i="8" s="1"/>
  <c r="V445" i="8"/>
  <c r="K443" i="8"/>
  <c r="J443" i="8"/>
  <c r="I443" i="8"/>
  <c r="H443" i="8"/>
  <c r="G443" i="8"/>
  <c r="E443" i="8"/>
  <c r="K442" i="8"/>
  <c r="J442" i="8"/>
  <c r="I442" i="8"/>
  <c r="H442" i="8"/>
  <c r="G442" i="8"/>
  <c r="F442" i="8"/>
  <c r="E442" i="8"/>
  <c r="L442" i="8" s="1"/>
  <c r="K441" i="8"/>
  <c r="I441" i="8"/>
  <c r="H441" i="8"/>
  <c r="G441" i="8"/>
  <c r="F441" i="8"/>
  <c r="E441" i="8"/>
  <c r="L441" i="8" s="1"/>
  <c r="S440" i="8"/>
  <c r="K440" i="8"/>
  <c r="I440" i="8"/>
  <c r="H440" i="8"/>
  <c r="G440" i="8"/>
  <c r="F440" i="8"/>
  <c r="E440" i="8"/>
  <c r="S438" i="8"/>
  <c r="K435" i="8"/>
  <c r="W449" i="8" s="1"/>
  <c r="J435" i="8"/>
  <c r="V449" i="8" s="1"/>
  <c r="I435" i="8"/>
  <c r="I449" i="8" s="1"/>
  <c r="H435" i="8"/>
  <c r="H449" i="8" s="1"/>
  <c r="H461" i="8" s="1"/>
  <c r="H474" i="8" s="1"/>
  <c r="G435" i="8"/>
  <c r="G449" i="8" s="1"/>
  <c r="F435" i="8"/>
  <c r="E435" i="8"/>
  <c r="E449" i="8" s="1"/>
  <c r="V429" i="8"/>
  <c r="K429" i="8"/>
  <c r="C429" i="8"/>
  <c r="W426" i="8"/>
  <c r="V426" i="8"/>
  <c r="U426" i="8"/>
  <c r="T426" i="8"/>
  <c r="S426" i="8"/>
  <c r="R426" i="8"/>
  <c r="Q426" i="8"/>
  <c r="K426" i="8"/>
  <c r="J426" i="8"/>
  <c r="I426" i="8"/>
  <c r="H426" i="8"/>
  <c r="G426" i="8"/>
  <c r="F426" i="8"/>
  <c r="E426" i="8"/>
  <c r="X425" i="8"/>
  <c r="L425" i="8"/>
  <c r="W423" i="8"/>
  <c r="V423" i="8"/>
  <c r="U423" i="8"/>
  <c r="T423" i="8"/>
  <c r="S423" i="8"/>
  <c r="R423" i="8"/>
  <c r="Q423" i="8"/>
  <c r="X423" i="8" s="1"/>
  <c r="K423" i="8"/>
  <c r="K372" i="8" s="1"/>
  <c r="J423" i="8"/>
  <c r="I423" i="8"/>
  <c r="H423" i="8"/>
  <c r="G423" i="8"/>
  <c r="F423" i="8"/>
  <c r="E423" i="8"/>
  <c r="X422" i="8"/>
  <c r="L422" i="8"/>
  <c r="X421" i="8"/>
  <c r="L421" i="8"/>
  <c r="X420" i="8"/>
  <c r="L420" i="8"/>
  <c r="W418" i="8"/>
  <c r="V418" i="8"/>
  <c r="U418" i="8"/>
  <c r="T418" i="8"/>
  <c r="S418" i="8"/>
  <c r="X418" i="8" s="1"/>
  <c r="R418" i="8"/>
  <c r="Q418" i="8"/>
  <c r="K418" i="8"/>
  <c r="J418" i="8"/>
  <c r="I418" i="8"/>
  <c r="H418" i="8"/>
  <c r="G418" i="8"/>
  <c r="F418" i="8"/>
  <c r="E418" i="8"/>
  <c r="X417" i="8"/>
  <c r="L417" i="8"/>
  <c r="X416" i="8"/>
  <c r="L416" i="8"/>
  <c r="X415" i="8"/>
  <c r="L415" i="8"/>
  <c r="X414" i="8"/>
  <c r="L414" i="8"/>
  <c r="X413" i="8"/>
  <c r="L413" i="8"/>
  <c r="W411" i="8"/>
  <c r="V411" i="8"/>
  <c r="U411" i="8"/>
  <c r="T411" i="8"/>
  <c r="S411" i="8"/>
  <c r="X411" i="8" s="1"/>
  <c r="R411" i="8"/>
  <c r="Q411" i="8"/>
  <c r="K411" i="8"/>
  <c r="J411" i="8"/>
  <c r="I411" i="8"/>
  <c r="H411" i="8"/>
  <c r="G411" i="8"/>
  <c r="F411" i="8"/>
  <c r="E411" i="8"/>
  <c r="X410" i="8"/>
  <c r="L410" i="8"/>
  <c r="X409" i="8"/>
  <c r="L409" i="8"/>
  <c r="X408" i="8"/>
  <c r="L408" i="8"/>
  <c r="X407" i="8"/>
  <c r="L407" i="8"/>
  <c r="X406" i="8"/>
  <c r="L406" i="8"/>
  <c r="X405" i="8"/>
  <c r="L405" i="8"/>
  <c r="W401" i="8"/>
  <c r="V401" i="8"/>
  <c r="U401" i="8"/>
  <c r="T401" i="8"/>
  <c r="S401" i="8"/>
  <c r="R401" i="8"/>
  <c r="Q401" i="8"/>
  <c r="O401" i="8"/>
  <c r="L401" i="8"/>
  <c r="K401" i="8"/>
  <c r="J401" i="8"/>
  <c r="I401" i="8"/>
  <c r="H401" i="8"/>
  <c r="G401" i="8"/>
  <c r="F401" i="8"/>
  <c r="E401" i="8"/>
  <c r="C401" i="8"/>
  <c r="W400" i="8"/>
  <c r="V400" i="8"/>
  <c r="U400" i="8"/>
  <c r="T400" i="8"/>
  <c r="S400" i="8"/>
  <c r="R400" i="8"/>
  <c r="Q400" i="8"/>
  <c r="X400" i="8" s="1"/>
  <c r="O400" i="8"/>
  <c r="K400" i="8"/>
  <c r="J400" i="8"/>
  <c r="I400" i="8"/>
  <c r="H400" i="8"/>
  <c r="G400" i="8"/>
  <c r="F400" i="8"/>
  <c r="E400" i="8"/>
  <c r="L400" i="8" s="1"/>
  <c r="C400" i="8"/>
  <c r="W399" i="8"/>
  <c r="V399" i="8"/>
  <c r="U399" i="8"/>
  <c r="T399" i="8"/>
  <c r="S399" i="8"/>
  <c r="X399" i="8" s="1"/>
  <c r="R399" i="8"/>
  <c r="Q399" i="8"/>
  <c r="O399" i="8"/>
  <c r="K399" i="8"/>
  <c r="J399" i="8"/>
  <c r="I399" i="8"/>
  <c r="H399" i="8"/>
  <c r="G399" i="8"/>
  <c r="F399" i="8"/>
  <c r="E399" i="8"/>
  <c r="C399" i="8"/>
  <c r="W398" i="8"/>
  <c r="V398" i="8"/>
  <c r="U398" i="8"/>
  <c r="T398" i="8"/>
  <c r="S398" i="8"/>
  <c r="R398" i="8"/>
  <c r="Q398" i="8"/>
  <c r="O398" i="8"/>
  <c r="K398" i="8"/>
  <c r="J398" i="8"/>
  <c r="I398" i="8"/>
  <c r="H398" i="8"/>
  <c r="G398" i="8"/>
  <c r="F398" i="8"/>
  <c r="E398" i="8"/>
  <c r="L398" i="8" s="1"/>
  <c r="C398" i="8"/>
  <c r="W397" i="8"/>
  <c r="V397" i="8"/>
  <c r="U397" i="8"/>
  <c r="T397" i="8"/>
  <c r="S397" i="8"/>
  <c r="R397" i="8"/>
  <c r="Q397" i="8"/>
  <c r="O397" i="8"/>
  <c r="L397" i="8"/>
  <c r="K397" i="8"/>
  <c r="J397" i="8"/>
  <c r="I397" i="8"/>
  <c r="H397" i="8"/>
  <c r="G397" i="8"/>
  <c r="F397" i="8"/>
  <c r="E397" i="8"/>
  <c r="C397" i="8"/>
  <c r="O393" i="8"/>
  <c r="P391" i="8"/>
  <c r="W390" i="8"/>
  <c r="V390" i="8"/>
  <c r="U390" i="8"/>
  <c r="T390" i="8"/>
  <c r="S390" i="8"/>
  <c r="R390" i="8"/>
  <c r="Q390" i="8"/>
  <c r="K390" i="8"/>
  <c r="J390" i="8"/>
  <c r="I390" i="8"/>
  <c r="H390" i="8"/>
  <c r="G390" i="8"/>
  <c r="F390" i="8"/>
  <c r="E390" i="8"/>
  <c r="L390" i="8" s="1"/>
  <c r="X389" i="8"/>
  <c r="L389" i="8"/>
  <c r="X388" i="8"/>
  <c r="L388" i="8"/>
  <c r="X387" i="8"/>
  <c r="L387" i="8"/>
  <c r="X386" i="8"/>
  <c r="L386" i="8"/>
  <c r="X385" i="8"/>
  <c r="L385" i="8"/>
  <c r="X383" i="8"/>
  <c r="O383" i="8"/>
  <c r="O395" i="8" s="1"/>
  <c r="L383" i="8"/>
  <c r="C383" i="8"/>
  <c r="C395" i="8" s="1"/>
  <c r="X382" i="8"/>
  <c r="O382" i="8"/>
  <c r="O394" i="8" s="1"/>
  <c r="L382" i="8"/>
  <c r="C382" i="8"/>
  <c r="C394" i="8" s="1"/>
  <c r="X381" i="8"/>
  <c r="O381" i="8"/>
  <c r="L381" i="8"/>
  <c r="C381" i="8"/>
  <c r="C393" i="8" s="1"/>
  <c r="V375" i="8"/>
  <c r="T429" i="8" s="1"/>
  <c r="J373" i="8"/>
  <c r="I373" i="8"/>
  <c r="H373" i="8"/>
  <c r="G373" i="8"/>
  <c r="F373" i="8"/>
  <c r="E373" i="8"/>
  <c r="J372" i="8"/>
  <c r="I372" i="8"/>
  <c r="H372" i="8"/>
  <c r="G372" i="8"/>
  <c r="F372" i="8"/>
  <c r="E372" i="8"/>
  <c r="K371" i="8"/>
  <c r="J371" i="8"/>
  <c r="I371" i="8"/>
  <c r="H371" i="8"/>
  <c r="F371" i="8"/>
  <c r="E371" i="8"/>
  <c r="S370" i="8"/>
  <c r="O430" i="8" s="1"/>
  <c r="K370" i="8"/>
  <c r="J370" i="8"/>
  <c r="I370" i="8"/>
  <c r="H370" i="8"/>
  <c r="F370" i="8"/>
  <c r="E370" i="8"/>
  <c r="S368" i="8"/>
  <c r="K365" i="8"/>
  <c r="W379" i="8" s="1"/>
  <c r="J365" i="8"/>
  <c r="J379" i="8" s="1"/>
  <c r="J391" i="8" s="1"/>
  <c r="J404" i="8" s="1"/>
  <c r="I365" i="8"/>
  <c r="H365" i="8"/>
  <c r="H379" i="8" s="1"/>
  <c r="G365" i="8"/>
  <c r="G379" i="8" s="1"/>
  <c r="G412" i="8" s="1"/>
  <c r="F365" i="8"/>
  <c r="R379" i="8" s="1"/>
  <c r="E365" i="8"/>
  <c r="Q379" i="8" s="1"/>
  <c r="C360" i="8"/>
  <c r="Q359" i="8"/>
  <c r="W356" i="8"/>
  <c r="V356" i="8"/>
  <c r="U356" i="8"/>
  <c r="T356" i="8"/>
  <c r="S356" i="8"/>
  <c r="R356" i="8"/>
  <c r="Q356" i="8"/>
  <c r="K356" i="8"/>
  <c r="J356" i="8"/>
  <c r="I356" i="8"/>
  <c r="H356" i="8"/>
  <c r="G356" i="8"/>
  <c r="F356" i="8"/>
  <c r="E356" i="8"/>
  <c r="L356" i="8" s="1"/>
  <c r="X355" i="8"/>
  <c r="L355" i="8"/>
  <c r="W353" i="8"/>
  <c r="V353" i="8"/>
  <c r="U353" i="8"/>
  <c r="T353" i="8"/>
  <c r="S353" i="8"/>
  <c r="R353" i="8"/>
  <c r="Q353" i="8"/>
  <c r="X353" i="8" s="1"/>
  <c r="K353" i="8"/>
  <c r="J353" i="8"/>
  <c r="I353" i="8"/>
  <c r="H353" i="8"/>
  <c r="G353" i="8"/>
  <c r="F353" i="8"/>
  <c r="E353" i="8"/>
  <c r="X352" i="8"/>
  <c r="L352" i="8"/>
  <c r="X351" i="8"/>
  <c r="L351" i="8"/>
  <c r="X350" i="8"/>
  <c r="L350" i="8"/>
  <c r="W348" i="8"/>
  <c r="V348" i="8"/>
  <c r="U348" i="8"/>
  <c r="T348" i="8"/>
  <c r="S348" i="8"/>
  <c r="R348" i="8"/>
  <c r="Q348" i="8"/>
  <c r="K348" i="8"/>
  <c r="J348" i="8"/>
  <c r="I348" i="8"/>
  <c r="H348" i="8"/>
  <c r="G348" i="8"/>
  <c r="F348" i="8"/>
  <c r="E348" i="8"/>
  <c r="L348" i="8" s="1"/>
  <c r="X347" i="8"/>
  <c r="L347" i="8"/>
  <c r="X346" i="8"/>
  <c r="L346" i="8"/>
  <c r="X345" i="8"/>
  <c r="L345" i="8"/>
  <c r="X344" i="8"/>
  <c r="L344" i="8"/>
  <c r="X343" i="8"/>
  <c r="L343" i="8"/>
  <c r="W341" i="8"/>
  <c r="V341" i="8"/>
  <c r="U341" i="8"/>
  <c r="T341" i="8"/>
  <c r="S341" i="8"/>
  <c r="R341" i="8"/>
  <c r="Q341" i="8"/>
  <c r="X341" i="8" s="1"/>
  <c r="K341" i="8"/>
  <c r="J341" i="8"/>
  <c r="J300" i="8" s="1"/>
  <c r="I341" i="8"/>
  <c r="H341" i="8"/>
  <c r="G341" i="8"/>
  <c r="F341" i="8"/>
  <c r="E341" i="8"/>
  <c r="X340" i="8"/>
  <c r="L340" i="8"/>
  <c r="X339" i="8"/>
  <c r="L339" i="8"/>
  <c r="X338" i="8"/>
  <c r="L338" i="8"/>
  <c r="X337" i="8"/>
  <c r="L337" i="8"/>
  <c r="X336" i="8"/>
  <c r="L336" i="8"/>
  <c r="X335" i="8"/>
  <c r="L335" i="8"/>
  <c r="X331" i="8"/>
  <c r="W331" i="8"/>
  <c r="V331" i="8"/>
  <c r="U331" i="8"/>
  <c r="T331" i="8"/>
  <c r="S331" i="8"/>
  <c r="R331" i="8"/>
  <c r="Q331" i="8"/>
  <c r="O331" i="8"/>
  <c r="K331" i="8"/>
  <c r="J331" i="8"/>
  <c r="I331" i="8"/>
  <c r="H331" i="8"/>
  <c r="G331" i="8"/>
  <c r="F331" i="8"/>
  <c r="E331" i="8"/>
  <c r="L331" i="8" s="1"/>
  <c r="C331" i="8"/>
  <c r="W330" i="8"/>
  <c r="V330" i="8"/>
  <c r="U330" i="8"/>
  <c r="T330" i="8"/>
  <c r="S330" i="8"/>
  <c r="R330" i="8"/>
  <c r="X330" i="8" s="1"/>
  <c r="Q330" i="8"/>
  <c r="O330" i="8"/>
  <c r="K330" i="8"/>
  <c r="J330" i="8"/>
  <c r="I330" i="8"/>
  <c r="H330" i="8"/>
  <c r="G330" i="8"/>
  <c r="L330" i="8" s="1"/>
  <c r="F330" i="8"/>
  <c r="E330" i="8"/>
  <c r="C330" i="8"/>
  <c r="W329" i="8"/>
  <c r="V329" i="8"/>
  <c r="U329" i="8"/>
  <c r="T329" i="8"/>
  <c r="S329" i="8"/>
  <c r="R329" i="8"/>
  <c r="Q329" i="8"/>
  <c r="X329" i="8" s="1"/>
  <c r="O329" i="8"/>
  <c r="K329" i="8"/>
  <c r="J329" i="8"/>
  <c r="I329" i="8"/>
  <c r="H329" i="8"/>
  <c r="G329" i="8"/>
  <c r="F329" i="8"/>
  <c r="E329" i="8"/>
  <c r="L329" i="8" s="1"/>
  <c r="C329" i="8"/>
  <c r="W328" i="8"/>
  <c r="V328" i="8"/>
  <c r="U328" i="8"/>
  <c r="T328" i="8"/>
  <c r="S328" i="8"/>
  <c r="R328" i="8"/>
  <c r="Q328" i="8"/>
  <c r="O328" i="8"/>
  <c r="K328" i="8"/>
  <c r="J328" i="8"/>
  <c r="I328" i="8"/>
  <c r="H328" i="8"/>
  <c r="L328" i="8" s="1"/>
  <c r="G328" i="8"/>
  <c r="F328" i="8"/>
  <c r="E328" i="8"/>
  <c r="C328" i="8"/>
  <c r="X327" i="8"/>
  <c r="W327" i="8"/>
  <c r="V327" i="8"/>
  <c r="U327" i="8"/>
  <c r="T327" i="8"/>
  <c r="S327" i="8"/>
  <c r="R327" i="8"/>
  <c r="Q327" i="8"/>
  <c r="O327" i="8"/>
  <c r="K327" i="8"/>
  <c r="J327" i="8"/>
  <c r="I327" i="8"/>
  <c r="H327" i="8"/>
  <c r="G327" i="8"/>
  <c r="F327" i="8"/>
  <c r="E327" i="8"/>
  <c r="L327" i="8" s="1"/>
  <c r="C327" i="8"/>
  <c r="C325" i="8"/>
  <c r="V323" i="8"/>
  <c r="C323" i="8"/>
  <c r="P321" i="8"/>
  <c r="W320" i="8"/>
  <c r="X320" i="8" s="1"/>
  <c r="V320" i="8"/>
  <c r="U320" i="8"/>
  <c r="T320" i="8"/>
  <c r="S320" i="8"/>
  <c r="R320" i="8"/>
  <c r="Q320" i="8"/>
  <c r="K320" i="8"/>
  <c r="L320" i="8" s="1"/>
  <c r="J320" i="8"/>
  <c r="I320" i="8"/>
  <c r="H320" i="8"/>
  <c r="G320" i="8"/>
  <c r="F320" i="8"/>
  <c r="E320" i="8"/>
  <c r="X319" i="8"/>
  <c r="L319" i="8"/>
  <c r="X318" i="8"/>
  <c r="L318" i="8"/>
  <c r="X317" i="8"/>
  <c r="L317" i="8"/>
  <c r="X316" i="8"/>
  <c r="L316" i="8"/>
  <c r="X315" i="8"/>
  <c r="L315" i="8"/>
  <c r="X313" i="8"/>
  <c r="O313" i="8"/>
  <c r="O325" i="8" s="1"/>
  <c r="L313" i="8"/>
  <c r="C313" i="8"/>
  <c r="X312" i="8"/>
  <c r="O312" i="8"/>
  <c r="O324" i="8" s="1"/>
  <c r="L312" i="8"/>
  <c r="C312" i="8"/>
  <c r="C324" i="8" s="1"/>
  <c r="X311" i="8"/>
  <c r="O311" i="8"/>
  <c r="O323" i="8" s="1"/>
  <c r="L311" i="8"/>
  <c r="C311" i="8"/>
  <c r="V305" i="8"/>
  <c r="F359" i="8" s="1"/>
  <c r="K303" i="8"/>
  <c r="J303" i="8"/>
  <c r="I303" i="8"/>
  <c r="H303" i="8"/>
  <c r="G303" i="8"/>
  <c r="F303" i="8"/>
  <c r="E303" i="8"/>
  <c r="K302" i="8"/>
  <c r="J302" i="8"/>
  <c r="I302" i="8"/>
  <c r="H302" i="8"/>
  <c r="G302" i="8"/>
  <c r="F302" i="8"/>
  <c r="E302" i="8"/>
  <c r="L302" i="8" s="1"/>
  <c r="K301" i="8"/>
  <c r="J301" i="8"/>
  <c r="I301" i="8"/>
  <c r="H301" i="8"/>
  <c r="G301" i="8"/>
  <c r="F301" i="8"/>
  <c r="E301" i="8"/>
  <c r="S300" i="8"/>
  <c r="K300" i="8"/>
  <c r="I300" i="8"/>
  <c r="H300" i="8"/>
  <c r="G300" i="8"/>
  <c r="F300" i="8"/>
  <c r="E300" i="8"/>
  <c r="S298" i="8"/>
  <c r="K295" i="8"/>
  <c r="K309" i="8" s="1"/>
  <c r="K321" i="8" s="1"/>
  <c r="K334" i="8" s="1"/>
  <c r="J295" i="8"/>
  <c r="I295" i="8"/>
  <c r="I309" i="8" s="1"/>
  <c r="H295" i="8"/>
  <c r="H309" i="8" s="1"/>
  <c r="G295" i="8"/>
  <c r="S309" i="8" s="1"/>
  <c r="F295" i="8"/>
  <c r="R309" i="8" s="1"/>
  <c r="E295" i="8"/>
  <c r="E309" i="8" s="1"/>
  <c r="R289" i="8"/>
  <c r="W286" i="8"/>
  <c r="V286" i="8"/>
  <c r="U286" i="8"/>
  <c r="T286" i="8"/>
  <c r="S286" i="8"/>
  <c r="X286" i="8" s="1"/>
  <c r="R286" i="8"/>
  <c r="Q286" i="8"/>
  <c r="K286" i="8"/>
  <c r="J286" i="8"/>
  <c r="I286" i="8"/>
  <c r="H286" i="8"/>
  <c r="G286" i="8"/>
  <c r="F286" i="8"/>
  <c r="E286" i="8"/>
  <c r="X285" i="8"/>
  <c r="L285" i="8"/>
  <c r="W283" i="8"/>
  <c r="V283" i="8"/>
  <c r="U283" i="8"/>
  <c r="T283" i="8"/>
  <c r="S283" i="8"/>
  <c r="X283" i="8" s="1"/>
  <c r="R283" i="8"/>
  <c r="Q283" i="8"/>
  <c r="K283" i="8"/>
  <c r="J283" i="8"/>
  <c r="I283" i="8"/>
  <c r="H283" i="8"/>
  <c r="G283" i="8"/>
  <c r="F283" i="8"/>
  <c r="E283" i="8"/>
  <c r="X282" i="8"/>
  <c r="L282" i="8"/>
  <c r="X281" i="8"/>
  <c r="L281" i="8"/>
  <c r="X280" i="8"/>
  <c r="L280" i="8"/>
  <c r="W278" i="8"/>
  <c r="V278" i="8"/>
  <c r="U278" i="8"/>
  <c r="T278" i="8"/>
  <c r="X278" i="8" s="1"/>
  <c r="S278" i="8"/>
  <c r="R278" i="8"/>
  <c r="Q278" i="8"/>
  <c r="K278" i="8"/>
  <c r="J278" i="8"/>
  <c r="I278" i="8"/>
  <c r="H278" i="8"/>
  <c r="L278" i="8" s="1"/>
  <c r="G278" i="8"/>
  <c r="F278" i="8"/>
  <c r="E278" i="8"/>
  <c r="X277" i="8"/>
  <c r="L277" i="8"/>
  <c r="X276" i="8"/>
  <c r="L276" i="8"/>
  <c r="X275" i="8"/>
  <c r="L275" i="8"/>
  <c r="X274" i="8"/>
  <c r="L274" i="8"/>
  <c r="X273" i="8"/>
  <c r="L273" i="8"/>
  <c r="W271" i="8"/>
  <c r="V271" i="8"/>
  <c r="U271" i="8"/>
  <c r="T271" i="8"/>
  <c r="X271" i="8" s="1"/>
  <c r="S271" i="8"/>
  <c r="R271" i="8"/>
  <c r="Q271" i="8"/>
  <c r="K271" i="8"/>
  <c r="K230" i="8" s="1"/>
  <c r="J271" i="8"/>
  <c r="I271" i="8"/>
  <c r="H271" i="8"/>
  <c r="L271" i="8" s="1"/>
  <c r="G271" i="8"/>
  <c r="F271" i="8"/>
  <c r="E271" i="8"/>
  <c r="X270" i="8"/>
  <c r="L270" i="8"/>
  <c r="X269" i="8"/>
  <c r="L269" i="8"/>
  <c r="X268" i="8"/>
  <c r="L268" i="8"/>
  <c r="X267" i="8"/>
  <c r="L267" i="8"/>
  <c r="X266" i="8"/>
  <c r="L266" i="8"/>
  <c r="X265" i="8"/>
  <c r="L265" i="8"/>
  <c r="W261" i="8"/>
  <c r="V261" i="8"/>
  <c r="U261" i="8"/>
  <c r="T261" i="8"/>
  <c r="S261" i="8"/>
  <c r="X261" i="8" s="1"/>
  <c r="R261" i="8"/>
  <c r="Q261" i="8"/>
  <c r="O261" i="8"/>
  <c r="K261" i="8"/>
  <c r="J261" i="8"/>
  <c r="I261" i="8"/>
  <c r="H261" i="8"/>
  <c r="G261" i="8"/>
  <c r="F261" i="8"/>
  <c r="E261" i="8"/>
  <c r="C261" i="8"/>
  <c r="W260" i="8"/>
  <c r="V260" i="8"/>
  <c r="U260" i="8"/>
  <c r="T260" i="8"/>
  <c r="S260" i="8"/>
  <c r="R260" i="8"/>
  <c r="Q260" i="8"/>
  <c r="X260" i="8" s="1"/>
  <c r="O260" i="8"/>
  <c r="K260" i="8"/>
  <c r="J260" i="8"/>
  <c r="I260" i="8"/>
  <c r="H260" i="8"/>
  <c r="G260" i="8"/>
  <c r="F260" i="8"/>
  <c r="E260" i="8"/>
  <c r="C260" i="8"/>
  <c r="W259" i="8"/>
  <c r="V259" i="8"/>
  <c r="U259" i="8"/>
  <c r="T259" i="8"/>
  <c r="X259" i="8" s="1"/>
  <c r="S259" i="8"/>
  <c r="R259" i="8"/>
  <c r="Q259" i="8"/>
  <c r="O259" i="8"/>
  <c r="L259" i="8"/>
  <c r="K259" i="8"/>
  <c r="J259" i="8"/>
  <c r="I259" i="8"/>
  <c r="H259" i="8"/>
  <c r="G259" i="8"/>
  <c r="F259" i="8"/>
  <c r="E259" i="8"/>
  <c r="C259" i="8"/>
  <c r="W258" i="8"/>
  <c r="V258" i="8"/>
  <c r="U258" i="8"/>
  <c r="T258" i="8"/>
  <c r="S258" i="8"/>
  <c r="R258" i="8"/>
  <c r="Q258" i="8"/>
  <c r="X258" i="8" s="1"/>
  <c r="O258" i="8"/>
  <c r="K258" i="8"/>
  <c r="J258" i="8"/>
  <c r="I258" i="8"/>
  <c r="H258" i="8"/>
  <c r="G258" i="8"/>
  <c r="F258" i="8"/>
  <c r="E258" i="8"/>
  <c r="L258" i="8" s="1"/>
  <c r="C258" i="8"/>
  <c r="W257" i="8"/>
  <c r="V257" i="8"/>
  <c r="U257" i="8"/>
  <c r="T257" i="8"/>
  <c r="S257" i="8"/>
  <c r="X257" i="8" s="1"/>
  <c r="R257" i="8"/>
  <c r="Q257" i="8"/>
  <c r="O257" i="8"/>
  <c r="K257" i="8"/>
  <c r="J257" i="8"/>
  <c r="I257" i="8"/>
  <c r="H257" i="8"/>
  <c r="G257" i="8"/>
  <c r="F257" i="8"/>
  <c r="E257" i="8"/>
  <c r="C257" i="8"/>
  <c r="O254" i="8"/>
  <c r="C254" i="8"/>
  <c r="P251" i="8"/>
  <c r="W250" i="8"/>
  <c r="V250" i="8"/>
  <c r="U250" i="8"/>
  <c r="T250" i="8"/>
  <c r="S250" i="8"/>
  <c r="R250" i="8"/>
  <c r="X250" i="8" s="1"/>
  <c r="Q250" i="8"/>
  <c r="K250" i="8"/>
  <c r="J250" i="8"/>
  <c r="I250" i="8"/>
  <c r="H250" i="8"/>
  <c r="G250" i="8"/>
  <c r="F250" i="8"/>
  <c r="L250" i="8" s="1"/>
  <c r="E250" i="8"/>
  <c r="X249" i="8"/>
  <c r="L249" i="8"/>
  <c r="X248" i="8"/>
  <c r="L248" i="8"/>
  <c r="X247" i="8"/>
  <c r="L247" i="8"/>
  <c r="X246" i="8"/>
  <c r="L246" i="8"/>
  <c r="X245" i="8"/>
  <c r="L245" i="8"/>
  <c r="X243" i="8"/>
  <c r="O243" i="8"/>
  <c r="O255" i="8" s="1"/>
  <c r="L243" i="8"/>
  <c r="C243" i="8"/>
  <c r="C255" i="8" s="1"/>
  <c r="X242" i="8"/>
  <c r="O242" i="8"/>
  <c r="L242" i="8"/>
  <c r="C242" i="8"/>
  <c r="X241" i="8"/>
  <c r="O241" i="8"/>
  <c r="O253" i="8" s="1"/>
  <c r="L241" i="8"/>
  <c r="C241" i="8"/>
  <c r="C253" i="8" s="1"/>
  <c r="V235" i="8"/>
  <c r="P289" i="8" s="1"/>
  <c r="K233" i="8"/>
  <c r="J233" i="8"/>
  <c r="I233" i="8"/>
  <c r="H233" i="8"/>
  <c r="F233" i="8"/>
  <c r="E233" i="8"/>
  <c r="K232" i="8"/>
  <c r="J232" i="8"/>
  <c r="I232" i="8"/>
  <c r="H232" i="8"/>
  <c r="F232" i="8"/>
  <c r="E232" i="8"/>
  <c r="J231" i="8"/>
  <c r="I231" i="8"/>
  <c r="H231" i="8"/>
  <c r="G231" i="8"/>
  <c r="F231" i="8"/>
  <c r="E231" i="8"/>
  <c r="S230" i="8"/>
  <c r="G289" i="8" s="1"/>
  <c r="J230" i="8"/>
  <c r="I230" i="8"/>
  <c r="H230" i="8"/>
  <c r="G230" i="8"/>
  <c r="F230" i="8"/>
  <c r="E230" i="8"/>
  <c r="L230" i="8" s="1"/>
  <c r="S228" i="8"/>
  <c r="K225" i="8"/>
  <c r="W239" i="8" s="1"/>
  <c r="J225" i="8"/>
  <c r="V239" i="8" s="1"/>
  <c r="I225" i="8"/>
  <c r="U239" i="8" s="1"/>
  <c r="H225" i="8"/>
  <c r="H239" i="8" s="1"/>
  <c r="G225" i="8"/>
  <c r="S239" i="8" s="1"/>
  <c r="F225" i="8"/>
  <c r="F239" i="8" s="1"/>
  <c r="F251" i="8" s="1"/>
  <c r="F264" i="8" s="1"/>
  <c r="E225" i="8"/>
  <c r="U219" i="8"/>
  <c r="W216" i="8"/>
  <c r="V216" i="8"/>
  <c r="U216" i="8"/>
  <c r="T216" i="8"/>
  <c r="S216" i="8"/>
  <c r="R216" i="8"/>
  <c r="Q216" i="8"/>
  <c r="X216" i="8" s="1"/>
  <c r="K216" i="8"/>
  <c r="J216" i="8"/>
  <c r="I216" i="8"/>
  <c r="H216" i="8"/>
  <c r="G216" i="8"/>
  <c r="F216" i="8"/>
  <c r="E216" i="8"/>
  <c r="X215" i="8"/>
  <c r="L215" i="8"/>
  <c r="W213" i="8"/>
  <c r="V213" i="8"/>
  <c r="U213" i="8"/>
  <c r="T213" i="8"/>
  <c r="S213" i="8"/>
  <c r="R213" i="8"/>
  <c r="Q213" i="8"/>
  <c r="X213" i="8" s="1"/>
  <c r="K213" i="8"/>
  <c r="J213" i="8"/>
  <c r="I213" i="8"/>
  <c r="H213" i="8"/>
  <c r="G213" i="8"/>
  <c r="F213" i="8"/>
  <c r="E213" i="8"/>
  <c r="X212" i="8"/>
  <c r="L212" i="8"/>
  <c r="X211" i="8"/>
  <c r="L211" i="8"/>
  <c r="X210" i="8"/>
  <c r="L210" i="8"/>
  <c r="W208" i="8"/>
  <c r="V208" i="8"/>
  <c r="U208" i="8"/>
  <c r="T208" i="8"/>
  <c r="S208" i="8"/>
  <c r="R208" i="8"/>
  <c r="Q208" i="8"/>
  <c r="K208" i="8"/>
  <c r="J208" i="8"/>
  <c r="I208" i="8"/>
  <c r="H208" i="8"/>
  <c r="G208" i="8"/>
  <c r="F208" i="8"/>
  <c r="E208" i="8"/>
  <c r="X207" i="8"/>
  <c r="L207" i="8"/>
  <c r="X206" i="8"/>
  <c r="L206" i="8"/>
  <c r="X205" i="8"/>
  <c r="L205" i="8"/>
  <c r="X204" i="8"/>
  <c r="L204" i="8"/>
  <c r="X203" i="8"/>
  <c r="L203" i="8"/>
  <c r="W201" i="8"/>
  <c r="V201" i="8"/>
  <c r="U201" i="8"/>
  <c r="T201" i="8"/>
  <c r="S201" i="8"/>
  <c r="R201" i="8"/>
  <c r="X201" i="8" s="1"/>
  <c r="Q201" i="8"/>
  <c r="K201" i="8"/>
  <c r="J201" i="8"/>
  <c r="I201" i="8"/>
  <c r="H201" i="8"/>
  <c r="G201" i="8"/>
  <c r="F201" i="8"/>
  <c r="E201" i="8"/>
  <c r="X200" i="8"/>
  <c r="L200" i="8"/>
  <c r="X199" i="8"/>
  <c r="L199" i="8"/>
  <c r="X198" i="8"/>
  <c r="L198" i="8"/>
  <c r="X197" i="8"/>
  <c r="L197" i="8"/>
  <c r="X196" i="8"/>
  <c r="L196" i="8"/>
  <c r="X195" i="8"/>
  <c r="L195" i="8"/>
  <c r="W191" i="8"/>
  <c r="V191" i="8"/>
  <c r="U191" i="8"/>
  <c r="T191" i="8"/>
  <c r="S191" i="8"/>
  <c r="R191" i="8"/>
  <c r="Q191" i="8"/>
  <c r="X191" i="8" s="1"/>
  <c r="O191" i="8"/>
  <c r="K191" i="8"/>
  <c r="J191" i="8"/>
  <c r="I191" i="8"/>
  <c r="H191" i="8"/>
  <c r="G191" i="8"/>
  <c r="F191" i="8"/>
  <c r="E191" i="8"/>
  <c r="C191" i="8"/>
  <c r="X190" i="8"/>
  <c r="W190" i="8"/>
  <c r="V190" i="8"/>
  <c r="U190" i="8"/>
  <c r="T190" i="8"/>
  <c r="S190" i="8"/>
  <c r="R190" i="8"/>
  <c r="Q190" i="8"/>
  <c r="O190" i="8"/>
  <c r="K190" i="8"/>
  <c r="J190" i="8"/>
  <c r="I190" i="8"/>
  <c r="H190" i="8"/>
  <c r="G190" i="8"/>
  <c r="F190" i="8"/>
  <c r="E190" i="8"/>
  <c r="L190" i="8" s="1"/>
  <c r="C190" i="8"/>
  <c r="W189" i="8"/>
  <c r="V189" i="8"/>
  <c r="U189" i="8"/>
  <c r="T189" i="8"/>
  <c r="S189" i="8"/>
  <c r="R189" i="8"/>
  <c r="X189" i="8" s="1"/>
  <c r="Q189" i="8"/>
  <c r="O189" i="8"/>
  <c r="K189" i="8"/>
  <c r="J189" i="8"/>
  <c r="I189" i="8"/>
  <c r="H189" i="8"/>
  <c r="G189" i="8"/>
  <c r="L189" i="8" s="1"/>
  <c r="F189" i="8"/>
  <c r="E189" i="8"/>
  <c r="C189" i="8"/>
  <c r="W188" i="8"/>
  <c r="V188" i="8"/>
  <c r="U188" i="8"/>
  <c r="T188" i="8"/>
  <c r="S188" i="8"/>
  <c r="R188" i="8"/>
  <c r="Q188" i="8"/>
  <c r="X188" i="8" s="1"/>
  <c r="O188" i="8"/>
  <c r="K188" i="8"/>
  <c r="J188" i="8"/>
  <c r="I188" i="8"/>
  <c r="H188" i="8"/>
  <c r="G188" i="8"/>
  <c r="F188" i="8"/>
  <c r="E188" i="8"/>
  <c r="C188" i="8"/>
  <c r="W187" i="8"/>
  <c r="V187" i="8"/>
  <c r="U187" i="8"/>
  <c r="T187" i="8"/>
  <c r="S187" i="8"/>
  <c r="R187" i="8"/>
  <c r="Q187" i="8"/>
  <c r="X187" i="8" s="1"/>
  <c r="O187" i="8"/>
  <c r="K187" i="8"/>
  <c r="J187" i="8"/>
  <c r="I187" i="8"/>
  <c r="H187" i="8"/>
  <c r="G187" i="8"/>
  <c r="F187" i="8"/>
  <c r="L187" i="8" s="1"/>
  <c r="E187" i="8"/>
  <c r="C187" i="8"/>
  <c r="C184" i="8"/>
  <c r="I183" i="8"/>
  <c r="C183" i="8"/>
  <c r="P181" i="8"/>
  <c r="W180" i="8"/>
  <c r="V180" i="8"/>
  <c r="U180" i="8"/>
  <c r="X180" i="8" s="1"/>
  <c r="T180" i="8"/>
  <c r="S180" i="8"/>
  <c r="R180" i="8"/>
  <c r="Q180" i="8"/>
  <c r="K180" i="8"/>
  <c r="J180" i="8"/>
  <c r="I180" i="8"/>
  <c r="L180" i="8" s="1"/>
  <c r="H180" i="8"/>
  <c r="G180" i="8"/>
  <c r="F180" i="8"/>
  <c r="E180" i="8"/>
  <c r="X179" i="8"/>
  <c r="L179" i="8"/>
  <c r="X178" i="8"/>
  <c r="L178" i="8"/>
  <c r="X177" i="8"/>
  <c r="L177" i="8"/>
  <c r="X176" i="8"/>
  <c r="L176" i="8"/>
  <c r="X175" i="8"/>
  <c r="L175" i="8"/>
  <c r="X173" i="8"/>
  <c r="O173" i="8"/>
  <c r="O185" i="8" s="1"/>
  <c r="L173" i="8"/>
  <c r="C173" i="8"/>
  <c r="C185" i="8" s="1"/>
  <c r="X172" i="8"/>
  <c r="O172" i="8"/>
  <c r="O184" i="8" s="1"/>
  <c r="L172" i="8"/>
  <c r="C172" i="8"/>
  <c r="X171" i="8"/>
  <c r="O171" i="8"/>
  <c r="O183" i="8" s="1"/>
  <c r="L171" i="8"/>
  <c r="C171" i="8"/>
  <c r="V165" i="8"/>
  <c r="K163" i="8"/>
  <c r="J163" i="8"/>
  <c r="I163" i="8"/>
  <c r="H163" i="8"/>
  <c r="G163" i="8"/>
  <c r="L163" i="8" s="1"/>
  <c r="F163" i="8"/>
  <c r="E163" i="8"/>
  <c r="K162" i="8"/>
  <c r="J162" i="8"/>
  <c r="I162" i="8"/>
  <c r="H162" i="8"/>
  <c r="G162" i="8"/>
  <c r="L162" i="8" s="1"/>
  <c r="F162" i="8"/>
  <c r="E162" i="8"/>
  <c r="K161" i="8"/>
  <c r="J161" i="8"/>
  <c r="I161" i="8"/>
  <c r="H161" i="8"/>
  <c r="G161" i="8"/>
  <c r="E161" i="8"/>
  <c r="S160" i="8"/>
  <c r="K160" i="8"/>
  <c r="J160" i="8"/>
  <c r="I160" i="8"/>
  <c r="H160" i="8"/>
  <c r="G160" i="8"/>
  <c r="E160" i="8"/>
  <c r="S158" i="8"/>
  <c r="K155" i="8"/>
  <c r="K169" i="8" s="1"/>
  <c r="K209" i="8" s="1"/>
  <c r="J155" i="8"/>
  <c r="V169" i="8" s="1"/>
  <c r="I155" i="8"/>
  <c r="I169" i="8" s="1"/>
  <c r="I181" i="8" s="1"/>
  <c r="H155" i="8"/>
  <c r="G155" i="8"/>
  <c r="G169" i="8" s="1"/>
  <c r="F155" i="8"/>
  <c r="F169" i="8" s="1"/>
  <c r="F202" i="8" s="1"/>
  <c r="E155" i="8"/>
  <c r="Q169" i="8" s="1"/>
  <c r="P149" i="8"/>
  <c r="E149" i="8"/>
  <c r="W146" i="8"/>
  <c r="V146" i="8"/>
  <c r="U146" i="8"/>
  <c r="T146" i="8"/>
  <c r="S146" i="8"/>
  <c r="R146" i="8"/>
  <c r="Q146" i="8"/>
  <c r="X146" i="8" s="1"/>
  <c r="K146" i="8"/>
  <c r="J146" i="8"/>
  <c r="I146" i="8"/>
  <c r="H146" i="8"/>
  <c r="G146" i="8"/>
  <c r="F146" i="8"/>
  <c r="E146" i="8"/>
  <c r="X145" i="8"/>
  <c r="L145" i="8"/>
  <c r="W143" i="8"/>
  <c r="V143" i="8"/>
  <c r="U143" i="8"/>
  <c r="T143" i="8"/>
  <c r="S143" i="8"/>
  <c r="R143" i="8"/>
  <c r="Q143" i="8"/>
  <c r="X143" i="8" s="1"/>
  <c r="K143" i="8"/>
  <c r="J143" i="8"/>
  <c r="I143" i="8"/>
  <c r="H143" i="8"/>
  <c r="G143" i="8"/>
  <c r="F143" i="8"/>
  <c r="E143" i="8"/>
  <c r="X142" i="8"/>
  <c r="L142" i="8"/>
  <c r="X141" i="8"/>
  <c r="L141" i="8"/>
  <c r="X140" i="8"/>
  <c r="L140" i="8"/>
  <c r="W138" i="8"/>
  <c r="V138" i="8"/>
  <c r="U138" i="8"/>
  <c r="T138" i="8"/>
  <c r="S138" i="8"/>
  <c r="R138" i="8"/>
  <c r="Q138" i="8"/>
  <c r="X138" i="8" s="1"/>
  <c r="K138" i="8"/>
  <c r="J138" i="8"/>
  <c r="I138" i="8"/>
  <c r="I91" i="8" s="1"/>
  <c r="H138" i="8"/>
  <c r="G138" i="8"/>
  <c r="F138" i="8"/>
  <c r="E138" i="8"/>
  <c r="X137" i="8"/>
  <c r="L137" i="8"/>
  <c r="X136" i="8"/>
  <c r="L136" i="8"/>
  <c r="X135" i="8"/>
  <c r="L135" i="8"/>
  <c r="X134" i="8"/>
  <c r="L134" i="8"/>
  <c r="X133" i="8"/>
  <c r="L133" i="8"/>
  <c r="W131" i="8"/>
  <c r="V131" i="8"/>
  <c r="U131" i="8"/>
  <c r="T131" i="8"/>
  <c r="S131" i="8"/>
  <c r="R131" i="8"/>
  <c r="Q131" i="8"/>
  <c r="X131" i="8" s="1"/>
  <c r="K131" i="8"/>
  <c r="J131" i="8"/>
  <c r="I131" i="8"/>
  <c r="H131" i="8"/>
  <c r="G131" i="8"/>
  <c r="F131" i="8"/>
  <c r="E131" i="8"/>
  <c r="X130" i="8"/>
  <c r="L130" i="8"/>
  <c r="X129" i="8"/>
  <c r="L129" i="8"/>
  <c r="X128" i="8"/>
  <c r="L128" i="8"/>
  <c r="X127" i="8"/>
  <c r="L127" i="8"/>
  <c r="X126" i="8"/>
  <c r="L126" i="8"/>
  <c r="X125" i="8"/>
  <c r="L125" i="8"/>
  <c r="W121" i="8"/>
  <c r="V121" i="8"/>
  <c r="U121" i="8"/>
  <c r="T121" i="8"/>
  <c r="S121" i="8"/>
  <c r="R121" i="8"/>
  <c r="Q121" i="8"/>
  <c r="X121" i="8" s="1"/>
  <c r="O121" i="8"/>
  <c r="K121" i="8"/>
  <c r="J121" i="8"/>
  <c r="I121" i="8"/>
  <c r="H121" i="8"/>
  <c r="G121" i="8"/>
  <c r="F121" i="8"/>
  <c r="E121" i="8"/>
  <c r="L121" i="8" s="1"/>
  <c r="C121" i="8"/>
  <c r="W120" i="8"/>
  <c r="V120" i="8"/>
  <c r="U120" i="8"/>
  <c r="T120" i="8"/>
  <c r="S120" i="8"/>
  <c r="R120" i="8"/>
  <c r="Q120" i="8"/>
  <c r="X120" i="8" s="1"/>
  <c r="O120" i="8"/>
  <c r="K120" i="8"/>
  <c r="J120" i="8"/>
  <c r="I120" i="8"/>
  <c r="H120" i="8"/>
  <c r="G120" i="8"/>
  <c r="F120" i="8"/>
  <c r="E120" i="8"/>
  <c r="L120" i="8" s="1"/>
  <c r="C120" i="8"/>
  <c r="W119" i="8"/>
  <c r="V119" i="8"/>
  <c r="U119" i="8"/>
  <c r="T119" i="8"/>
  <c r="S119" i="8"/>
  <c r="R119" i="8"/>
  <c r="Q119" i="8"/>
  <c r="X119" i="8" s="1"/>
  <c r="O119" i="8"/>
  <c r="K119" i="8"/>
  <c r="J119" i="8"/>
  <c r="I119" i="8"/>
  <c r="H119" i="8"/>
  <c r="G119" i="8"/>
  <c r="F119" i="8"/>
  <c r="E119" i="8"/>
  <c r="L119" i="8" s="1"/>
  <c r="C119" i="8"/>
  <c r="W118" i="8"/>
  <c r="V118" i="8"/>
  <c r="U118" i="8"/>
  <c r="T118" i="8"/>
  <c r="S118" i="8"/>
  <c r="R118" i="8"/>
  <c r="Q118" i="8"/>
  <c r="X118" i="8" s="1"/>
  <c r="O118" i="8"/>
  <c r="L118" i="8"/>
  <c r="K118" i="8"/>
  <c r="J118" i="8"/>
  <c r="I118" i="8"/>
  <c r="H118" i="8"/>
  <c r="G118" i="8"/>
  <c r="F118" i="8"/>
  <c r="E118" i="8"/>
  <c r="C118" i="8"/>
  <c r="W117" i="8"/>
  <c r="V117" i="8"/>
  <c r="U117" i="8"/>
  <c r="T117" i="8"/>
  <c r="S117" i="8"/>
  <c r="R117" i="8"/>
  <c r="Q117" i="8"/>
  <c r="X117" i="8" s="1"/>
  <c r="O117" i="8"/>
  <c r="K117" i="8"/>
  <c r="J117" i="8"/>
  <c r="I117" i="8"/>
  <c r="H117" i="8"/>
  <c r="G117" i="8"/>
  <c r="F117" i="8"/>
  <c r="E117" i="8"/>
  <c r="C117" i="8"/>
  <c r="C113" i="8"/>
  <c r="P111" i="8"/>
  <c r="X110" i="8"/>
  <c r="W110" i="8"/>
  <c r="V110" i="8"/>
  <c r="U110" i="8"/>
  <c r="T110" i="8"/>
  <c r="S110" i="8"/>
  <c r="R110" i="8"/>
  <c r="Q110" i="8"/>
  <c r="L110" i="8"/>
  <c r="K110" i="8"/>
  <c r="J110" i="8"/>
  <c r="I110" i="8"/>
  <c r="H110" i="8"/>
  <c r="G110" i="8"/>
  <c r="F110" i="8"/>
  <c r="E110" i="8"/>
  <c r="X109" i="8"/>
  <c r="L109" i="8"/>
  <c r="X108" i="8"/>
  <c r="L108" i="8"/>
  <c r="X107" i="8"/>
  <c r="L107" i="8"/>
  <c r="X106" i="8"/>
  <c r="L106" i="8"/>
  <c r="X105" i="8"/>
  <c r="L105" i="8"/>
  <c r="X103" i="8"/>
  <c r="O103" i="8"/>
  <c r="O115" i="8" s="1"/>
  <c r="L103" i="8"/>
  <c r="C103" i="8"/>
  <c r="C115" i="8" s="1"/>
  <c r="X102" i="8"/>
  <c r="O102" i="8"/>
  <c r="O114" i="8" s="1"/>
  <c r="L102" i="8"/>
  <c r="C102" i="8"/>
  <c r="C114" i="8" s="1"/>
  <c r="X101" i="8"/>
  <c r="O101" i="8"/>
  <c r="O113" i="8" s="1"/>
  <c r="L101" i="8"/>
  <c r="C101" i="8"/>
  <c r="V95" i="8"/>
  <c r="V149" i="8" s="1"/>
  <c r="K93" i="8"/>
  <c r="J93" i="8"/>
  <c r="I93" i="8"/>
  <c r="H93" i="8"/>
  <c r="G93" i="8"/>
  <c r="F93" i="8"/>
  <c r="K92" i="8"/>
  <c r="J92" i="8"/>
  <c r="I92" i="8"/>
  <c r="H92" i="8"/>
  <c r="G92" i="8"/>
  <c r="F92" i="8"/>
  <c r="K91" i="8"/>
  <c r="J91" i="8"/>
  <c r="H91" i="8"/>
  <c r="G91" i="8"/>
  <c r="F91" i="8"/>
  <c r="E91" i="8"/>
  <c r="L91" i="8" s="1"/>
  <c r="S90" i="8"/>
  <c r="C149" i="8" s="1"/>
  <c r="K90" i="8"/>
  <c r="J90" i="8"/>
  <c r="H90" i="8"/>
  <c r="G90" i="8"/>
  <c r="F90" i="8"/>
  <c r="E90" i="8"/>
  <c r="S88" i="8"/>
  <c r="K85" i="8"/>
  <c r="J85" i="8"/>
  <c r="J99" i="8" s="1"/>
  <c r="I85" i="8"/>
  <c r="I99" i="8" s="1"/>
  <c r="I139" i="8" s="1"/>
  <c r="H85" i="8"/>
  <c r="T99" i="8" s="1"/>
  <c r="G85" i="8"/>
  <c r="S99" i="8" s="1"/>
  <c r="F85" i="8"/>
  <c r="F99" i="8" s="1"/>
  <c r="E85" i="8"/>
  <c r="E99" i="8" s="1"/>
  <c r="E147" i="8" s="1"/>
  <c r="W76" i="8"/>
  <c r="V76" i="8"/>
  <c r="U76" i="8"/>
  <c r="T76" i="8"/>
  <c r="S76" i="8"/>
  <c r="X76" i="8" s="1"/>
  <c r="R76" i="8"/>
  <c r="Q76" i="8"/>
  <c r="K76" i="8"/>
  <c r="J76" i="8"/>
  <c r="I76" i="8"/>
  <c r="H76" i="8"/>
  <c r="G76" i="8"/>
  <c r="L76" i="8" s="1"/>
  <c r="F76" i="8"/>
  <c r="E76" i="8"/>
  <c r="X75" i="8"/>
  <c r="L75" i="8"/>
  <c r="W73" i="8"/>
  <c r="V73" i="8"/>
  <c r="U73" i="8"/>
  <c r="T73" i="8"/>
  <c r="S73" i="8"/>
  <c r="X73" i="8" s="1"/>
  <c r="R73" i="8"/>
  <c r="Q73" i="8"/>
  <c r="K73" i="8"/>
  <c r="J73" i="8"/>
  <c r="I73" i="8"/>
  <c r="H73" i="8"/>
  <c r="G73" i="8"/>
  <c r="L73" i="8" s="1"/>
  <c r="F73" i="8"/>
  <c r="E73" i="8"/>
  <c r="X72" i="8"/>
  <c r="L72" i="8"/>
  <c r="X71" i="8"/>
  <c r="L71" i="8"/>
  <c r="X70" i="8"/>
  <c r="L70" i="8"/>
  <c r="W68" i="8"/>
  <c r="V68" i="8"/>
  <c r="U68" i="8"/>
  <c r="T68" i="8"/>
  <c r="X68" i="8" s="1"/>
  <c r="S68" i="8"/>
  <c r="R68" i="8"/>
  <c r="Q68" i="8"/>
  <c r="K68" i="8"/>
  <c r="K21" i="8" s="1"/>
  <c r="L21" i="8" s="1"/>
  <c r="J68" i="8"/>
  <c r="I68" i="8"/>
  <c r="H68" i="8"/>
  <c r="L68" i="8" s="1"/>
  <c r="G68" i="8"/>
  <c r="F68" i="8"/>
  <c r="E68" i="8"/>
  <c r="X67" i="8"/>
  <c r="L67" i="8"/>
  <c r="X66" i="8"/>
  <c r="L66" i="8"/>
  <c r="X65" i="8"/>
  <c r="L65" i="8"/>
  <c r="X64" i="8"/>
  <c r="L64" i="8"/>
  <c r="X63" i="8"/>
  <c r="L63" i="8"/>
  <c r="W61" i="8"/>
  <c r="V61" i="8"/>
  <c r="U61" i="8"/>
  <c r="T61" i="8"/>
  <c r="X61" i="8" s="1"/>
  <c r="S61" i="8"/>
  <c r="R61" i="8"/>
  <c r="Q61" i="8"/>
  <c r="K61" i="8"/>
  <c r="K20" i="8" s="1"/>
  <c r="J61" i="8"/>
  <c r="I61" i="8"/>
  <c r="H61" i="8"/>
  <c r="L61" i="8" s="1"/>
  <c r="G61" i="8"/>
  <c r="F61" i="8"/>
  <c r="E61" i="8"/>
  <c r="X60" i="8"/>
  <c r="L60" i="8"/>
  <c r="X59" i="8"/>
  <c r="L59" i="8"/>
  <c r="X58" i="8"/>
  <c r="L58" i="8"/>
  <c r="X57" i="8"/>
  <c r="L57" i="8"/>
  <c r="X56" i="8"/>
  <c r="L56" i="8"/>
  <c r="X55" i="8"/>
  <c r="L55" i="8"/>
  <c r="E53" i="8"/>
  <c r="E78" i="8" s="1"/>
  <c r="D52" i="8"/>
  <c r="E185" i="8" s="1"/>
  <c r="W51" i="8"/>
  <c r="W751" i="8" s="1"/>
  <c r="V51" i="8"/>
  <c r="V751" i="8" s="1"/>
  <c r="U51" i="8"/>
  <c r="U751" i="8" s="1"/>
  <c r="T51" i="8"/>
  <c r="T751" i="8" s="1"/>
  <c r="S51" i="8"/>
  <c r="S751" i="8" s="1"/>
  <c r="R51" i="8"/>
  <c r="R751" i="8" s="1"/>
  <c r="Q51" i="8"/>
  <c r="O51" i="8"/>
  <c r="K51" i="8"/>
  <c r="J51" i="8"/>
  <c r="J751" i="8" s="1"/>
  <c r="I51" i="8"/>
  <c r="I751" i="8" s="1"/>
  <c r="H51" i="8"/>
  <c r="H751" i="8" s="1"/>
  <c r="G51" i="8"/>
  <c r="G751" i="8" s="1"/>
  <c r="F51" i="8"/>
  <c r="F751" i="8" s="1"/>
  <c r="E51" i="8"/>
  <c r="E751" i="8" s="1"/>
  <c r="C51" i="8"/>
  <c r="W50" i="8"/>
  <c r="W750" i="8" s="1"/>
  <c r="V50" i="8"/>
  <c r="V750" i="8" s="1"/>
  <c r="U50" i="8"/>
  <c r="U750" i="8" s="1"/>
  <c r="T50" i="8"/>
  <c r="T750" i="8" s="1"/>
  <c r="S50" i="8"/>
  <c r="S750" i="8" s="1"/>
  <c r="R50" i="8"/>
  <c r="R750" i="8" s="1"/>
  <c r="Q50" i="8"/>
  <c r="Q750" i="8" s="1"/>
  <c r="O50" i="8"/>
  <c r="K50" i="8"/>
  <c r="K750" i="8" s="1"/>
  <c r="J50" i="8"/>
  <c r="J750" i="8" s="1"/>
  <c r="I50" i="8"/>
  <c r="I750" i="8" s="1"/>
  <c r="H50" i="8"/>
  <c r="H750" i="8" s="1"/>
  <c r="G50" i="8"/>
  <c r="G750" i="8" s="1"/>
  <c r="F50" i="8"/>
  <c r="F750" i="8" s="1"/>
  <c r="E50" i="8"/>
  <c r="E750" i="8" s="1"/>
  <c r="C50" i="8"/>
  <c r="W49" i="8"/>
  <c r="W749" i="8" s="1"/>
  <c r="V49" i="8"/>
  <c r="V749" i="8" s="1"/>
  <c r="U49" i="8"/>
  <c r="U749" i="8" s="1"/>
  <c r="T49" i="8"/>
  <c r="T749" i="8" s="1"/>
  <c r="S49" i="8"/>
  <c r="S749" i="8" s="1"/>
  <c r="R49" i="8"/>
  <c r="R749" i="8" s="1"/>
  <c r="Q49" i="8"/>
  <c r="Q749" i="8" s="1"/>
  <c r="O49" i="8"/>
  <c r="L49" i="8"/>
  <c r="K49" i="8"/>
  <c r="K749" i="8" s="1"/>
  <c r="J49" i="8"/>
  <c r="J749" i="8" s="1"/>
  <c r="I49" i="8"/>
  <c r="I749" i="8" s="1"/>
  <c r="H49" i="8"/>
  <c r="H749" i="8" s="1"/>
  <c r="G49" i="8"/>
  <c r="G749" i="8" s="1"/>
  <c r="F49" i="8"/>
  <c r="F749" i="8" s="1"/>
  <c r="E49" i="8"/>
  <c r="E749" i="8" s="1"/>
  <c r="L749" i="8" s="1"/>
  <c r="C49" i="8"/>
  <c r="W48" i="8"/>
  <c r="W748" i="8" s="1"/>
  <c r="V48" i="8"/>
  <c r="V748" i="8" s="1"/>
  <c r="U48" i="8"/>
  <c r="U748" i="8" s="1"/>
  <c r="T48" i="8"/>
  <c r="T748" i="8" s="1"/>
  <c r="S48" i="8"/>
  <c r="S748" i="8" s="1"/>
  <c r="R48" i="8"/>
  <c r="R748" i="8" s="1"/>
  <c r="Q48" i="8"/>
  <c r="Q748" i="8" s="1"/>
  <c r="X748" i="8" s="1"/>
  <c r="O48" i="8"/>
  <c r="K48" i="8"/>
  <c r="K748" i="8" s="1"/>
  <c r="J48" i="8"/>
  <c r="J748" i="8" s="1"/>
  <c r="I48" i="8"/>
  <c r="I748" i="8" s="1"/>
  <c r="H48" i="8"/>
  <c r="H748" i="8" s="1"/>
  <c r="G48" i="8"/>
  <c r="G748" i="8" s="1"/>
  <c r="F48" i="8"/>
  <c r="F748" i="8" s="1"/>
  <c r="E48" i="8"/>
  <c r="E748" i="8" s="1"/>
  <c r="C48" i="8"/>
  <c r="W47" i="8"/>
  <c r="W747" i="8" s="1"/>
  <c r="V47" i="8"/>
  <c r="V747" i="8" s="1"/>
  <c r="U47" i="8"/>
  <c r="U747" i="8" s="1"/>
  <c r="T47" i="8"/>
  <c r="T747" i="8" s="1"/>
  <c r="S47" i="8"/>
  <c r="S747" i="8" s="1"/>
  <c r="R47" i="8"/>
  <c r="R747" i="8" s="1"/>
  <c r="Q47" i="8"/>
  <c r="Q747" i="8" s="1"/>
  <c r="O47" i="8"/>
  <c r="K47" i="8"/>
  <c r="K747" i="8" s="1"/>
  <c r="J47" i="8"/>
  <c r="J747" i="8" s="1"/>
  <c r="I47" i="8"/>
  <c r="I747" i="8" s="1"/>
  <c r="H47" i="8"/>
  <c r="H747" i="8" s="1"/>
  <c r="G47" i="8"/>
  <c r="G747" i="8" s="1"/>
  <c r="F47" i="8"/>
  <c r="E47" i="8"/>
  <c r="E747" i="8" s="1"/>
  <c r="C47" i="8"/>
  <c r="W45" i="8"/>
  <c r="V45" i="8"/>
  <c r="U45" i="8"/>
  <c r="T45" i="8"/>
  <c r="S45" i="8"/>
  <c r="R45" i="8"/>
  <c r="X45" i="8" s="1"/>
  <c r="Q45" i="8"/>
  <c r="K45" i="8"/>
  <c r="J45" i="8"/>
  <c r="I45" i="8"/>
  <c r="H45" i="8"/>
  <c r="G45" i="8"/>
  <c r="F45" i="8"/>
  <c r="E45" i="8"/>
  <c r="L45" i="8" s="1"/>
  <c r="W44" i="8"/>
  <c r="V44" i="8"/>
  <c r="U44" i="8"/>
  <c r="T44" i="8"/>
  <c r="S44" i="8"/>
  <c r="R44" i="8"/>
  <c r="Q44" i="8"/>
  <c r="X44" i="8" s="1"/>
  <c r="L44" i="8"/>
  <c r="K44" i="8"/>
  <c r="J44" i="8"/>
  <c r="I44" i="8"/>
  <c r="H44" i="8"/>
  <c r="G44" i="8"/>
  <c r="F44" i="8"/>
  <c r="E44" i="8"/>
  <c r="C44" i="8"/>
  <c r="W43" i="8"/>
  <c r="V43" i="8"/>
  <c r="U43" i="8"/>
  <c r="T43" i="8"/>
  <c r="S43" i="8"/>
  <c r="R43" i="8"/>
  <c r="Q43" i="8"/>
  <c r="X43" i="8" s="1"/>
  <c r="K43" i="8"/>
  <c r="J43" i="8"/>
  <c r="I43" i="8"/>
  <c r="H43" i="8"/>
  <c r="G43" i="8"/>
  <c r="F43" i="8"/>
  <c r="F53" i="8" s="1"/>
  <c r="E43" i="8"/>
  <c r="P41" i="8"/>
  <c r="W40" i="8"/>
  <c r="V40" i="8"/>
  <c r="U40" i="8"/>
  <c r="T40" i="8"/>
  <c r="S40" i="8"/>
  <c r="R40" i="8"/>
  <c r="X40" i="8" s="1"/>
  <c r="Q40" i="8"/>
  <c r="K40" i="8"/>
  <c r="J40" i="8"/>
  <c r="I40" i="8"/>
  <c r="H40" i="8"/>
  <c r="G40" i="8"/>
  <c r="F40" i="8"/>
  <c r="L40" i="8" s="1"/>
  <c r="E40" i="8"/>
  <c r="X39" i="8"/>
  <c r="L39" i="8"/>
  <c r="X38" i="8"/>
  <c r="L38" i="8"/>
  <c r="X37" i="8"/>
  <c r="L37" i="8"/>
  <c r="X36" i="8"/>
  <c r="L36" i="8"/>
  <c r="X35" i="8"/>
  <c r="L35" i="8"/>
  <c r="X33" i="8"/>
  <c r="O33" i="8"/>
  <c r="O45" i="8" s="1"/>
  <c r="L33" i="8"/>
  <c r="C33" i="8"/>
  <c r="C45" i="8" s="1"/>
  <c r="X32" i="8"/>
  <c r="O32" i="8"/>
  <c r="O44" i="8" s="1"/>
  <c r="L32" i="8"/>
  <c r="C32" i="8"/>
  <c r="X31" i="8"/>
  <c r="O31" i="8"/>
  <c r="O43" i="8" s="1"/>
  <c r="L31" i="8"/>
  <c r="C31" i="8"/>
  <c r="C43" i="8" s="1"/>
  <c r="W29" i="8"/>
  <c r="W41" i="8" s="1"/>
  <c r="W54" i="8" s="1"/>
  <c r="V29" i="8"/>
  <c r="V69" i="8" s="1"/>
  <c r="U29" i="8"/>
  <c r="U69" i="8" s="1"/>
  <c r="T29" i="8"/>
  <c r="T69" i="8" s="1"/>
  <c r="S29" i="8"/>
  <c r="S69" i="8" s="1"/>
  <c r="R29" i="8"/>
  <c r="R77" i="8" s="1"/>
  <c r="Q29" i="8"/>
  <c r="Q77" i="8" s="1"/>
  <c r="K29" i="8"/>
  <c r="K41" i="8" s="1"/>
  <c r="K54" i="8" s="1"/>
  <c r="J29" i="8"/>
  <c r="J41" i="8" s="1"/>
  <c r="J54" i="8" s="1"/>
  <c r="I29" i="8"/>
  <c r="I69" i="8" s="1"/>
  <c r="H29" i="8"/>
  <c r="H69" i="8" s="1"/>
  <c r="G29" i="8"/>
  <c r="G69" i="8" s="1"/>
  <c r="F29" i="8"/>
  <c r="F69" i="8" s="1"/>
  <c r="E29" i="8"/>
  <c r="E77" i="8" s="1"/>
  <c r="V25" i="8"/>
  <c r="I79" i="8" s="1"/>
  <c r="K23" i="8"/>
  <c r="J23" i="8"/>
  <c r="I23" i="8"/>
  <c r="H23" i="8"/>
  <c r="F23" i="8"/>
  <c r="E23" i="8"/>
  <c r="K22" i="8"/>
  <c r="J22" i="8"/>
  <c r="I22" i="8"/>
  <c r="H22" i="8"/>
  <c r="F22" i="8"/>
  <c r="E22" i="8"/>
  <c r="J21" i="8"/>
  <c r="I21" i="8"/>
  <c r="H21" i="8"/>
  <c r="G21" i="8"/>
  <c r="F21" i="8"/>
  <c r="E21" i="8"/>
  <c r="S20" i="8"/>
  <c r="J20" i="8"/>
  <c r="I20" i="8"/>
  <c r="H20" i="8"/>
  <c r="G20" i="8"/>
  <c r="F20" i="8"/>
  <c r="E20" i="8"/>
  <c r="L20" i="8" s="1"/>
  <c r="S18" i="8"/>
  <c r="W9" i="8"/>
  <c r="V9" i="8"/>
  <c r="U9" i="8"/>
  <c r="T9" i="8"/>
  <c r="S9" i="8"/>
  <c r="R9" i="8"/>
  <c r="X9" i="8" s="1"/>
  <c r="Q9" i="8"/>
  <c r="G9" i="8"/>
  <c r="V23" i="8" s="1"/>
  <c r="W8" i="8"/>
  <c r="V8" i="8"/>
  <c r="T8" i="8"/>
  <c r="Q8" i="8"/>
  <c r="W7" i="8"/>
  <c r="R7" i="8"/>
  <c r="Q7" i="8"/>
  <c r="V6" i="8"/>
  <c r="S6" i="8"/>
  <c r="S4" i="8"/>
  <c r="W1" i="8"/>
  <c r="V1" i="8"/>
  <c r="U1" i="8"/>
  <c r="T1" i="8"/>
  <c r="S1" i="8"/>
  <c r="R1" i="8"/>
  <c r="Q1" i="8"/>
  <c r="D778" i="7"/>
  <c r="Q775" i="7"/>
  <c r="X775" i="7" s="1"/>
  <c r="W774" i="7"/>
  <c r="W775" i="7" s="1"/>
  <c r="V774" i="7"/>
  <c r="V775" i="7" s="1"/>
  <c r="U774" i="7"/>
  <c r="U775" i="7" s="1"/>
  <c r="T774" i="7"/>
  <c r="T775" i="7" s="1"/>
  <c r="S774" i="7"/>
  <c r="S775" i="7" s="1"/>
  <c r="R774" i="7"/>
  <c r="R775" i="7" s="1"/>
  <c r="Q774" i="7"/>
  <c r="X774" i="7" s="1"/>
  <c r="K774" i="7"/>
  <c r="K775" i="7" s="1"/>
  <c r="K723" i="7" s="1"/>
  <c r="J774" i="7"/>
  <c r="J775" i="7" s="1"/>
  <c r="J723" i="7" s="1"/>
  <c r="I774" i="7"/>
  <c r="I775" i="7" s="1"/>
  <c r="I723" i="7" s="1"/>
  <c r="H774" i="7"/>
  <c r="H775" i="7" s="1"/>
  <c r="H723" i="7" s="1"/>
  <c r="G774" i="7"/>
  <c r="G775" i="7" s="1"/>
  <c r="G723" i="7" s="1"/>
  <c r="F774" i="7"/>
  <c r="F775" i="7" s="1"/>
  <c r="F723" i="7" s="1"/>
  <c r="E774" i="7"/>
  <c r="E775" i="7" s="1"/>
  <c r="K772" i="7"/>
  <c r="W771" i="7"/>
  <c r="V771" i="7"/>
  <c r="U771" i="7"/>
  <c r="T771" i="7"/>
  <c r="S771" i="7"/>
  <c r="R771" i="7"/>
  <c r="Q771" i="7"/>
  <c r="X771" i="7" s="1"/>
  <c r="K771" i="7"/>
  <c r="J771" i="7"/>
  <c r="I771" i="7"/>
  <c r="H771" i="7"/>
  <c r="G771" i="7"/>
  <c r="F771" i="7"/>
  <c r="E771" i="7"/>
  <c r="W770" i="7"/>
  <c r="V770" i="7"/>
  <c r="U770" i="7"/>
  <c r="T770" i="7"/>
  <c r="S770" i="7"/>
  <c r="R770" i="7"/>
  <c r="Q770" i="7"/>
  <c r="K770" i="7"/>
  <c r="J770" i="7"/>
  <c r="I770" i="7"/>
  <c r="H770" i="7"/>
  <c r="G770" i="7"/>
  <c r="F770" i="7"/>
  <c r="E770" i="7"/>
  <c r="W769" i="7"/>
  <c r="W772" i="7" s="1"/>
  <c r="V769" i="7"/>
  <c r="V772" i="7" s="1"/>
  <c r="U769" i="7"/>
  <c r="U772" i="7" s="1"/>
  <c r="T769" i="7"/>
  <c r="T772" i="7" s="1"/>
  <c r="S769" i="7"/>
  <c r="S772" i="7" s="1"/>
  <c r="R769" i="7"/>
  <c r="R772" i="7" s="1"/>
  <c r="Q769" i="7"/>
  <c r="Q772" i="7" s="1"/>
  <c r="K769" i="7"/>
  <c r="J769" i="7"/>
  <c r="J772" i="7" s="1"/>
  <c r="J722" i="7" s="1"/>
  <c r="I769" i="7"/>
  <c r="I772" i="7" s="1"/>
  <c r="H769" i="7"/>
  <c r="H772" i="7" s="1"/>
  <c r="H722" i="7" s="1"/>
  <c r="G769" i="7"/>
  <c r="G772" i="7" s="1"/>
  <c r="F769" i="7"/>
  <c r="F772" i="7" s="1"/>
  <c r="F722" i="7" s="1"/>
  <c r="E769" i="7"/>
  <c r="E772" i="7" s="1"/>
  <c r="U767" i="7"/>
  <c r="W766" i="7"/>
  <c r="V766" i="7"/>
  <c r="U766" i="7"/>
  <c r="T766" i="7"/>
  <c r="S766" i="7"/>
  <c r="R766" i="7"/>
  <c r="Q766" i="7"/>
  <c r="K766" i="7"/>
  <c r="J766" i="7"/>
  <c r="I766" i="7"/>
  <c r="H766" i="7"/>
  <c r="L766" i="7" s="1"/>
  <c r="G766" i="7"/>
  <c r="F766" i="7"/>
  <c r="E766" i="7"/>
  <c r="W765" i="7"/>
  <c r="V765" i="7"/>
  <c r="U765" i="7"/>
  <c r="T765" i="7"/>
  <c r="S765" i="7"/>
  <c r="R765" i="7"/>
  <c r="Q765" i="7"/>
  <c r="X765" i="7" s="1"/>
  <c r="K765" i="7"/>
  <c r="J765" i="7"/>
  <c r="I765" i="7"/>
  <c r="H765" i="7"/>
  <c r="G765" i="7"/>
  <c r="F765" i="7"/>
  <c r="E765" i="7"/>
  <c r="W764" i="7"/>
  <c r="V764" i="7"/>
  <c r="U764" i="7"/>
  <c r="T764" i="7"/>
  <c r="S764" i="7"/>
  <c r="R764" i="7"/>
  <c r="Q764" i="7"/>
  <c r="X764" i="7" s="1"/>
  <c r="K764" i="7"/>
  <c r="J764" i="7"/>
  <c r="I764" i="7"/>
  <c r="H764" i="7"/>
  <c r="G764" i="7"/>
  <c r="F764" i="7"/>
  <c r="E764" i="7"/>
  <c r="W763" i="7"/>
  <c r="V763" i="7"/>
  <c r="U763" i="7"/>
  <c r="T763" i="7"/>
  <c r="S763" i="7"/>
  <c r="R763" i="7"/>
  <c r="Q763" i="7"/>
  <c r="K763" i="7"/>
  <c r="J763" i="7"/>
  <c r="I763" i="7"/>
  <c r="H763" i="7"/>
  <c r="G763" i="7"/>
  <c r="F763" i="7"/>
  <c r="E763" i="7"/>
  <c r="W762" i="7"/>
  <c r="W767" i="7" s="1"/>
  <c r="V762" i="7"/>
  <c r="V767" i="7" s="1"/>
  <c r="U762" i="7"/>
  <c r="T762" i="7"/>
  <c r="T767" i="7" s="1"/>
  <c r="S762" i="7"/>
  <c r="S767" i="7" s="1"/>
  <c r="R762" i="7"/>
  <c r="R767" i="7" s="1"/>
  <c r="Q762" i="7"/>
  <c r="Q767" i="7" s="1"/>
  <c r="K762" i="7"/>
  <c r="K767" i="7" s="1"/>
  <c r="K721" i="7" s="1"/>
  <c r="J762" i="7"/>
  <c r="J767" i="7" s="1"/>
  <c r="I762" i="7"/>
  <c r="I767" i="7" s="1"/>
  <c r="I721" i="7" s="1"/>
  <c r="H762" i="7"/>
  <c r="G762" i="7"/>
  <c r="G767" i="7" s="1"/>
  <c r="F762" i="7"/>
  <c r="F767" i="7" s="1"/>
  <c r="F721" i="7" s="1"/>
  <c r="E762" i="7"/>
  <c r="E767" i="7" s="1"/>
  <c r="G760" i="7"/>
  <c r="W759" i="7"/>
  <c r="V759" i="7"/>
  <c r="U759" i="7"/>
  <c r="T759" i="7"/>
  <c r="S759" i="7"/>
  <c r="R759" i="7"/>
  <c r="Q759" i="7"/>
  <c r="X759" i="7" s="1"/>
  <c r="K759" i="7"/>
  <c r="J759" i="7"/>
  <c r="I759" i="7"/>
  <c r="H759" i="7"/>
  <c r="G759" i="7"/>
  <c r="F759" i="7"/>
  <c r="E759" i="7"/>
  <c r="W758" i="7"/>
  <c r="V758" i="7"/>
  <c r="U758" i="7"/>
  <c r="T758" i="7"/>
  <c r="S758" i="7"/>
  <c r="R758" i="7"/>
  <c r="Q758" i="7"/>
  <c r="X758" i="7" s="1"/>
  <c r="K758" i="7"/>
  <c r="J758" i="7"/>
  <c r="I758" i="7"/>
  <c r="H758" i="7"/>
  <c r="G758" i="7"/>
  <c r="F758" i="7"/>
  <c r="E758" i="7"/>
  <c r="W757" i="7"/>
  <c r="V757" i="7"/>
  <c r="U757" i="7"/>
  <c r="T757" i="7"/>
  <c r="S757" i="7"/>
  <c r="R757" i="7"/>
  <c r="Q757" i="7"/>
  <c r="K757" i="7"/>
  <c r="J757" i="7"/>
  <c r="I757" i="7"/>
  <c r="H757" i="7"/>
  <c r="G757" i="7"/>
  <c r="F757" i="7"/>
  <c r="E757" i="7"/>
  <c r="W756" i="7"/>
  <c r="V756" i="7"/>
  <c r="U756" i="7"/>
  <c r="T756" i="7"/>
  <c r="S756" i="7"/>
  <c r="R756" i="7"/>
  <c r="Q756" i="7"/>
  <c r="K756" i="7"/>
  <c r="J756" i="7"/>
  <c r="I756" i="7"/>
  <c r="H756" i="7"/>
  <c r="G756" i="7"/>
  <c r="F756" i="7"/>
  <c r="E756" i="7"/>
  <c r="W755" i="7"/>
  <c r="V755" i="7"/>
  <c r="U755" i="7"/>
  <c r="T755" i="7"/>
  <c r="S755" i="7"/>
  <c r="R755" i="7"/>
  <c r="Q755" i="7"/>
  <c r="X755" i="7" s="1"/>
  <c r="K755" i="7"/>
  <c r="J755" i="7"/>
  <c r="I755" i="7"/>
  <c r="H755" i="7"/>
  <c r="G755" i="7"/>
  <c r="F755" i="7"/>
  <c r="E755" i="7"/>
  <c r="W754" i="7"/>
  <c r="W760" i="7" s="1"/>
  <c r="V754" i="7"/>
  <c r="V760" i="7" s="1"/>
  <c r="U754" i="7"/>
  <c r="U760" i="7" s="1"/>
  <c r="T754" i="7"/>
  <c r="T760" i="7" s="1"/>
  <c r="S754" i="7"/>
  <c r="R754" i="7"/>
  <c r="R760" i="7" s="1"/>
  <c r="Q754" i="7"/>
  <c r="X754" i="7" s="1"/>
  <c r="K754" i="7"/>
  <c r="K760" i="7" s="1"/>
  <c r="J754" i="7"/>
  <c r="J760" i="7" s="1"/>
  <c r="J720" i="7" s="1"/>
  <c r="I754" i="7"/>
  <c r="I760" i="7" s="1"/>
  <c r="H754" i="7"/>
  <c r="H760" i="7" s="1"/>
  <c r="H720" i="7" s="1"/>
  <c r="G754" i="7"/>
  <c r="F754" i="7"/>
  <c r="E754" i="7"/>
  <c r="O745" i="7"/>
  <c r="C745" i="7"/>
  <c r="O743" i="7"/>
  <c r="C743" i="7"/>
  <c r="F740" i="7"/>
  <c r="W739" i="7"/>
  <c r="V739" i="7"/>
  <c r="U739" i="7"/>
  <c r="T739" i="7"/>
  <c r="S739" i="7"/>
  <c r="R739" i="7"/>
  <c r="Q739" i="7"/>
  <c r="K739" i="7"/>
  <c r="J739" i="7"/>
  <c r="I739" i="7"/>
  <c r="H739" i="7"/>
  <c r="G739" i="7"/>
  <c r="F739" i="7"/>
  <c r="E739" i="7"/>
  <c r="L739" i="7" s="1"/>
  <c r="W738" i="7"/>
  <c r="V738" i="7"/>
  <c r="U738" i="7"/>
  <c r="T738" i="7"/>
  <c r="S738" i="7"/>
  <c r="R738" i="7"/>
  <c r="Q738" i="7"/>
  <c r="K738" i="7"/>
  <c r="J738" i="7"/>
  <c r="I738" i="7"/>
  <c r="H738" i="7"/>
  <c r="G738" i="7"/>
  <c r="F738" i="7"/>
  <c r="E738" i="7"/>
  <c r="W737" i="7"/>
  <c r="V737" i="7"/>
  <c r="U737" i="7"/>
  <c r="T737" i="7"/>
  <c r="S737" i="7"/>
  <c r="R737" i="7"/>
  <c r="Q737" i="7"/>
  <c r="X737" i="7" s="1"/>
  <c r="K737" i="7"/>
  <c r="J737" i="7"/>
  <c r="I737" i="7"/>
  <c r="H737" i="7"/>
  <c r="G737" i="7"/>
  <c r="F737" i="7"/>
  <c r="E737" i="7"/>
  <c r="W736" i="7"/>
  <c r="V736" i="7"/>
  <c r="U736" i="7"/>
  <c r="T736" i="7"/>
  <c r="S736" i="7"/>
  <c r="R736" i="7"/>
  <c r="Q736" i="7"/>
  <c r="K736" i="7"/>
  <c r="J736" i="7"/>
  <c r="I736" i="7"/>
  <c r="H736" i="7"/>
  <c r="G736" i="7"/>
  <c r="F736" i="7"/>
  <c r="E736" i="7"/>
  <c r="L736" i="7" s="1"/>
  <c r="W735" i="7"/>
  <c r="V735" i="7"/>
  <c r="U735" i="7"/>
  <c r="T735" i="7"/>
  <c r="S735" i="7"/>
  <c r="R735" i="7"/>
  <c r="Q735" i="7"/>
  <c r="K735" i="7"/>
  <c r="J735" i="7"/>
  <c r="I735" i="7"/>
  <c r="H735" i="7"/>
  <c r="G735" i="7"/>
  <c r="F735" i="7"/>
  <c r="E735" i="7"/>
  <c r="L735" i="7" s="1"/>
  <c r="W733" i="7"/>
  <c r="V733" i="7"/>
  <c r="U733" i="7"/>
  <c r="T733" i="7"/>
  <c r="S733" i="7"/>
  <c r="S740" i="7" s="1"/>
  <c r="R733" i="7"/>
  <c r="Q733" i="7"/>
  <c r="O733" i="7"/>
  <c r="K733" i="7"/>
  <c r="J733" i="7"/>
  <c r="I733" i="7"/>
  <c r="H733" i="7"/>
  <c r="G733" i="7"/>
  <c r="G740" i="7" s="1"/>
  <c r="F733" i="7"/>
  <c r="E733" i="7"/>
  <c r="C733" i="7"/>
  <c r="W732" i="7"/>
  <c r="V732" i="7"/>
  <c r="U732" i="7"/>
  <c r="T732" i="7"/>
  <c r="S732" i="7"/>
  <c r="R732" i="7"/>
  <c r="Q732" i="7"/>
  <c r="O732" i="7"/>
  <c r="K732" i="7"/>
  <c r="J732" i="7"/>
  <c r="I732" i="7"/>
  <c r="H732" i="7"/>
  <c r="G732" i="7"/>
  <c r="F732" i="7"/>
  <c r="E732" i="7"/>
  <c r="C732" i="7"/>
  <c r="W731" i="7"/>
  <c r="W740" i="7" s="1"/>
  <c r="V731" i="7"/>
  <c r="V740" i="7" s="1"/>
  <c r="U731" i="7"/>
  <c r="U740" i="7" s="1"/>
  <c r="T731" i="7"/>
  <c r="T740" i="7" s="1"/>
  <c r="S731" i="7"/>
  <c r="R731" i="7"/>
  <c r="Q731" i="7"/>
  <c r="O731" i="7"/>
  <c r="K731" i="7"/>
  <c r="J731" i="7"/>
  <c r="I731" i="7"/>
  <c r="I740" i="7" s="1"/>
  <c r="H731" i="7"/>
  <c r="H740" i="7" s="1"/>
  <c r="G731" i="7"/>
  <c r="F731" i="7"/>
  <c r="E731" i="7"/>
  <c r="E740" i="7" s="1"/>
  <c r="C731" i="7"/>
  <c r="V725" i="7"/>
  <c r="T778" i="7" s="1"/>
  <c r="E722" i="7"/>
  <c r="E721" i="7"/>
  <c r="Q7" i="7" s="1"/>
  <c r="S720" i="7"/>
  <c r="S718" i="7"/>
  <c r="K715" i="7"/>
  <c r="W729" i="7" s="1"/>
  <c r="J715" i="7"/>
  <c r="V729" i="7" s="1"/>
  <c r="I715" i="7"/>
  <c r="U729" i="7" s="1"/>
  <c r="H715" i="7"/>
  <c r="H729" i="7" s="1"/>
  <c r="G715" i="7"/>
  <c r="G729" i="7" s="1"/>
  <c r="F715" i="7"/>
  <c r="E715" i="7"/>
  <c r="V709" i="7"/>
  <c r="K709" i="7"/>
  <c r="C709" i="7"/>
  <c r="W706" i="7"/>
  <c r="V706" i="7"/>
  <c r="U706" i="7"/>
  <c r="T706" i="7"/>
  <c r="S706" i="7"/>
  <c r="R706" i="7"/>
  <c r="Q706" i="7"/>
  <c r="X706" i="7" s="1"/>
  <c r="K706" i="7"/>
  <c r="J706" i="7"/>
  <c r="I706" i="7"/>
  <c r="H706" i="7"/>
  <c r="G706" i="7"/>
  <c r="F706" i="7"/>
  <c r="E706" i="7"/>
  <c r="L706" i="7" s="1"/>
  <c r="X705" i="7"/>
  <c r="L705" i="7"/>
  <c r="W703" i="7"/>
  <c r="V703" i="7"/>
  <c r="U703" i="7"/>
  <c r="T703" i="7"/>
  <c r="S703" i="7"/>
  <c r="R703" i="7"/>
  <c r="Q703" i="7"/>
  <c r="K703" i="7"/>
  <c r="K652" i="7" s="1"/>
  <c r="J703" i="7"/>
  <c r="I703" i="7"/>
  <c r="H703" i="7"/>
  <c r="G703" i="7"/>
  <c r="F703" i="7"/>
  <c r="E703" i="7"/>
  <c r="L703" i="7" s="1"/>
  <c r="X702" i="7"/>
  <c r="L702" i="7"/>
  <c r="X701" i="7"/>
  <c r="L701" i="7"/>
  <c r="X700" i="7"/>
  <c r="L700" i="7"/>
  <c r="W698" i="7"/>
  <c r="V698" i="7"/>
  <c r="U698" i="7"/>
  <c r="T698" i="7"/>
  <c r="S698" i="7"/>
  <c r="X698" i="7" s="1"/>
  <c r="R698" i="7"/>
  <c r="Q698" i="7"/>
  <c r="K698" i="7"/>
  <c r="J698" i="7"/>
  <c r="I698" i="7"/>
  <c r="H698" i="7"/>
  <c r="G698" i="7"/>
  <c r="F698" i="7"/>
  <c r="E698" i="7"/>
  <c r="X697" i="7"/>
  <c r="L697" i="7"/>
  <c r="X696" i="7"/>
  <c r="L696" i="7"/>
  <c r="X695" i="7"/>
  <c r="L695" i="7"/>
  <c r="X694" i="7"/>
  <c r="L694" i="7"/>
  <c r="X693" i="7"/>
  <c r="L693" i="7"/>
  <c r="W691" i="7"/>
  <c r="V691" i="7"/>
  <c r="U691" i="7"/>
  <c r="T691" i="7"/>
  <c r="S691" i="7"/>
  <c r="X691" i="7" s="1"/>
  <c r="R691" i="7"/>
  <c r="Q691" i="7"/>
  <c r="K691" i="7"/>
  <c r="J691" i="7"/>
  <c r="I691" i="7"/>
  <c r="H691" i="7"/>
  <c r="G691" i="7"/>
  <c r="F691" i="7"/>
  <c r="E691" i="7"/>
  <c r="X690" i="7"/>
  <c r="L690" i="7"/>
  <c r="X689" i="7"/>
  <c r="L689" i="7"/>
  <c r="X688" i="7"/>
  <c r="L688" i="7"/>
  <c r="X687" i="7"/>
  <c r="L687" i="7"/>
  <c r="X686" i="7"/>
  <c r="L686" i="7"/>
  <c r="X685" i="7"/>
  <c r="L685" i="7"/>
  <c r="W681" i="7"/>
  <c r="V681" i="7"/>
  <c r="U681" i="7"/>
  <c r="T681" i="7"/>
  <c r="S681" i="7"/>
  <c r="R681" i="7"/>
  <c r="Q681" i="7"/>
  <c r="X681" i="7" s="1"/>
  <c r="O681" i="7"/>
  <c r="L681" i="7"/>
  <c r="K681" i="7"/>
  <c r="J681" i="7"/>
  <c r="I681" i="7"/>
  <c r="H681" i="7"/>
  <c r="G681" i="7"/>
  <c r="F681" i="7"/>
  <c r="E681" i="7"/>
  <c r="C681" i="7"/>
  <c r="W680" i="7"/>
  <c r="V680" i="7"/>
  <c r="U680" i="7"/>
  <c r="T680" i="7"/>
  <c r="S680" i="7"/>
  <c r="R680" i="7"/>
  <c r="Q680" i="7"/>
  <c r="X680" i="7" s="1"/>
  <c r="O680" i="7"/>
  <c r="K680" i="7"/>
  <c r="J680" i="7"/>
  <c r="I680" i="7"/>
  <c r="H680" i="7"/>
  <c r="G680" i="7"/>
  <c r="F680" i="7"/>
  <c r="L680" i="7" s="1"/>
  <c r="E680" i="7"/>
  <c r="C680" i="7"/>
  <c r="W679" i="7"/>
  <c r="V679" i="7"/>
  <c r="U679" i="7"/>
  <c r="T679" i="7"/>
  <c r="S679" i="7"/>
  <c r="R679" i="7"/>
  <c r="Q679" i="7"/>
  <c r="X679" i="7" s="1"/>
  <c r="O679" i="7"/>
  <c r="K679" i="7"/>
  <c r="J679" i="7"/>
  <c r="I679" i="7"/>
  <c r="H679" i="7"/>
  <c r="G679" i="7"/>
  <c r="F679" i="7"/>
  <c r="E679" i="7"/>
  <c r="L679" i="7" s="1"/>
  <c r="C679" i="7"/>
  <c r="W678" i="7"/>
  <c r="V678" i="7"/>
  <c r="U678" i="7"/>
  <c r="X678" i="7" s="1"/>
  <c r="T678" i="7"/>
  <c r="S678" i="7"/>
  <c r="R678" i="7"/>
  <c r="Q678" i="7"/>
  <c r="O678" i="7"/>
  <c r="K678" i="7"/>
  <c r="J678" i="7"/>
  <c r="I678" i="7"/>
  <c r="H678" i="7"/>
  <c r="G678" i="7"/>
  <c r="F678" i="7"/>
  <c r="E678" i="7"/>
  <c r="L678" i="7" s="1"/>
  <c r="C678" i="7"/>
  <c r="W677" i="7"/>
  <c r="V677" i="7"/>
  <c r="U677" i="7"/>
  <c r="T677" i="7"/>
  <c r="S677" i="7"/>
  <c r="R677" i="7"/>
  <c r="Q677" i="7"/>
  <c r="X677" i="7" s="1"/>
  <c r="O677" i="7"/>
  <c r="L677" i="7"/>
  <c r="K677" i="7"/>
  <c r="J677" i="7"/>
  <c r="I677" i="7"/>
  <c r="H677" i="7"/>
  <c r="G677" i="7"/>
  <c r="F677" i="7"/>
  <c r="E677" i="7"/>
  <c r="C677" i="7"/>
  <c r="O673" i="7"/>
  <c r="P671" i="7"/>
  <c r="W670" i="7"/>
  <c r="V670" i="7"/>
  <c r="U670" i="7"/>
  <c r="T670" i="7"/>
  <c r="S670" i="7"/>
  <c r="R670" i="7"/>
  <c r="Q670" i="7"/>
  <c r="K670" i="7"/>
  <c r="J670" i="7"/>
  <c r="I670" i="7"/>
  <c r="H670" i="7"/>
  <c r="G670" i="7"/>
  <c r="F670" i="7"/>
  <c r="E670" i="7"/>
  <c r="L670" i="7" s="1"/>
  <c r="X669" i="7"/>
  <c r="L669" i="7"/>
  <c r="X668" i="7"/>
  <c r="L668" i="7"/>
  <c r="X667" i="7"/>
  <c r="L667" i="7"/>
  <c r="X666" i="7"/>
  <c r="L666" i="7"/>
  <c r="X665" i="7"/>
  <c r="L665" i="7"/>
  <c r="X663" i="7"/>
  <c r="O663" i="7"/>
  <c r="O675" i="7" s="1"/>
  <c r="L663" i="7"/>
  <c r="C663" i="7"/>
  <c r="C675" i="7" s="1"/>
  <c r="X662" i="7"/>
  <c r="O662" i="7"/>
  <c r="O674" i="7" s="1"/>
  <c r="L662" i="7"/>
  <c r="C662" i="7"/>
  <c r="C674" i="7" s="1"/>
  <c r="X661" i="7"/>
  <c r="O661" i="7"/>
  <c r="L661" i="7"/>
  <c r="C661" i="7"/>
  <c r="C673" i="7" s="1"/>
  <c r="V655" i="7"/>
  <c r="T709" i="7" s="1"/>
  <c r="J653" i="7"/>
  <c r="I653" i="7"/>
  <c r="H653" i="7"/>
  <c r="G653" i="7"/>
  <c r="F653" i="7"/>
  <c r="E653" i="7"/>
  <c r="J652" i="7"/>
  <c r="I652" i="7"/>
  <c r="H652" i="7"/>
  <c r="L652" i="7" s="1"/>
  <c r="G652" i="7"/>
  <c r="F652" i="7"/>
  <c r="E652" i="7"/>
  <c r="K651" i="7"/>
  <c r="J651" i="7"/>
  <c r="I651" i="7"/>
  <c r="H651" i="7"/>
  <c r="F651" i="7"/>
  <c r="E651" i="7"/>
  <c r="S650" i="7"/>
  <c r="O710" i="7" s="1"/>
  <c r="K650" i="7"/>
  <c r="J650" i="7"/>
  <c r="I650" i="7"/>
  <c r="H650" i="7"/>
  <c r="F650" i="7"/>
  <c r="E650" i="7"/>
  <c r="S648" i="7"/>
  <c r="K645" i="7"/>
  <c r="K659" i="7" s="1"/>
  <c r="J645" i="7"/>
  <c r="J659" i="7" s="1"/>
  <c r="J671" i="7" s="1"/>
  <c r="J684" i="7" s="1"/>
  <c r="I645" i="7"/>
  <c r="H645" i="7"/>
  <c r="H659" i="7" s="1"/>
  <c r="G645" i="7"/>
  <c r="G659" i="7" s="1"/>
  <c r="G699" i="7" s="1"/>
  <c r="F645" i="7"/>
  <c r="R659" i="7" s="1"/>
  <c r="E645" i="7"/>
  <c r="Q659" i="7" s="1"/>
  <c r="W636" i="7"/>
  <c r="V636" i="7"/>
  <c r="U636" i="7"/>
  <c r="T636" i="7"/>
  <c r="S636" i="7"/>
  <c r="R636" i="7"/>
  <c r="Q636" i="7"/>
  <c r="K636" i="7"/>
  <c r="J636" i="7"/>
  <c r="J583" i="7" s="1"/>
  <c r="I636" i="7"/>
  <c r="H636" i="7"/>
  <c r="G636" i="7"/>
  <c r="F636" i="7"/>
  <c r="E636" i="7"/>
  <c r="X635" i="7"/>
  <c r="L635" i="7"/>
  <c r="W633" i="7"/>
  <c r="V633" i="7"/>
  <c r="J582" i="7" s="1"/>
  <c r="U633" i="7"/>
  <c r="T633" i="7"/>
  <c r="S633" i="7"/>
  <c r="R633" i="7"/>
  <c r="Q633" i="7"/>
  <c r="K633" i="7"/>
  <c r="J633" i="7"/>
  <c r="I633" i="7"/>
  <c r="H633" i="7"/>
  <c r="G633" i="7"/>
  <c r="F633" i="7"/>
  <c r="F582" i="7" s="1"/>
  <c r="E633" i="7"/>
  <c r="X632" i="7"/>
  <c r="L632" i="7"/>
  <c r="X631" i="7"/>
  <c r="L631" i="7"/>
  <c r="X630" i="7"/>
  <c r="L630" i="7"/>
  <c r="W628" i="7"/>
  <c r="V628" i="7"/>
  <c r="J581" i="7" s="1"/>
  <c r="U628" i="7"/>
  <c r="T628" i="7"/>
  <c r="S628" i="7"/>
  <c r="R628" i="7"/>
  <c r="Q628" i="7"/>
  <c r="K628" i="7"/>
  <c r="J628" i="7"/>
  <c r="I628" i="7"/>
  <c r="H628" i="7"/>
  <c r="G628" i="7"/>
  <c r="F628" i="7"/>
  <c r="L628" i="7" s="1"/>
  <c r="E628" i="7"/>
  <c r="X627" i="7"/>
  <c r="L627" i="7"/>
  <c r="X626" i="7"/>
  <c r="L626" i="7"/>
  <c r="X625" i="7"/>
  <c r="L625" i="7"/>
  <c r="X624" i="7"/>
  <c r="L624" i="7"/>
  <c r="X623" i="7"/>
  <c r="L623" i="7"/>
  <c r="W621" i="7"/>
  <c r="V621" i="7"/>
  <c r="U621" i="7"/>
  <c r="T621" i="7"/>
  <c r="S621" i="7"/>
  <c r="R621" i="7"/>
  <c r="Q621" i="7"/>
  <c r="K621" i="7"/>
  <c r="J621" i="7"/>
  <c r="J580" i="7" s="1"/>
  <c r="I621" i="7"/>
  <c r="H621" i="7"/>
  <c r="G621" i="7"/>
  <c r="F621" i="7"/>
  <c r="E621" i="7"/>
  <c r="X620" i="7"/>
  <c r="L620" i="7"/>
  <c r="X619" i="7"/>
  <c r="L619" i="7"/>
  <c r="X618" i="7"/>
  <c r="L618" i="7"/>
  <c r="X617" i="7"/>
  <c r="L617" i="7"/>
  <c r="X616" i="7"/>
  <c r="L616" i="7"/>
  <c r="X615" i="7"/>
  <c r="L615" i="7"/>
  <c r="W611" i="7"/>
  <c r="V611" i="7"/>
  <c r="U611" i="7"/>
  <c r="T611" i="7"/>
  <c r="S611" i="7"/>
  <c r="R611" i="7"/>
  <c r="Q611" i="7"/>
  <c r="X611" i="7" s="1"/>
  <c r="O611" i="7"/>
  <c r="K611" i="7"/>
  <c r="J611" i="7"/>
  <c r="I611" i="7"/>
  <c r="H611" i="7"/>
  <c r="G611" i="7"/>
  <c r="L611" i="7" s="1"/>
  <c r="F611" i="7"/>
  <c r="E611" i="7"/>
  <c r="C611" i="7"/>
  <c r="W610" i="7"/>
  <c r="V610" i="7"/>
  <c r="U610" i="7"/>
  <c r="T610" i="7"/>
  <c r="S610" i="7"/>
  <c r="R610" i="7"/>
  <c r="Q610" i="7"/>
  <c r="X610" i="7" s="1"/>
  <c r="O610" i="7"/>
  <c r="K610" i="7"/>
  <c r="J610" i="7"/>
  <c r="I610" i="7"/>
  <c r="H610" i="7"/>
  <c r="G610" i="7"/>
  <c r="F610" i="7"/>
  <c r="E610" i="7"/>
  <c r="C610" i="7"/>
  <c r="W609" i="7"/>
  <c r="V609" i="7"/>
  <c r="U609" i="7"/>
  <c r="T609" i="7"/>
  <c r="S609" i="7"/>
  <c r="R609" i="7"/>
  <c r="Q609" i="7"/>
  <c r="O609" i="7"/>
  <c r="K609" i="7"/>
  <c r="J609" i="7"/>
  <c r="I609" i="7"/>
  <c r="H609" i="7"/>
  <c r="G609" i="7"/>
  <c r="F609" i="7"/>
  <c r="E609" i="7"/>
  <c r="C609" i="7"/>
  <c r="W608" i="7"/>
  <c r="V608" i="7"/>
  <c r="U608" i="7"/>
  <c r="T608" i="7"/>
  <c r="S608" i="7"/>
  <c r="R608" i="7"/>
  <c r="Q608" i="7"/>
  <c r="O608" i="7"/>
  <c r="K608" i="7"/>
  <c r="J608" i="7"/>
  <c r="I608" i="7"/>
  <c r="H608" i="7"/>
  <c r="G608" i="7"/>
  <c r="F608" i="7"/>
  <c r="E608" i="7"/>
  <c r="L608" i="7" s="1"/>
  <c r="C608" i="7"/>
  <c r="W607" i="7"/>
  <c r="V607" i="7"/>
  <c r="U607" i="7"/>
  <c r="X607" i="7" s="1"/>
  <c r="T607" i="7"/>
  <c r="S607" i="7"/>
  <c r="R607" i="7"/>
  <c r="Q607" i="7"/>
  <c r="O607" i="7"/>
  <c r="K607" i="7"/>
  <c r="J607" i="7"/>
  <c r="I607" i="7"/>
  <c r="H607" i="7"/>
  <c r="G607" i="7"/>
  <c r="F607" i="7"/>
  <c r="E607" i="7"/>
  <c r="L607" i="7" s="1"/>
  <c r="C607" i="7"/>
  <c r="C605" i="7"/>
  <c r="O604" i="7"/>
  <c r="O603" i="7"/>
  <c r="P601" i="7"/>
  <c r="W600" i="7"/>
  <c r="V600" i="7"/>
  <c r="U600" i="7"/>
  <c r="T600" i="7"/>
  <c r="S600" i="7"/>
  <c r="R600" i="7"/>
  <c r="Q600" i="7"/>
  <c r="X600" i="7" s="1"/>
  <c r="K600" i="7"/>
  <c r="J600" i="7"/>
  <c r="I600" i="7"/>
  <c r="H600" i="7"/>
  <c r="G600" i="7"/>
  <c r="F600" i="7"/>
  <c r="E600" i="7"/>
  <c r="X599" i="7"/>
  <c r="L599" i="7"/>
  <c r="X598" i="7"/>
  <c r="L598" i="7"/>
  <c r="X597" i="7"/>
  <c r="L597" i="7"/>
  <c r="X596" i="7"/>
  <c r="L596" i="7"/>
  <c r="X595" i="7"/>
  <c r="L595" i="7"/>
  <c r="X593" i="7"/>
  <c r="O593" i="7"/>
  <c r="O605" i="7" s="1"/>
  <c r="L593" i="7"/>
  <c r="C593" i="7"/>
  <c r="X592" i="7"/>
  <c r="O592" i="7"/>
  <c r="L592" i="7"/>
  <c r="C592" i="7"/>
  <c r="C604" i="7" s="1"/>
  <c r="X591" i="7"/>
  <c r="O591" i="7"/>
  <c r="L591" i="7"/>
  <c r="C591" i="7"/>
  <c r="C603" i="7" s="1"/>
  <c r="V585" i="7"/>
  <c r="K583" i="7"/>
  <c r="I583" i="7"/>
  <c r="H583" i="7"/>
  <c r="G583" i="7"/>
  <c r="F583" i="7"/>
  <c r="E583" i="7"/>
  <c r="L583" i="7" s="1"/>
  <c r="K582" i="7"/>
  <c r="I582" i="7"/>
  <c r="H582" i="7"/>
  <c r="G582" i="7"/>
  <c r="E582" i="7"/>
  <c r="K581" i="7"/>
  <c r="I581" i="7"/>
  <c r="H581" i="7"/>
  <c r="G581" i="7"/>
  <c r="F581" i="7"/>
  <c r="E581" i="7"/>
  <c r="S580" i="7"/>
  <c r="C640" i="7" s="1"/>
  <c r="K580" i="7"/>
  <c r="I580" i="7"/>
  <c r="H580" i="7"/>
  <c r="G580" i="7"/>
  <c r="F580" i="7"/>
  <c r="L580" i="7" s="1"/>
  <c r="E580" i="7"/>
  <c r="S578" i="7"/>
  <c r="K575" i="7"/>
  <c r="W589" i="7" s="1"/>
  <c r="W629" i="7" s="1"/>
  <c r="J575" i="7"/>
  <c r="J589" i="7" s="1"/>
  <c r="I575" i="7"/>
  <c r="I589" i="7" s="1"/>
  <c r="H575" i="7"/>
  <c r="H589" i="7" s="1"/>
  <c r="H601" i="7" s="1"/>
  <c r="H614" i="7" s="1"/>
  <c r="G575" i="7"/>
  <c r="F575" i="7"/>
  <c r="F589" i="7" s="1"/>
  <c r="E575" i="7"/>
  <c r="E589" i="7" s="1"/>
  <c r="W569" i="7"/>
  <c r="O569" i="7"/>
  <c r="D569" i="7"/>
  <c r="X566" i="7"/>
  <c r="W566" i="7"/>
  <c r="V566" i="7"/>
  <c r="U566" i="7"/>
  <c r="T566" i="7"/>
  <c r="S566" i="7"/>
  <c r="R566" i="7"/>
  <c r="Q566" i="7"/>
  <c r="L566" i="7"/>
  <c r="K566" i="7"/>
  <c r="J566" i="7"/>
  <c r="I566" i="7"/>
  <c r="H566" i="7"/>
  <c r="G566" i="7"/>
  <c r="F566" i="7"/>
  <c r="E566" i="7"/>
  <c r="X565" i="7"/>
  <c r="L565" i="7"/>
  <c r="X563" i="7"/>
  <c r="W563" i="7"/>
  <c r="V563" i="7"/>
  <c r="U563" i="7"/>
  <c r="T563" i="7"/>
  <c r="S563" i="7"/>
  <c r="R563" i="7"/>
  <c r="Q563" i="7"/>
  <c r="L563" i="7"/>
  <c r="K563" i="7"/>
  <c r="J563" i="7"/>
  <c r="I563" i="7"/>
  <c r="H563" i="7"/>
  <c r="G563" i="7"/>
  <c r="F563" i="7"/>
  <c r="E563" i="7"/>
  <c r="X562" i="7"/>
  <c r="L562" i="7"/>
  <c r="X561" i="7"/>
  <c r="L561" i="7"/>
  <c r="X560" i="7"/>
  <c r="L560" i="7"/>
  <c r="W558" i="7"/>
  <c r="V558" i="7"/>
  <c r="U558" i="7"/>
  <c r="T558" i="7"/>
  <c r="S558" i="7"/>
  <c r="R558" i="7"/>
  <c r="Q558" i="7"/>
  <c r="X558" i="7" s="1"/>
  <c r="K558" i="7"/>
  <c r="J558" i="7"/>
  <c r="I558" i="7"/>
  <c r="H558" i="7"/>
  <c r="H511" i="7" s="1"/>
  <c r="G558" i="7"/>
  <c r="F558" i="7"/>
  <c r="E558" i="7"/>
  <c r="X557" i="7"/>
  <c r="L557" i="7"/>
  <c r="X556" i="7"/>
  <c r="L556" i="7"/>
  <c r="X555" i="7"/>
  <c r="L555" i="7"/>
  <c r="X554" i="7"/>
  <c r="L554" i="7"/>
  <c r="X553" i="7"/>
  <c r="L553" i="7"/>
  <c r="W551" i="7"/>
  <c r="V551" i="7"/>
  <c r="U551" i="7"/>
  <c r="T551" i="7"/>
  <c r="S551" i="7"/>
  <c r="R551" i="7"/>
  <c r="Q551" i="7"/>
  <c r="X551" i="7" s="1"/>
  <c r="K551" i="7"/>
  <c r="J551" i="7"/>
  <c r="I551" i="7"/>
  <c r="H551" i="7"/>
  <c r="H510" i="7" s="1"/>
  <c r="G551" i="7"/>
  <c r="F551" i="7"/>
  <c r="E551" i="7"/>
  <c r="X550" i="7"/>
  <c r="L550" i="7"/>
  <c r="X549" i="7"/>
  <c r="L549" i="7"/>
  <c r="X548" i="7"/>
  <c r="L548" i="7"/>
  <c r="X547" i="7"/>
  <c r="L547" i="7"/>
  <c r="X546" i="7"/>
  <c r="L546" i="7"/>
  <c r="X545" i="7"/>
  <c r="L545" i="7"/>
  <c r="X541" i="7"/>
  <c r="W541" i="7"/>
  <c r="V541" i="7"/>
  <c r="U541" i="7"/>
  <c r="T541" i="7"/>
  <c r="S541" i="7"/>
  <c r="R541" i="7"/>
  <c r="Q541" i="7"/>
  <c r="O541" i="7"/>
  <c r="K541" i="7"/>
  <c r="J541" i="7"/>
  <c r="I541" i="7"/>
  <c r="H541" i="7"/>
  <c r="G541" i="7"/>
  <c r="F541" i="7"/>
  <c r="E541" i="7"/>
  <c r="L541" i="7" s="1"/>
  <c r="C541" i="7"/>
  <c r="W540" i="7"/>
  <c r="V540" i="7"/>
  <c r="U540" i="7"/>
  <c r="T540" i="7"/>
  <c r="S540" i="7"/>
  <c r="R540" i="7"/>
  <c r="Q540" i="7"/>
  <c r="O540" i="7"/>
  <c r="K540" i="7"/>
  <c r="J540" i="7"/>
  <c r="I540" i="7"/>
  <c r="H540" i="7"/>
  <c r="G540" i="7"/>
  <c r="F540" i="7"/>
  <c r="E540" i="7"/>
  <c r="L540" i="7" s="1"/>
  <c r="C540" i="7"/>
  <c r="W539" i="7"/>
  <c r="V539" i="7"/>
  <c r="U539" i="7"/>
  <c r="T539" i="7"/>
  <c r="S539" i="7"/>
  <c r="R539" i="7"/>
  <c r="Q539" i="7"/>
  <c r="O539" i="7"/>
  <c r="K539" i="7"/>
  <c r="J539" i="7"/>
  <c r="I539" i="7"/>
  <c r="H539" i="7"/>
  <c r="G539" i="7"/>
  <c r="F539" i="7"/>
  <c r="E539" i="7"/>
  <c r="L539" i="7" s="1"/>
  <c r="C539" i="7"/>
  <c r="W538" i="7"/>
  <c r="V538" i="7"/>
  <c r="U538" i="7"/>
  <c r="T538" i="7"/>
  <c r="S538" i="7"/>
  <c r="R538" i="7"/>
  <c r="Q538" i="7"/>
  <c r="O538" i="7"/>
  <c r="K538" i="7"/>
  <c r="J538" i="7"/>
  <c r="I538" i="7"/>
  <c r="H538" i="7"/>
  <c r="G538" i="7"/>
  <c r="F538" i="7"/>
  <c r="E538" i="7"/>
  <c r="C538" i="7"/>
  <c r="X537" i="7"/>
  <c r="W537" i="7"/>
  <c r="V537" i="7"/>
  <c r="U537" i="7"/>
  <c r="T537" i="7"/>
  <c r="S537" i="7"/>
  <c r="R537" i="7"/>
  <c r="Q537" i="7"/>
  <c r="O537" i="7"/>
  <c r="K537" i="7"/>
  <c r="J537" i="7"/>
  <c r="I537" i="7"/>
  <c r="H537" i="7"/>
  <c r="G537" i="7"/>
  <c r="F537" i="7"/>
  <c r="E537" i="7"/>
  <c r="L537" i="7" s="1"/>
  <c r="C537" i="7"/>
  <c r="P531" i="7"/>
  <c r="W530" i="7"/>
  <c r="X530" i="7" s="1"/>
  <c r="V530" i="7"/>
  <c r="U530" i="7"/>
  <c r="T530" i="7"/>
  <c r="S530" i="7"/>
  <c r="R530" i="7"/>
  <c r="Q530" i="7"/>
  <c r="K530" i="7"/>
  <c r="L530" i="7" s="1"/>
  <c r="J530" i="7"/>
  <c r="I530" i="7"/>
  <c r="H530" i="7"/>
  <c r="G530" i="7"/>
  <c r="F530" i="7"/>
  <c r="E530" i="7"/>
  <c r="X529" i="7"/>
  <c r="L529" i="7"/>
  <c r="X528" i="7"/>
  <c r="L528" i="7"/>
  <c r="X527" i="7"/>
  <c r="L527" i="7"/>
  <c r="X526" i="7"/>
  <c r="L526" i="7"/>
  <c r="X525" i="7"/>
  <c r="L525" i="7"/>
  <c r="X523" i="7"/>
  <c r="O523" i="7"/>
  <c r="O535" i="7" s="1"/>
  <c r="L523" i="7"/>
  <c r="C523" i="7"/>
  <c r="C535" i="7" s="1"/>
  <c r="X522" i="7"/>
  <c r="O522" i="7"/>
  <c r="O534" i="7" s="1"/>
  <c r="L522" i="7"/>
  <c r="C522" i="7"/>
  <c r="C534" i="7" s="1"/>
  <c r="X521" i="7"/>
  <c r="O521" i="7"/>
  <c r="O533" i="7" s="1"/>
  <c r="L521" i="7"/>
  <c r="C521" i="7"/>
  <c r="C533" i="7" s="1"/>
  <c r="V515" i="7"/>
  <c r="U569" i="7" s="1"/>
  <c r="K513" i="7"/>
  <c r="J513" i="7"/>
  <c r="I513" i="7"/>
  <c r="H513" i="7"/>
  <c r="G513" i="7"/>
  <c r="F513" i="7"/>
  <c r="E513" i="7"/>
  <c r="K512" i="7"/>
  <c r="J512" i="7"/>
  <c r="I512" i="7"/>
  <c r="H512" i="7"/>
  <c r="G512" i="7"/>
  <c r="F512" i="7"/>
  <c r="E512" i="7"/>
  <c r="L512" i="7" s="1"/>
  <c r="K511" i="7"/>
  <c r="J511" i="7"/>
  <c r="I511" i="7"/>
  <c r="G511" i="7"/>
  <c r="F511" i="7"/>
  <c r="E511" i="7"/>
  <c r="S510" i="7"/>
  <c r="O570" i="7" s="1"/>
  <c r="K510" i="7"/>
  <c r="J510" i="7"/>
  <c r="I510" i="7"/>
  <c r="G510" i="7"/>
  <c r="F510" i="7"/>
  <c r="E510" i="7"/>
  <c r="S508" i="7"/>
  <c r="K505" i="7"/>
  <c r="K519" i="7" s="1"/>
  <c r="J505" i="7"/>
  <c r="I505" i="7"/>
  <c r="I519" i="7" s="1"/>
  <c r="H505" i="7"/>
  <c r="H519" i="7" s="1"/>
  <c r="H552" i="7" s="1"/>
  <c r="G505" i="7"/>
  <c r="S519" i="7" s="1"/>
  <c r="F505" i="7"/>
  <c r="R519" i="7" s="1"/>
  <c r="E505" i="7"/>
  <c r="E519" i="7" s="1"/>
  <c r="W496" i="7"/>
  <c r="V496" i="7"/>
  <c r="U496" i="7"/>
  <c r="T496" i="7"/>
  <c r="S496" i="7"/>
  <c r="R496" i="7"/>
  <c r="Q496" i="7"/>
  <c r="X496" i="7" s="1"/>
  <c r="K496" i="7"/>
  <c r="J496" i="7"/>
  <c r="I496" i="7"/>
  <c r="H496" i="7"/>
  <c r="G496" i="7"/>
  <c r="F496" i="7"/>
  <c r="E496" i="7"/>
  <c r="X495" i="7"/>
  <c r="L495" i="7"/>
  <c r="W493" i="7"/>
  <c r="V493" i="7"/>
  <c r="U493" i="7"/>
  <c r="T493" i="7"/>
  <c r="S493" i="7"/>
  <c r="R493" i="7"/>
  <c r="Q493" i="7"/>
  <c r="X493" i="7" s="1"/>
  <c r="K493" i="7"/>
  <c r="J493" i="7"/>
  <c r="I493" i="7"/>
  <c r="H493" i="7"/>
  <c r="G493" i="7"/>
  <c r="F493" i="7"/>
  <c r="E493" i="7"/>
  <c r="X492" i="7"/>
  <c r="L492" i="7"/>
  <c r="X491" i="7"/>
  <c r="L491" i="7"/>
  <c r="X490" i="7"/>
  <c r="L490" i="7"/>
  <c r="W488" i="7"/>
  <c r="V488" i="7"/>
  <c r="U488" i="7"/>
  <c r="T488" i="7"/>
  <c r="S488" i="7"/>
  <c r="R488" i="7"/>
  <c r="Q488" i="7"/>
  <c r="K488" i="7"/>
  <c r="J488" i="7"/>
  <c r="I488" i="7"/>
  <c r="I441" i="7" s="1"/>
  <c r="L441" i="7" s="1"/>
  <c r="H488" i="7"/>
  <c r="G488" i="7"/>
  <c r="F488" i="7"/>
  <c r="E488" i="7"/>
  <c r="X487" i="7"/>
  <c r="L487" i="7"/>
  <c r="X486" i="7"/>
  <c r="L486" i="7"/>
  <c r="X485" i="7"/>
  <c r="L485" i="7"/>
  <c r="X484" i="7"/>
  <c r="L484" i="7"/>
  <c r="X483" i="7"/>
  <c r="L483" i="7"/>
  <c r="W481" i="7"/>
  <c r="V481" i="7"/>
  <c r="U481" i="7"/>
  <c r="T481" i="7"/>
  <c r="S481" i="7"/>
  <c r="X481" i="7" s="1"/>
  <c r="R481" i="7"/>
  <c r="Q481" i="7"/>
  <c r="K481" i="7"/>
  <c r="J481" i="7"/>
  <c r="I481" i="7"/>
  <c r="I440" i="7" s="1"/>
  <c r="H481" i="7"/>
  <c r="G481" i="7"/>
  <c r="L481" i="7" s="1"/>
  <c r="F481" i="7"/>
  <c r="E481" i="7"/>
  <c r="X480" i="7"/>
  <c r="L480" i="7"/>
  <c r="X479" i="7"/>
  <c r="L479" i="7"/>
  <c r="X478" i="7"/>
  <c r="L478" i="7"/>
  <c r="X477" i="7"/>
  <c r="L477" i="7"/>
  <c r="X476" i="7"/>
  <c r="L476" i="7"/>
  <c r="X475" i="7"/>
  <c r="L475" i="7"/>
  <c r="W471" i="7"/>
  <c r="V471" i="7"/>
  <c r="U471" i="7"/>
  <c r="T471" i="7"/>
  <c r="S471" i="7"/>
  <c r="R471" i="7"/>
  <c r="Q471" i="7"/>
  <c r="X471" i="7" s="1"/>
  <c r="O471" i="7"/>
  <c r="K471" i="7"/>
  <c r="J471" i="7"/>
  <c r="I471" i="7"/>
  <c r="H471" i="7"/>
  <c r="G471" i="7"/>
  <c r="F471" i="7"/>
  <c r="L471" i="7" s="1"/>
  <c r="E471" i="7"/>
  <c r="C471" i="7"/>
  <c r="W470" i="7"/>
  <c r="V470" i="7"/>
  <c r="U470" i="7"/>
  <c r="T470" i="7"/>
  <c r="S470" i="7"/>
  <c r="R470" i="7"/>
  <c r="Q470" i="7"/>
  <c r="X470" i="7" s="1"/>
  <c r="O470" i="7"/>
  <c r="K470" i="7"/>
  <c r="J470" i="7"/>
  <c r="I470" i="7"/>
  <c r="H470" i="7"/>
  <c r="G470" i="7"/>
  <c r="F470" i="7"/>
  <c r="E470" i="7"/>
  <c r="L470" i="7" s="1"/>
  <c r="C470" i="7"/>
  <c r="W469" i="7"/>
  <c r="V469" i="7"/>
  <c r="U469" i="7"/>
  <c r="T469" i="7"/>
  <c r="S469" i="7"/>
  <c r="R469" i="7"/>
  <c r="Q469" i="7"/>
  <c r="X469" i="7" s="1"/>
  <c r="O469" i="7"/>
  <c r="K469" i="7"/>
  <c r="J469" i="7"/>
  <c r="I469" i="7"/>
  <c r="H469" i="7"/>
  <c r="G469" i="7"/>
  <c r="F469" i="7"/>
  <c r="E469" i="7"/>
  <c r="C469" i="7"/>
  <c r="W468" i="7"/>
  <c r="V468" i="7"/>
  <c r="U468" i="7"/>
  <c r="T468" i="7"/>
  <c r="S468" i="7"/>
  <c r="R468" i="7"/>
  <c r="Q468" i="7"/>
  <c r="X468" i="7" s="1"/>
  <c r="O468" i="7"/>
  <c r="L468" i="7"/>
  <c r="K468" i="7"/>
  <c r="J468" i="7"/>
  <c r="I468" i="7"/>
  <c r="H468" i="7"/>
  <c r="G468" i="7"/>
  <c r="F468" i="7"/>
  <c r="E468" i="7"/>
  <c r="C468" i="7"/>
  <c r="W467" i="7"/>
  <c r="V467" i="7"/>
  <c r="U467" i="7"/>
  <c r="T467" i="7"/>
  <c r="S467" i="7"/>
  <c r="R467" i="7"/>
  <c r="Q467" i="7"/>
  <c r="X467" i="7" s="1"/>
  <c r="O467" i="7"/>
  <c r="K467" i="7"/>
  <c r="J467" i="7"/>
  <c r="I467" i="7"/>
  <c r="H467" i="7"/>
  <c r="G467" i="7"/>
  <c r="F467" i="7"/>
  <c r="L467" i="7" s="1"/>
  <c r="E467" i="7"/>
  <c r="C467" i="7"/>
  <c r="C464" i="7"/>
  <c r="C463" i="7"/>
  <c r="P461" i="7"/>
  <c r="X460" i="7"/>
  <c r="W460" i="7"/>
  <c r="V460" i="7"/>
  <c r="U460" i="7"/>
  <c r="T460" i="7"/>
  <c r="S460" i="7"/>
  <c r="R460" i="7"/>
  <c r="Q460" i="7"/>
  <c r="L460" i="7"/>
  <c r="K460" i="7"/>
  <c r="J460" i="7"/>
  <c r="I460" i="7"/>
  <c r="H460" i="7"/>
  <c r="G460" i="7"/>
  <c r="F460" i="7"/>
  <c r="E460" i="7"/>
  <c r="X459" i="7"/>
  <c r="L459" i="7"/>
  <c r="X458" i="7"/>
  <c r="L458" i="7"/>
  <c r="X457" i="7"/>
  <c r="L457" i="7"/>
  <c r="X456" i="7"/>
  <c r="L456" i="7"/>
  <c r="X455" i="7"/>
  <c r="L455" i="7"/>
  <c r="X453" i="7"/>
  <c r="O453" i="7"/>
  <c r="O465" i="7" s="1"/>
  <c r="L453" i="7"/>
  <c r="C453" i="7"/>
  <c r="C465" i="7" s="1"/>
  <c r="X452" i="7"/>
  <c r="O452" i="7"/>
  <c r="O464" i="7" s="1"/>
  <c r="L452" i="7"/>
  <c r="C452" i="7"/>
  <c r="X451" i="7"/>
  <c r="O451" i="7"/>
  <c r="O463" i="7" s="1"/>
  <c r="L451" i="7"/>
  <c r="C451" i="7"/>
  <c r="V445" i="7"/>
  <c r="G499" i="7" s="1"/>
  <c r="K443" i="7"/>
  <c r="J443" i="7"/>
  <c r="L443" i="7" s="1"/>
  <c r="I443" i="7"/>
  <c r="H443" i="7"/>
  <c r="G443" i="7"/>
  <c r="F443" i="7"/>
  <c r="E443" i="7"/>
  <c r="K442" i="7"/>
  <c r="J442" i="7"/>
  <c r="I442" i="7"/>
  <c r="H442" i="7"/>
  <c r="G442" i="7"/>
  <c r="F442" i="7"/>
  <c r="K441" i="7"/>
  <c r="J441" i="7"/>
  <c r="H441" i="7"/>
  <c r="G441" i="7"/>
  <c r="F441" i="7"/>
  <c r="E441" i="7"/>
  <c r="S440" i="7"/>
  <c r="K440" i="7"/>
  <c r="J440" i="7"/>
  <c r="H440" i="7"/>
  <c r="G440" i="7"/>
  <c r="F440" i="7"/>
  <c r="E440" i="7"/>
  <c r="L440" i="7" s="1"/>
  <c r="S438" i="7"/>
  <c r="K435" i="7"/>
  <c r="J435" i="7"/>
  <c r="J449" i="7" s="1"/>
  <c r="I435" i="7"/>
  <c r="I449" i="7" s="1"/>
  <c r="H435" i="7"/>
  <c r="T449" i="7" s="1"/>
  <c r="G435" i="7"/>
  <c r="S449" i="7" s="1"/>
  <c r="F435" i="7"/>
  <c r="F449" i="7" s="1"/>
  <c r="E435" i="7"/>
  <c r="E449" i="7" s="1"/>
  <c r="O430" i="7"/>
  <c r="S429" i="7"/>
  <c r="H429" i="7"/>
  <c r="W426" i="7"/>
  <c r="V426" i="7"/>
  <c r="U426" i="7"/>
  <c r="T426" i="7"/>
  <c r="S426" i="7"/>
  <c r="R426" i="7"/>
  <c r="Q426" i="7"/>
  <c r="K426" i="7"/>
  <c r="J426" i="7"/>
  <c r="I426" i="7"/>
  <c r="H426" i="7"/>
  <c r="G426" i="7"/>
  <c r="F426" i="7"/>
  <c r="E426" i="7"/>
  <c r="L426" i="7" s="1"/>
  <c r="X425" i="7"/>
  <c r="L425" i="7"/>
  <c r="W423" i="7"/>
  <c r="V423" i="7"/>
  <c r="U423" i="7"/>
  <c r="T423" i="7"/>
  <c r="S423" i="7"/>
  <c r="R423" i="7"/>
  <c r="Q423" i="7"/>
  <c r="X423" i="7" s="1"/>
  <c r="K423" i="7"/>
  <c r="J423" i="7"/>
  <c r="I423" i="7"/>
  <c r="H423" i="7"/>
  <c r="H372" i="7" s="1"/>
  <c r="G423" i="7"/>
  <c r="F423" i="7"/>
  <c r="E423" i="7"/>
  <c r="X422" i="7"/>
  <c r="L422" i="7"/>
  <c r="X421" i="7"/>
  <c r="L421" i="7"/>
  <c r="X420" i="7"/>
  <c r="L420" i="7"/>
  <c r="X418" i="7"/>
  <c r="W418" i="7"/>
  <c r="V418" i="7"/>
  <c r="U418" i="7"/>
  <c r="T418" i="7"/>
  <c r="S418" i="7"/>
  <c r="R418" i="7"/>
  <c r="Q418" i="7"/>
  <c r="L418" i="7"/>
  <c r="K418" i="7"/>
  <c r="J418" i="7"/>
  <c r="I418" i="7"/>
  <c r="H418" i="7"/>
  <c r="G418" i="7"/>
  <c r="F418" i="7"/>
  <c r="E418" i="7"/>
  <c r="X417" i="7"/>
  <c r="L417" i="7"/>
  <c r="X416" i="7"/>
  <c r="L416" i="7"/>
  <c r="X415" i="7"/>
  <c r="L415" i="7"/>
  <c r="X414" i="7"/>
  <c r="L414" i="7"/>
  <c r="X413" i="7"/>
  <c r="L413" i="7"/>
  <c r="X411" i="7"/>
  <c r="W411" i="7"/>
  <c r="V411" i="7"/>
  <c r="U411" i="7"/>
  <c r="T411" i="7"/>
  <c r="S411" i="7"/>
  <c r="R411" i="7"/>
  <c r="Q411" i="7"/>
  <c r="L411" i="7"/>
  <c r="K411" i="7"/>
  <c r="J411" i="7"/>
  <c r="I411" i="7"/>
  <c r="H411" i="7"/>
  <c r="G411" i="7"/>
  <c r="F411" i="7"/>
  <c r="E411" i="7"/>
  <c r="X410" i="7"/>
  <c r="L410" i="7"/>
  <c r="X409" i="7"/>
  <c r="L409" i="7"/>
  <c r="X408" i="7"/>
  <c r="L408" i="7"/>
  <c r="X407" i="7"/>
  <c r="L407" i="7"/>
  <c r="X406" i="7"/>
  <c r="L406" i="7"/>
  <c r="X405" i="7"/>
  <c r="L405" i="7"/>
  <c r="W401" i="7"/>
  <c r="V401" i="7"/>
  <c r="U401" i="7"/>
  <c r="T401" i="7"/>
  <c r="S401" i="7"/>
  <c r="R401" i="7"/>
  <c r="Q401" i="7"/>
  <c r="X401" i="7" s="1"/>
  <c r="O401" i="7"/>
  <c r="K401" i="7"/>
  <c r="J401" i="7"/>
  <c r="I401" i="7"/>
  <c r="H401" i="7"/>
  <c r="G401" i="7"/>
  <c r="F401" i="7"/>
  <c r="E401" i="7"/>
  <c r="L401" i="7" s="1"/>
  <c r="C401" i="7"/>
  <c r="W400" i="7"/>
  <c r="V400" i="7"/>
  <c r="U400" i="7"/>
  <c r="T400" i="7"/>
  <c r="S400" i="7"/>
  <c r="R400" i="7"/>
  <c r="Q400" i="7"/>
  <c r="X400" i="7" s="1"/>
  <c r="O400" i="7"/>
  <c r="K400" i="7"/>
  <c r="J400" i="7"/>
  <c r="I400" i="7"/>
  <c r="H400" i="7"/>
  <c r="G400" i="7"/>
  <c r="F400" i="7"/>
  <c r="E400" i="7"/>
  <c r="L400" i="7" s="1"/>
  <c r="C400" i="7"/>
  <c r="X399" i="7"/>
  <c r="W399" i="7"/>
  <c r="V399" i="7"/>
  <c r="U399" i="7"/>
  <c r="T399" i="7"/>
  <c r="S399" i="7"/>
  <c r="R399" i="7"/>
  <c r="Q399" i="7"/>
  <c r="O399" i="7"/>
  <c r="K399" i="7"/>
  <c r="J399" i="7"/>
  <c r="I399" i="7"/>
  <c r="H399" i="7"/>
  <c r="G399" i="7"/>
  <c r="F399" i="7"/>
  <c r="E399" i="7"/>
  <c r="L399" i="7" s="1"/>
  <c r="C399" i="7"/>
  <c r="W398" i="7"/>
  <c r="V398" i="7"/>
  <c r="U398" i="7"/>
  <c r="T398" i="7"/>
  <c r="S398" i="7"/>
  <c r="R398" i="7"/>
  <c r="Q398" i="7"/>
  <c r="O398" i="7"/>
  <c r="K398" i="7"/>
  <c r="J398" i="7"/>
  <c r="I398" i="7"/>
  <c r="H398" i="7"/>
  <c r="G398" i="7"/>
  <c r="F398" i="7"/>
  <c r="E398" i="7"/>
  <c r="L398" i="7" s="1"/>
  <c r="C398" i="7"/>
  <c r="W397" i="7"/>
  <c r="V397" i="7"/>
  <c r="U397" i="7"/>
  <c r="T397" i="7"/>
  <c r="S397" i="7"/>
  <c r="R397" i="7"/>
  <c r="Q397" i="7"/>
  <c r="X397" i="7" s="1"/>
  <c r="O397" i="7"/>
  <c r="K397" i="7"/>
  <c r="J397" i="7"/>
  <c r="I397" i="7"/>
  <c r="H397" i="7"/>
  <c r="G397" i="7"/>
  <c r="F397" i="7"/>
  <c r="E397" i="7"/>
  <c r="L397" i="7" s="1"/>
  <c r="C397" i="7"/>
  <c r="O394" i="7"/>
  <c r="P391" i="7"/>
  <c r="W390" i="7"/>
  <c r="V390" i="7"/>
  <c r="U390" i="7"/>
  <c r="T390" i="7"/>
  <c r="S390" i="7"/>
  <c r="X390" i="7" s="1"/>
  <c r="R390" i="7"/>
  <c r="Q390" i="7"/>
  <c r="K390" i="7"/>
  <c r="J390" i="7"/>
  <c r="I390" i="7"/>
  <c r="H390" i="7"/>
  <c r="G390" i="7"/>
  <c r="F390" i="7"/>
  <c r="E390" i="7"/>
  <c r="X389" i="7"/>
  <c r="L389" i="7"/>
  <c r="X388" i="7"/>
  <c r="L388" i="7"/>
  <c r="X387" i="7"/>
  <c r="L387" i="7"/>
  <c r="X386" i="7"/>
  <c r="L386" i="7"/>
  <c r="X385" i="7"/>
  <c r="L385" i="7"/>
  <c r="X383" i="7"/>
  <c r="O383" i="7"/>
  <c r="O395" i="7" s="1"/>
  <c r="L383" i="7"/>
  <c r="C383" i="7"/>
  <c r="C395" i="7" s="1"/>
  <c r="X382" i="7"/>
  <c r="O382" i="7"/>
  <c r="L382" i="7"/>
  <c r="C382" i="7"/>
  <c r="C394" i="7" s="1"/>
  <c r="X381" i="7"/>
  <c r="O381" i="7"/>
  <c r="O393" i="7" s="1"/>
  <c r="L381" i="7"/>
  <c r="C381" i="7"/>
  <c r="C393" i="7" s="1"/>
  <c r="V375" i="7"/>
  <c r="Q429" i="7" s="1"/>
  <c r="K373" i="7"/>
  <c r="J373" i="7"/>
  <c r="I373" i="7"/>
  <c r="G373" i="7"/>
  <c r="F373" i="7"/>
  <c r="E373" i="7"/>
  <c r="K372" i="7"/>
  <c r="J372" i="7"/>
  <c r="I372" i="7"/>
  <c r="G372" i="7"/>
  <c r="F372" i="7"/>
  <c r="E372" i="7"/>
  <c r="K371" i="7"/>
  <c r="J371" i="7"/>
  <c r="I371" i="7"/>
  <c r="H371" i="7"/>
  <c r="G371" i="7"/>
  <c r="F371" i="7"/>
  <c r="E371" i="7"/>
  <c r="L371" i="7" s="1"/>
  <c r="S370" i="7"/>
  <c r="C430" i="7" s="1"/>
  <c r="K370" i="7"/>
  <c r="J370" i="7"/>
  <c r="I370" i="7"/>
  <c r="H370" i="7"/>
  <c r="G370" i="7"/>
  <c r="F370" i="7"/>
  <c r="E370" i="7"/>
  <c r="L370" i="7" s="1"/>
  <c r="S368" i="7"/>
  <c r="K365" i="7"/>
  <c r="W379" i="7" s="1"/>
  <c r="J365" i="7"/>
  <c r="V379" i="7" s="1"/>
  <c r="I365" i="7"/>
  <c r="I379" i="7" s="1"/>
  <c r="H365" i="7"/>
  <c r="H379" i="7" s="1"/>
  <c r="H424" i="7" s="1"/>
  <c r="G365" i="7"/>
  <c r="G379" i="7" s="1"/>
  <c r="G391" i="7" s="1"/>
  <c r="G404" i="7" s="1"/>
  <c r="F365" i="7"/>
  <c r="E365" i="7"/>
  <c r="E379" i="7" s="1"/>
  <c r="V359" i="7"/>
  <c r="F359" i="7"/>
  <c r="E359" i="7"/>
  <c r="W356" i="7"/>
  <c r="V356" i="7"/>
  <c r="U356" i="7"/>
  <c r="T356" i="7"/>
  <c r="S356" i="7"/>
  <c r="R356" i="7"/>
  <c r="Q356" i="7"/>
  <c r="X356" i="7" s="1"/>
  <c r="K356" i="7"/>
  <c r="J356" i="7"/>
  <c r="I356" i="7"/>
  <c r="H356" i="7"/>
  <c r="G356" i="7"/>
  <c r="F356" i="7"/>
  <c r="E356" i="7"/>
  <c r="X355" i="7"/>
  <c r="L355" i="7"/>
  <c r="W353" i="7"/>
  <c r="V353" i="7"/>
  <c r="U353" i="7"/>
  <c r="T353" i="7"/>
  <c r="S353" i="7"/>
  <c r="R353" i="7"/>
  <c r="Q353" i="7"/>
  <c r="K353" i="7"/>
  <c r="J353" i="7"/>
  <c r="I353" i="7"/>
  <c r="H353" i="7"/>
  <c r="G353" i="7"/>
  <c r="F353" i="7"/>
  <c r="E353" i="7"/>
  <c r="X352" i="7"/>
  <c r="L352" i="7"/>
  <c r="X351" i="7"/>
  <c r="L351" i="7"/>
  <c r="X350" i="7"/>
  <c r="L350" i="7"/>
  <c r="W348" i="7"/>
  <c r="V348" i="7"/>
  <c r="U348" i="7"/>
  <c r="T348" i="7"/>
  <c r="S348" i="7"/>
  <c r="R348" i="7"/>
  <c r="Q348" i="7"/>
  <c r="K348" i="7"/>
  <c r="J348" i="7"/>
  <c r="I348" i="7"/>
  <c r="I301" i="7" s="1"/>
  <c r="H348" i="7"/>
  <c r="G348" i="7"/>
  <c r="F348" i="7"/>
  <c r="E348" i="7"/>
  <c r="X347" i="7"/>
  <c r="L347" i="7"/>
  <c r="X346" i="7"/>
  <c r="L346" i="7"/>
  <c r="X345" i="7"/>
  <c r="L345" i="7"/>
  <c r="X344" i="7"/>
  <c r="L344" i="7"/>
  <c r="X343" i="7"/>
  <c r="L343" i="7"/>
  <c r="W341" i="7"/>
  <c r="V341" i="7"/>
  <c r="U341" i="7"/>
  <c r="T341" i="7"/>
  <c r="S341" i="7"/>
  <c r="R341" i="7"/>
  <c r="Q341" i="7"/>
  <c r="K341" i="7"/>
  <c r="J341" i="7"/>
  <c r="I341" i="7"/>
  <c r="I300" i="7" s="1"/>
  <c r="H341" i="7"/>
  <c r="G341" i="7"/>
  <c r="F341" i="7"/>
  <c r="E341" i="7"/>
  <c r="X340" i="7"/>
  <c r="L340" i="7"/>
  <c r="X339" i="7"/>
  <c r="L339" i="7"/>
  <c r="X338" i="7"/>
  <c r="L338" i="7"/>
  <c r="X337" i="7"/>
  <c r="L337" i="7"/>
  <c r="X336" i="7"/>
  <c r="L336" i="7"/>
  <c r="X335" i="7"/>
  <c r="L335" i="7"/>
  <c r="W331" i="7"/>
  <c r="V331" i="7"/>
  <c r="U331" i="7"/>
  <c r="T331" i="7"/>
  <c r="S331" i="7"/>
  <c r="R331" i="7"/>
  <c r="Q331" i="7"/>
  <c r="O331" i="7"/>
  <c r="K331" i="7"/>
  <c r="J331" i="7"/>
  <c r="I331" i="7"/>
  <c r="H331" i="7"/>
  <c r="G331" i="7"/>
  <c r="F331" i="7"/>
  <c r="L331" i="7" s="1"/>
  <c r="E331" i="7"/>
  <c r="C331" i="7"/>
  <c r="W330" i="7"/>
  <c r="V330" i="7"/>
  <c r="U330" i="7"/>
  <c r="T330" i="7"/>
  <c r="S330" i="7"/>
  <c r="R330" i="7"/>
  <c r="Q330" i="7"/>
  <c r="O330" i="7"/>
  <c r="K330" i="7"/>
  <c r="J330" i="7"/>
  <c r="I330" i="7"/>
  <c r="H330" i="7"/>
  <c r="G330" i="7"/>
  <c r="F330" i="7"/>
  <c r="E330" i="7"/>
  <c r="C330" i="7"/>
  <c r="W329" i="7"/>
  <c r="V329" i="7"/>
  <c r="U329" i="7"/>
  <c r="T329" i="7"/>
  <c r="S329" i="7"/>
  <c r="R329" i="7"/>
  <c r="Q329" i="7"/>
  <c r="O329" i="7"/>
  <c r="K329" i="7"/>
  <c r="J329" i="7"/>
  <c r="I329" i="7"/>
  <c r="H329" i="7"/>
  <c r="G329" i="7"/>
  <c r="F329" i="7"/>
  <c r="E329" i="7"/>
  <c r="C329" i="7"/>
  <c r="W328" i="7"/>
  <c r="X328" i="7" s="1"/>
  <c r="V328" i="7"/>
  <c r="U328" i="7"/>
  <c r="T328" i="7"/>
  <c r="S328" i="7"/>
  <c r="R328" i="7"/>
  <c r="Q328" i="7"/>
  <c r="O328" i="7"/>
  <c r="L328" i="7"/>
  <c r="K328" i="7"/>
  <c r="J328" i="7"/>
  <c r="I328" i="7"/>
  <c r="H328" i="7"/>
  <c r="G328" i="7"/>
  <c r="F328" i="7"/>
  <c r="E328" i="7"/>
  <c r="C328" i="7"/>
  <c r="W327" i="7"/>
  <c r="V327" i="7"/>
  <c r="U327" i="7"/>
  <c r="T327" i="7"/>
  <c r="S327" i="7"/>
  <c r="R327" i="7"/>
  <c r="Q327" i="7"/>
  <c r="O327" i="7"/>
  <c r="K327" i="7"/>
  <c r="J327" i="7"/>
  <c r="I327" i="7"/>
  <c r="H327" i="7"/>
  <c r="G327" i="7"/>
  <c r="F327" i="7"/>
  <c r="L327" i="7" s="1"/>
  <c r="E327" i="7"/>
  <c r="C327" i="7"/>
  <c r="O323" i="7"/>
  <c r="C323" i="7"/>
  <c r="P321" i="7"/>
  <c r="X320" i="7"/>
  <c r="W320" i="7"/>
  <c r="V320" i="7"/>
  <c r="U320" i="7"/>
  <c r="T320" i="7"/>
  <c r="S320" i="7"/>
  <c r="R320" i="7"/>
  <c r="Q320" i="7"/>
  <c r="L320" i="7"/>
  <c r="K320" i="7"/>
  <c r="J320" i="7"/>
  <c r="I320" i="7"/>
  <c r="H320" i="7"/>
  <c r="G320" i="7"/>
  <c r="F320" i="7"/>
  <c r="E320" i="7"/>
  <c r="X319" i="7"/>
  <c r="L319" i="7"/>
  <c r="X318" i="7"/>
  <c r="L318" i="7"/>
  <c r="X317" i="7"/>
  <c r="L317" i="7"/>
  <c r="X316" i="7"/>
  <c r="L316" i="7"/>
  <c r="X315" i="7"/>
  <c r="L315" i="7"/>
  <c r="X313" i="7"/>
  <c r="O313" i="7"/>
  <c r="O325" i="7" s="1"/>
  <c r="L313" i="7"/>
  <c r="C313" i="7"/>
  <c r="C325" i="7" s="1"/>
  <c r="X312" i="7"/>
  <c r="O312" i="7"/>
  <c r="O324" i="7" s="1"/>
  <c r="L312" i="7"/>
  <c r="C312" i="7"/>
  <c r="C324" i="7" s="1"/>
  <c r="X311" i="7"/>
  <c r="O311" i="7"/>
  <c r="L311" i="7"/>
  <c r="C311" i="7"/>
  <c r="V305" i="7"/>
  <c r="H359" i="7" s="1"/>
  <c r="K303" i="7"/>
  <c r="J303" i="7"/>
  <c r="I303" i="7"/>
  <c r="H303" i="7"/>
  <c r="G303" i="7"/>
  <c r="K302" i="7"/>
  <c r="J302" i="7"/>
  <c r="I302" i="7"/>
  <c r="H302" i="7"/>
  <c r="G302" i="7"/>
  <c r="K301" i="7"/>
  <c r="J301" i="7"/>
  <c r="H301" i="7"/>
  <c r="G301" i="7"/>
  <c r="L301" i="7" s="1"/>
  <c r="F301" i="7"/>
  <c r="E301" i="7"/>
  <c r="S300" i="7"/>
  <c r="K300" i="7"/>
  <c r="H300" i="7"/>
  <c r="G300" i="7"/>
  <c r="F300" i="7"/>
  <c r="E300" i="7"/>
  <c r="S298" i="7"/>
  <c r="K295" i="7"/>
  <c r="J295" i="7"/>
  <c r="J309" i="7" s="1"/>
  <c r="I295" i="7"/>
  <c r="U309" i="7" s="1"/>
  <c r="H295" i="7"/>
  <c r="T309" i="7" s="1"/>
  <c r="G295" i="7"/>
  <c r="G309" i="7" s="1"/>
  <c r="F295" i="7"/>
  <c r="R309" i="7" s="1"/>
  <c r="E295" i="7"/>
  <c r="Q309" i="7" s="1"/>
  <c r="Q321" i="7" s="1"/>
  <c r="Q334" i="7" s="1"/>
  <c r="T289" i="7"/>
  <c r="W286" i="7"/>
  <c r="V286" i="7"/>
  <c r="U286" i="7"/>
  <c r="T286" i="7"/>
  <c r="S286" i="7"/>
  <c r="R286" i="7"/>
  <c r="Q286" i="7"/>
  <c r="K286" i="7"/>
  <c r="J286" i="7"/>
  <c r="I286" i="7"/>
  <c r="H286" i="7"/>
  <c r="H233" i="7" s="1"/>
  <c r="G286" i="7"/>
  <c r="F286" i="7"/>
  <c r="E286" i="7"/>
  <c r="X285" i="7"/>
  <c r="L285" i="7"/>
  <c r="W283" i="7"/>
  <c r="V283" i="7"/>
  <c r="U283" i="7"/>
  <c r="T283" i="7"/>
  <c r="S283" i="7"/>
  <c r="R283" i="7"/>
  <c r="Q283" i="7"/>
  <c r="X283" i="7" s="1"/>
  <c r="K283" i="7"/>
  <c r="J283" i="7"/>
  <c r="I283" i="7"/>
  <c r="H283" i="7"/>
  <c r="H232" i="7" s="1"/>
  <c r="G283" i="7"/>
  <c r="F283" i="7"/>
  <c r="E283" i="7"/>
  <c r="X282" i="7"/>
  <c r="L282" i="7"/>
  <c r="X281" i="7"/>
  <c r="L281" i="7"/>
  <c r="X280" i="7"/>
  <c r="L280" i="7"/>
  <c r="W278" i="7"/>
  <c r="V278" i="7"/>
  <c r="U278" i="7"/>
  <c r="T278" i="7"/>
  <c r="S278" i="7"/>
  <c r="R278" i="7"/>
  <c r="Q278" i="7"/>
  <c r="X278" i="7" s="1"/>
  <c r="K278" i="7"/>
  <c r="J278" i="7"/>
  <c r="I278" i="7"/>
  <c r="H278" i="7"/>
  <c r="G278" i="7"/>
  <c r="F278" i="7"/>
  <c r="E278" i="7"/>
  <c r="E231" i="7" s="1"/>
  <c r="X277" i="7"/>
  <c r="L277" i="7"/>
  <c r="X276" i="7"/>
  <c r="L276" i="7"/>
  <c r="X275" i="7"/>
  <c r="L275" i="7"/>
  <c r="X274" i="7"/>
  <c r="L274" i="7"/>
  <c r="X273" i="7"/>
  <c r="L273" i="7"/>
  <c r="X271" i="7"/>
  <c r="W271" i="7"/>
  <c r="V271" i="7"/>
  <c r="U271" i="7"/>
  <c r="T271" i="7"/>
  <c r="S271" i="7"/>
  <c r="R271" i="7"/>
  <c r="Q271" i="7"/>
  <c r="L271" i="7"/>
  <c r="K271" i="7"/>
  <c r="J271" i="7"/>
  <c r="I271" i="7"/>
  <c r="H271" i="7"/>
  <c r="G271" i="7"/>
  <c r="F271" i="7"/>
  <c r="E271" i="7"/>
  <c r="X270" i="7"/>
  <c r="L270" i="7"/>
  <c r="X269" i="7"/>
  <c r="L269" i="7"/>
  <c r="X268" i="7"/>
  <c r="L268" i="7"/>
  <c r="X267" i="7"/>
  <c r="L267" i="7"/>
  <c r="X266" i="7"/>
  <c r="L266" i="7"/>
  <c r="X265" i="7"/>
  <c r="L265" i="7"/>
  <c r="W261" i="7"/>
  <c r="V261" i="7"/>
  <c r="U261" i="7"/>
  <c r="T261" i="7"/>
  <c r="S261" i="7"/>
  <c r="R261" i="7"/>
  <c r="Q261" i="7"/>
  <c r="X261" i="7" s="1"/>
  <c r="O261" i="7"/>
  <c r="K261" i="7"/>
  <c r="J261" i="7"/>
  <c r="I261" i="7"/>
  <c r="H261" i="7"/>
  <c r="G261" i="7"/>
  <c r="F261" i="7"/>
  <c r="E261" i="7"/>
  <c r="L261" i="7" s="1"/>
  <c r="C261" i="7"/>
  <c r="W260" i="7"/>
  <c r="V260" i="7"/>
  <c r="U260" i="7"/>
  <c r="T260" i="7"/>
  <c r="S260" i="7"/>
  <c r="R260" i="7"/>
  <c r="Q260" i="7"/>
  <c r="O260" i="7"/>
  <c r="L260" i="7"/>
  <c r="K260" i="7"/>
  <c r="J260" i="7"/>
  <c r="I260" i="7"/>
  <c r="H260" i="7"/>
  <c r="G260" i="7"/>
  <c r="F260" i="7"/>
  <c r="E260" i="7"/>
  <c r="C260" i="7"/>
  <c r="W259" i="7"/>
  <c r="V259" i="7"/>
  <c r="U259" i="7"/>
  <c r="T259" i="7"/>
  <c r="S259" i="7"/>
  <c r="R259" i="7"/>
  <c r="Q259" i="7"/>
  <c r="X259" i="7" s="1"/>
  <c r="O259" i="7"/>
  <c r="K259" i="7"/>
  <c r="J259" i="7"/>
  <c r="I259" i="7"/>
  <c r="H259" i="7"/>
  <c r="G259" i="7"/>
  <c r="F259" i="7"/>
  <c r="E259" i="7"/>
  <c r="L259" i="7" s="1"/>
  <c r="C259" i="7"/>
  <c r="W258" i="7"/>
  <c r="V258" i="7"/>
  <c r="U258" i="7"/>
  <c r="T258" i="7"/>
  <c r="S258" i="7"/>
  <c r="R258" i="7"/>
  <c r="Q258" i="7"/>
  <c r="X258" i="7" s="1"/>
  <c r="O258" i="7"/>
  <c r="K258" i="7"/>
  <c r="J258" i="7"/>
  <c r="I258" i="7"/>
  <c r="H258" i="7"/>
  <c r="G258" i="7"/>
  <c r="F258" i="7"/>
  <c r="E258" i="7"/>
  <c r="L258" i="7" s="1"/>
  <c r="C258" i="7"/>
  <c r="W257" i="7"/>
  <c r="V257" i="7"/>
  <c r="U257" i="7"/>
  <c r="T257" i="7"/>
  <c r="S257" i="7"/>
  <c r="R257" i="7"/>
  <c r="Q257" i="7"/>
  <c r="X257" i="7" s="1"/>
  <c r="O257" i="7"/>
  <c r="K257" i="7"/>
  <c r="J257" i="7"/>
  <c r="I257" i="7"/>
  <c r="H257" i="7"/>
  <c r="G257" i="7"/>
  <c r="F257" i="7"/>
  <c r="E257" i="7"/>
  <c r="L257" i="7" s="1"/>
  <c r="C257" i="7"/>
  <c r="O254" i="7"/>
  <c r="P251" i="7"/>
  <c r="W250" i="7"/>
  <c r="V250" i="7"/>
  <c r="U250" i="7"/>
  <c r="T250" i="7"/>
  <c r="S250" i="7"/>
  <c r="R250" i="7"/>
  <c r="Q250" i="7"/>
  <c r="K250" i="7"/>
  <c r="J250" i="7"/>
  <c r="I250" i="7"/>
  <c r="H250" i="7"/>
  <c r="G250" i="7"/>
  <c r="F250" i="7"/>
  <c r="E250" i="7"/>
  <c r="X249" i="7"/>
  <c r="L249" i="7"/>
  <c r="X248" i="7"/>
  <c r="L248" i="7"/>
  <c r="X247" i="7"/>
  <c r="L247" i="7"/>
  <c r="X246" i="7"/>
  <c r="L246" i="7"/>
  <c r="X245" i="7"/>
  <c r="L245" i="7"/>
  <c r="X243" i="7"/>
  <c r="O243" i="7"/>
  <c r="O255" i="7" s="1"/>
  <c r="L243" i="7"/>
  <c r="C243" i="7"/>
  <c r="C255" i="7" s="1"/>
  <c r="X242" i="7"/>
  <c r="O242" i="7"/>
  <c r="L242" i="7"/>
  <c r="C242" i="7"/>
  <c r="C254" i="7" s="1"/>
  <c r="X241" i="7"/>
  <c r="O241" i="7"/>
  <c r="O253" i="7" s="1"/>
  <c r="L241" i="7"/>
  <c r="C241" i="7"/>
  <c r="C253" i="7" s="1"/>
  <c r="V235" i="7"/>
  <c r="S289" i="7" s="1"/>
  <c r="K233" i="7"/>
  <c r="J233" i="7"/>
  <c r="G233" i="7"/>
  <c r="F233" i="7"/>
  <c r="E233" i="7"/>
  <c r="K232" i="7"/>
  <c r="J232" i="7"/>
  <c r="G232" i="7"/>
  <c r="F232" i="7"/>
  <c r="E232" i="7"/>
  <c r="K231" i="7"/>
  <c r="J231" i="7"/>
  <c r="I231" i="7"/>
  <c r="H231" i="7"/>
  <c r="G231" i="7"/>
  <c r="F231" i="7"/>
  <c r="S230" i="7"/>
  <c r="K230" i="7"/>
  <c r="J230" i="7"/>
  <c r="I230" i="7"/>
  <c r="H230" i="7"/>
  <c r="G230" i="7"/>
  <c r="F230" i="7"/>
  <c r="E230" i="7"/>
  <c r="S228" i="7"/>
  <c r="K225" i="7"/>
  <c r="J225" i="7"/>
  <c r="I225" i="7"/>
  <c r="H225" i="7"/>
  <c r="G225" i="7"/>
  <c r="F225" i="7"/>
  <c r="E225" i="7"/>
  <c r="E239" i="7" s="1"/>
  <c r="O220" i="7"/>
  <c r="S219" i="7"/>
  <c r="H219" i="7"/>
  <c r="W216" i="7"/>
  <c r="V216" i="7"/>
  <c r="U216" i="7"/>
  <c r="T216" i="7"/>
  <c r="S216" i="7"/>
  <c r="R216" i="7"/>
  <c r="X216" i="7" s="1"/>
  <c r="Q216" i="7"/>
  <c r="K216" i="7"/>
  <c r="J216" i="7"/>
  <c r="I216" i="7"/>
  <c r="H216" i="7"/>
  <c r="G216" i="7"/>
  <c r="F216" i="7"/>
  <c r="L216" i="7" s="1"/>
  <c r="E216" i="7"/>
  <c r="X215" i="7"/>
  <c r="L215" i="7"/>
  <c r="W213" i="7"/>
  <c r="V213" i="7"/>
  <c r="U213" i="7"/>
  <c r="T213" i="7"/>
  <c r="S213" i="7"/>
  <c r="R213" i="7"/>
  <c r="Q213" i="7"/>
  <c r="K213" i="7"/>
  <c r="J213" i="7"/>
  <c r="I213" i="7"/>
  <c r="H213" i="7"/>
  <c r="G213" i="7"/>
  <c r="F213" i="7"/>
  <c r="E213" i="7"/>
  <c r="X212" i="7"/>
  <c r="L212" i="7"/>
  <c r="X211" i="7"/>
  <c r="L211" i="7"/>
  <c r="X210" i="7"/>
  <c r="L210" i="7"/>
  <c r="X208" i="7"/>
  <c r="W208" i="7"/>
  <c r="V208" i="7"/>
  <c r="U208" i="7"/>
  <c r="T208" i="7"/>
  <c r="S208" i="7"/>
  <c r="R208" i="7"/>
  <c r="Q208" i="7"/>
  <c r="L208" i="7"/>
  <c r="K208" i="7"/>
  <c r="J208" i="7"/>
  <c r="I208" i="7"/>
  <c r="H208" i="7"/>
  <c r="G208" i="7"/>
  <c r="F208" i="7"/>
  <c r="E208" i="7"/>
  <c r="X207" i="7"/>
  <c r="L207" i="7"/>
  <c r="X206" i="7"/>
  <c r="L206" i="7"/>
  <c r="X205" i="7"/>
  <c r="L205" i="7"/>
  <c r="X204" i="7"/>
  <c r="L204" i="7"/>
  <c r="X203" i="7"/>
  <c r="L203" i="7"/>
  <c r="X201" i="7"/>
  <c r="W201" i="7"/>
  <c r="V201" i="7"/>
  <c r="U201" i="7"/>
  <c r="T201" i="7"/>
  <c r="S201" i="7"/>
  <c r="R201" i="7"/>
  <c r="Q201" i="7"/>
  <c r="L201" i="7"/>
  <c r="K201" i="7"/>
  <c r="J201" i="7"/>
  <c r="I201" i="7"/>
  <c r="H201" i="7"/>
  <c r="G201" i="7"/>
  <c r="F201" i="7"/>
  <c r="E201" i="7"/>
  <c r="X200" i="7"/>
  <c r="L200" i="7"/>
  <c r="X199" i="7"/>
  <c r="L199" i="7"/>
  <c r="X198" i="7"/>
  <c r="L198" i="7"/>
  <c r="X197" i="7"/>
  <c r="L197" i="7"/>
  <c r="X196" i="7"/>
  <c r="L196" i="7"/>
  <c r="X195" i="7"/>
  <c r="L195" i="7"/>
  <c r="W191" i="7"/>
  <c r="V191" i="7"/>
  <c r="U191" i="7"/>
  <c r="T191" i="7"/>
  <c r="S191" i="7"/>
  <c r="R191" i="7"/>
  <c r="Q191" i="7"/>
  <c r="O191" i="7"/>
  <c r="K191" i="7"/>
  <c r="J191" i="7"/>
  <c r="I191" i="7"/>
  <c r="H191" i="7"/>
  <c r="G191" i="7"/>
  <c r="F191" i="7"/>
  <c r="E191" i="7"/>
  <c r="L191" i="7" s="1"/>
  <c r="C191" i="7"/>
  <c r="W190" i="7"/>
  <c r="V190" i="7"/>
  <c r="U190" i="7"/>
  <c r="T190" i="7"/>
  <c r="X190" i="7" s="1"/>
  <c r="S190" i="7"/>
  <c r="R190" i="7"/>
  <c r="Q190" i="7"/>
  <c r="O190" i="7"/>
  <c r="K190" i="7"/>
  <c r="J190" i="7"/>
  <c r="I190" i="7"/>
  <c r="H190" i="7"/>
  <c r="G190" i="7"/>
  <c r="F190" i="7"/>
  <c r="E190" i="7"/>
  <c r="L190" i="7" s="1"/>
  <c r="C190" i="7"/>
  <c r="X189" i="7"/>
  <c r="W189" i="7"/>
  <c r="V189" i="7"/>
  <c r="U189" i="7"/>
  <c r="T189" i="7"/>
  <c r="S189" i="7"/>
  <c r="R189" i="7"/>
  <c r="Q189" i="7"/>
  <c r="O189" i="7"/>
  <c r="K189" i="7"/>
  <c r="J189" i="7"/>
  <c r="I189" i="7"/>
  <c r="H189" i="7"/>
  <c r="G189" i="7"/>
  <c r="F189" i="7"/>
  <c r="E189" i="7"/>
  <c r="L189" i="7" s="1"/>
  <c r="C189" i="7"/>
  <c r="W188" i="7"/>
  <c r="V188" i="7"/>
  <c r="U188" i="7"/>
  <c r="T188" i="7"/>
  <c r="S188" i="7"/>
  <c r="R188" i="7"/>
  <c r="X188" i="7" s="1"/>
  <c r="Q188" i="7"/>
  <c r="O188" i="7"/>
  <c r="K188" i="7"/>
  <c r="J188" i="7"/>
  <c r="I188" i="7"/>
  <c r="H188" i="7"/>
  <c r="G188" i="7"/>
  <c r="F188" i="7"/>
  <c r="E188" i="7"/>
  <c r="C188" i="7"/>
  <c r="W187" i="7"/>
  <c r="V187" i="7"/>
  <c r="U187" i="7"/>
  <c r="T187" i="7"/>
  <c r="S187" i="7"/>
  <c r="R187" i="7"/>
  <c r="X187" i="7" s="1"/>
  <c r="Q187" i="7"/>
  <c r="O187" i="7"/>
  <c r="K187" i="7"/>
  <c r="J187" i="7"/>
  <c r="I187" i="7"/>
  <c r="H187" i="7"/>
  <c r="G187" i="7"/>
  <c r="F187" i="7"/>
  <c r="E187" i="7"/>
  <c r="C187" i="7"/>
  <c r="O184" i="7"/>
  <c r="P181" i="7"/>
  <c r="W180" i="7"/>
  <c r="V180" i="7"/>
  <c r="U180" i="7"/>
  <c r="T180" i="7"/>
  <c r="S180" i="7"/>
  <c r="R180" i="7"/>
  <c r="Q180" i="7"/>
  <c r="X180" i="7" s="1"/>
  <c r="K180" i="7"/>
  <c r="J180" i="7"/>
  <c r="I180" i="7"/>
  <c r="H180" i="7"/>
  <c r="G180" i="7"/>
  <c r="F180" i="7"/>
  <c r="E180" i="7"/>
  <c r="X179" i="7"/>
  <c r="L179" i="7"/>
  <c r="X178" i="7"/>
  <c r="L178" i="7"/>
  <c r="X177" i="7"/>
  <c r="L177" i="7"/>
  <c r="X176" i="7"/>
  <c r="L176" i="7"/>
  <c r="X175" i="7"/>
  <c r="L175" i="7"/>
  <c r="X173" i="7"/>
  <c r="O173" i="7"/>
  <c r="O185" i="7" s="1"/>
  <c r="L173" i="7"/>
  <c r="C173" i="7"/>
  <c r="C185" i="7" s="1"/>
  <c r="X172" i="7"/>
  <c r="O172" i="7"/>
  <c r="L172" i="7"/>
  <c r="C172" i="7"/>
  <c r="C184" i="7" s="1"/>
  <c r="X171" i="7"/>
  <c r="O171" i="7"/>
  <c r="O183" i="7" s="1"/>
  <c r="L171" i="7"/>
  <c r="C171" i="7"/>
  <c r="C183" i="7" s="1"/>
  <c r="V165" i="7"/>
  <c r="Q219" i="7" s="1"/>
  <c r="K163" i="7"/>
  <c r="J163" i="7"/>
  <c r="I163" i="7"/>
  <c r="G163" i="7"/>
  <c r="F163" i="7"/>
  <c r="E163" i="7"/>
  <c r="K162" i="7"/>
  <c r="J162" i="7"/>
  <c r="I162" i="7"/>
  <c r="G162" i="7"/>
  <c r="F162" i="7"/>
  <c r="E162" i="7"/>
  <c r="K161" i="7"/>
  <c r="J161" i="7"/>
  <c r="I161" i="7"/>
  <c r="H161" i="7"/>
  <c r="G161" i="7"/>
  <c r="F161" i="7"/>
  <c r="E161" i="7"/>
  <c r="L161" i="7" s="1"/>
  <c r="S160" i="7"/>
  <c r="C220" i="7" s="1"/>
  <c r="K160" i="7"/>
  <c r="J160" i="7"/>
  <c r="I160" i="7"/>
  <c r="H160" i="7"/>
  <c r="G160" i="7"/>
  <c r="F160" i="7"/>
  <c r="L160" i="7" s="1"/>
  <c r="E160" i="7"/>
  <c r="S158" i="7"/>
  <c r="K155" i="7"/>
  <c r="W169" i="7" s="1"/>
  <c r="J155" i="7"/>
  <c r="J169" i="7" s="1"/>
  <c r="I155" i="7"/>
  <c r="U169" i="7" s="1"/>
  <c r="U217" i="7" s="1"/>
  <c r="H155" i="7"/>
  <c r="H169" i="7" s="1"/>
  <c r="G155" i="7"/>
  <c r="G169" i="7" s="1"/>
  <c r="G181" i="7" s="1"/>
  <c r="F155" i="7"/>
  <c r="E155" i="7"/>
  <c r="Q169" i="7" s="1"/>
  <c r="Q202" i="7" s="1"/>
  <c r="W146" i="7"/>
  <c r="V146" i="7"/>
  <c r="U146" i="7"/>
  <c r="T146" i="7"/>
  <c r="S146" i="7"/>
  <c r="R146" i="7"/>
  <c r="Q146" i="7"/>
  <c r="X146" i="7" s="1"/>
  <c r="K146" i="7"/>
  <c r="J146" i="7"/>
  <c r="I146" i="7"/>
  <c r="H146" i="7"/>
  <c r="G146" i="7"/>
  <c r="F146" i="7"/>
  <c r="E146" i="7"/>
  <c r="L146" i="7" s="1"/>
  <c r="X145" i="7"/>
  <c r="L145" i="7"/>
  <c r="W143" i="7"/>
  <c r="V143" i="7"/>
  <c r="U143" i="7"/>
  <c r="T143" i="7"/>
  <c r="S143" i="7"/>
  <c r="R143" i="7"/>
  <c r="Q143" i="7"/>
  <c r="K143" i="7"/>
  <c r="J143" i="7"/>
  <c r="I143" i="7"/>
  <c r="H143" i="7"/>
  <c r="G143" i="7"/>
  <c r="F143" i="7"/>
  <c r="E143" i="7"/>
  <c r="L143" i="7" s="1"/>
  <c r="X142" i="7"/>
  <c r="L142" i="7"/>
  <c r="X141" i="7"/>
  <c r="L141" i="7"/>
  <c r="X140" i="7"/>
  <c r="L140" i="7"/>
  <c r="W138" i="7"/>
  <c r="V138" i="7"/>
  <c r="U138" i="7"/>
  <c r="T138" i="7"/>
  <c r="S138" i="7"/>
  <c r="R138" i="7"/>
  <c r="Q138" i="7"/>
  <c r="K138" i="7"/>
  <c r="J138" i="7"/>
  <c r="I138" i="7"/>
  <c r="H138" i="7"/>
  <c r="G138" i="7"/>
  <c r="G91" i="7" s="1"/>
  <c r="L91" i="7" s="1"/>
  <c r="F138" i="7"/>
  <c r="E138" i="7"/>
  <c r="X137" i="7"/>
  <c r="L137" i="7"/>
  <c r="X136" i="7"/>
  <c r="L136" i="7"/>
  <c r="X135" i="7"/>
  <c r="L135" i="7"/>
  <c r="X134" i="7"/>
  <c r="L134" i="7"/>
  <c r="X133" i="7"/>
  <c r="L133" i="7"/>
  <c r="W131" i="7"/>
  <c r="V131" i="7"/>
  <c r="U131" i="7"/>
  <c r="T131" i="7"/>
  <c r="S131" i="7"/>
  <c r="R131" i="7"/>
  <c r="Q131" i="7"/>
  <c r="X131" i="7" s="1"/>
  <c r="K131" i="7"/>
  <c r="J131" i="7"/>
  <c r="I131" i="7"/>
  <c r="I90" i="7" s="1"/>
  <c r="H131" i="7"/>
  <c r="G131" i="7"/>
  <c r="F131" i="7"/>
  <c r="E131" i="7"/>
  <c r="X130" i="7"/>
  <c r="L130" i="7"/>
  <c r="X129" i="7"/>
  <c r="L129" i="7"/>
  <c r="X128" i="7"/>
  <c r="L128" i="7"/>
  <c r="X127" i="7"/>
  <c r="L127" i="7"/>
  <c r="X126" i="7"/>
  <c r="L126" i="7"/>
  <c r="X125" i="7"/>
  <c r="L125" i="7"/>
  <c r="W121" i="7"/>
  <c r="V121" i="7"/>
  <c r="U121" i="7"/>
  <c r="T121" i="7"/>
  <c r="S121" i="7"/>
  <c r="X121" i="7" s="1"/>
  <c r="R121" i="7"/>
  <c r="Q121" i="7"/>
  <c r="O121" i="7"/>
  <c r="K121" i="7"/>
  <c r="J121" i="7"/>
  <c r="I121" i="7"/>
  <c r="H121" i="7"/>
  <c r="G121" i="7"/>
  <c r="F121" i="7"/>
  <c r="E121" i="7"/>
  <c r="L121" i="7" s="1"/>
  <c r="C121" i="7"/>
  <c r="W120" i="7"/>
  <c r="V120" i="7"/>
  <c r="U120" i="7"/>
  <c r="T120" i="7"/>
  <c r="S120" i="7"/>
  <c r="R120" i="7"/>
  <c r="X120" i="7" s="1"/>
  <c r="Q120" i="7"/>
  <c r="O120" i="7"/>
  <c r="K120" i="7"/>
  <c r="J120" i="7"/>
  <c r="I120" i="7"/>
  <c r="H120" i="7"/>
  <c r="G120" i="7"/>
  <c r="L120" i="7" s="1"/>
  <c r="F120" i="7"/>
  <c r="E120" i="7"/>
  <c r="C120" i="7"/>
  <c r="W119" i="7"/>
  <c r="V119" i="7"/>
  <c r="U119" i="7"/>
  <c r="T119" i="7"/>
  <c r="X119" i="7" s="1"/>
  <c r="S119" i="7"/>
  <c r="R119" i="7"/>
  <c r="Q119" i="7"/>
  <c r="O119" i="7"/>
  <c r="L119" i="7"/>
  <c r="K119" i="7"/>
  <c r="J119" i="7"/>
  <c r="I119" i="7"/>
  <c r="H119" i="7"/>
  <c r="G119" i="7"/>
  <c r="F119" i="7"/>
  <c r="E119" i="7"/>
  <c r="C119" i="7"/>
  <c r="W118" i="7"/>
  <c r="V118" i="7"/>
  <c r="U118" i="7"/>
  <c r="T118" i="7"/>
  <c r="S118" i="7"/>
  <c r="R118" i="7"/>
  <c r="Q118" i="7"/>
  <c r="X118" i="7" s="1"/>
  <c r="O118" i="7"/>
  <c r="K118" i="7"/>
  <c r="J118" i="7"/>
  <c r="I118" i="7"/>
  <c r="H118" i="7"/>
  <c r="G118" i="7"/>
  <c r="F118" i="7"/>
  <c r="L118" i="7" s="1"/>
  <c r="E118" i="7"/>
  <c r="C118" i="7"/>
  <c r="W117" i="7"/>
  <c r="V117" i="7"/>
  <c r="U117" i="7"/>
  <c r="T117" i="7"/>
  <c r="S117" i="7"/>
  <c r="X117" i="7" s="1"/>
  <c r="R117" i="7"/>
  <c r="Q117" i="7"/>
  <c r="O117" i="7"/>
  <c r="K117" i="7"/>
  <c r="J117" i="7"/>
  <c r="I117" i="7"/>
  <c r="H117" i="7"/>
  <c r="G117" i="7"/>
  <c r="F117" i="7"/>
  <c r="E117" i="7"/>
  <c r="L117" i="7" s="1"/>
  <c r="C117" i="7"/>
  <c r="U115" i="7"/>
  <c r="J115" i="7"/>
  <c r="W114" i="7"/>
  <c r="O114" i="7"/>
  <c r="C114" i="7"/>
  <c r="Q113" i="7"/>
  <c r="F113" i="7"/>
  <c r="P111" i="7"/>
  <c r="W110" i="7"/>
  <c r="V110" i="7"/>
  <c r="U110" i="7"/>
  <c r="T110" i="7"/>
  <c r="S110" i="7"/>
  <c r="R110" i="7"/>
  <c r="X110" i="7" s="1"/>
  <c r="Q110" i="7"/>
  <c r="K110" i="7"/>
  <c r="J110" i="7"/>
  <c r="I110" i="7"/>
  <c r="H110" i="7"/>
  <c r="G110" i="7"/>
  <c r="F110" i="7"/>
  <c r="L110" i="7" s="1"/>
  <c r="E110" i="7"/>
  <c r="X109" i="7"/>
  <c r="L109" i="7"/>
  <c r="X108" i="7"/>
  <c r="L108" i="7"/>
  <c r="X107" i="7"/>
  <c r="L107" i="7"/>
  <c r="X106" i="7"/>
  <c r="L106" i="7"/>
  <c r="X105" i="7"/>
  <c r="L105" i="7"/>
  <c r="X103" i="7"/>
  <c r="O103" i="7"/>
  <c r="O115" i="7" s="1"/>
  <c r="L103" i="7"/>
  <c r="C103" i="7"/>
  <c r="C115" i="7" s="1"/>
  <c r="X102" i="7"/>
  <c r="O102" i="7"/>
  <c r="L102" i="7"/>
  <c r="C102" i="7"/>
  <c r="X101" i="7"/>
  <c r="O101" i="7"/>
  <c r="O113" i="7" s="1"/>
  <c r="L101" i="7"/>
  <c r="C101" i="7"/>
  <c r="C113" i="7" s="1"/>
  <c r="V95" i="7"/>
  <c r="L93" i="7"/>
  <c r="K93" i="7"/>
  <c r="J93" i="7"/>
  <c r="I93" i="7"/>
  <c r="H93" i="7"/>
  <c r="G93" i="7"/>
  <c r="F93" i="7"/>
  <c r="E93" i="7"/>
  <c r="L92" i="7"/>
  <c r="K92" i="7"/>
  <c r="J92" i="7"/>
  <c r="I92" i="7"/>
  <c r="H92" i="7"/>
  <c r="G92" i="7"/>
  <c r="F92" i="7"/>
  <c r="E92" i="7"/>
  <c r="K91" i="7"/>
  <c r="J91" i="7"/>
  <c r="I91" i="7"/>
  <c r="H91" i="7"/>
  <c r="F91" i="7"/>
  <c r="E91" i="7"/>
  <c r="S90" i="7"/>
  <c r="C149" i="7" s="1"/>
  <c r="K90" i="7"/>
  <c r="J90" i="7"/>
  <c r="H90" i="7"/>
  <c r="G90" i="7"/>
  <c r="F90" i="7"/>
  <c r="E90" i="7"/>
  <c r="S88" i="7"/>
  <c r="K85" i="7"/>
  <c r="W99" i="7" s="1"/>
  <c r="J85" i="7"/>
  <c r="V99" i="7" s="1"/>
  <c r="I85" i="7"/>
  <c r="U99" i="7" s="1"/>
  <c r="H85" i="7"/>
  <c r="H99" i="7" s="1"/>
  <c r="G85" i="7"/>
  <c r="S99" i="7" s="1"/>
  <c r="F85" i="7"/>
  <c r="F99" i="7" s="1"/>
  <c r="E85" i="7"/>
  <c r="E99" i="7" s="1"/>
  <c r="U79" i="7"/>
  <c r="K79" i="7"/>
  <c r="C79" i="7"/>
  <c r="W76" i="7"/>
  <c r="V76" i="7"/>
  <c r="U76" i="7"/>
  <c r="T76" i="7"/>
  <c r="X76" i="7" s="1"/>
  <c r="S76" i="7"/>
  <c r="R76" i="7"/>
  <c r="Q76" i="7"/>
  <c r="K76" i="7"/>
  <c r="K23" i="7" s="1"/>
  <c r="J76" i="7"/>
  <c r="I76" i="7"/>
  <c r="H76" i="7"/>
  <c r="L76" i="7" s="1"/>
  <c r="G76" i="7"/>
  <c r="F76" i="7"/>
  <c r="E76" i="7"/>
  <c r="X75" i="7"/>
  <c r="L75" i="7"/>
  <c r="W73" i="7"/>
  <c r="V73" i="7"/>
  <c r="U73" i="7"/>
  <c r="T73" i="7"/>
  <c r="X73" i="7" s="1"/>
  <c r="S73" i="7"/>
  <c r="R73" i="7"/>
  <c r="Q73" i="7"/>
  <c r="K73" i="7"/>
  <c r="K22" i="7" s="1"/>
  <c r="J73" i="7"/>
  <c r="I73" i="7"/>
  <c r="H73" i="7"/>
  <c r="L73" i="7" s="1"/>
  <c r="G73" i="7"/>
  <c r="F73" i="7"/>
  <c r="E73" i="7"/>
  <c r="X72" i="7"/>
  <c r="L72" i="7"/>
  <c r="X71" i="7"/>
  <c r="L71" i="7"/>
  <c r="X70" i="7"/>
  <c r="L70" i="7"/>
  <c r="W68" i="7"/>
  <c r="V68" i="7"/>
  <c r="U68" i="7"/>
  <c r="T68" i="7"/>
  <c r="S68" i="7"/>
  <c r="X68" i="7" s="1"/>
  <c r="R68" i="7"/>
  <c r="Q68" i="7"/>
  <c r="K68" i="7"/>
  <c r="J68" i="7"/>
  <c r="I68" i="7"/>
  <c r="H68" i="7"/>
  <c r="G68" i="7"/>
  <c r="L68" i="7" s="1"/>
  <c r="F68" i="7"/>
  <c r="E68" i="7"/>
  <c r="X67" i="7"/>
  <c r="L67" i="7"/>
  <c r="X66" i="7"/>
  <c r="L66" i="7"/>
  <c r="X65" i="7"/>
  <c r="L65" i="7"/>
  <c r="X64" i="7"/>
  <c r="L64" i="7"/>
  <c r="X63" i="7"/>
  <c r="L63" i="7"/>
  <c r="W61" i="7"/>
  <c r="V61" i="7"/>
  <c r="U61" i="7"/>
  <c r="T61" i="7"/>
  <c r="S61" i="7"/>
  <c r="X61" i="7" s="1"/>
  <c r="R61" i="7"/>
  <c r="Q61" i="7"/>
  <c r="K61" i="7"/>
  <c r="J61" i="7"/>
  <c r="I61" i="7"/>
  <c r="H61" i="7"/>
  <c r="G61" i="7"/>
  <c r="G20" i="7" s="1"/>
  <c r="F61" i="7"/>
  <c r="E61" i="7"/>
  <c r="X60" i="7"/>
  <c r="L60" i="7"/>
  <c r="X59" i="7"/>
  <c r="L59" i="7"/>
  <c r="X58" i="7"/>
  <c r="L58" i="7"/>
  <c r="X57" i="7"/>
  <c r="L57" i="7"/>
  <c r="X56" i="7"/>
  <c r="L56" i="7"/>
  <c r="X55" i="7"/>
  <c r="L55" i="7"/>
  <c r="I53" i="7"/>
  <c r="I78" i="7" s="1"/>
  <c r="D52" i="7"/>
  <c r="K185" i="7" s="1"/>
  <c r="W51" i="7"/>
  <c r="W751" i="7" s="1"/>
  <c r="V51" i="7"/>
  <c r="V751" i="7" s="1"/>
  <c r="U51" i="7"/>
  <c r="U751" i="7" s="1"/>
  <c r="T51" i="7"/>
  <c r="X51" i="7" s="1"/>
  <c r="S51" i="7"/>
  <c r="R51" i="7"/>
  <c r="R751" i="7" s="1"/>
  <c r="Q51" i="7"/>
  <c r="Q751" i="7" s="1"/>
  <c r="O51" i="7"/>
  <c r="L51" i="7"/>
  <c r="K51" i="7"/>
  <c r="K751" i="7" s="1"/>
  <c r="J51" i="7"/>
  <c r="J751" i="7" s="1"/>
  <c r="I51" i="7"/>
  <c r="I751" i="7" s="1"/>
  <c r="H51" i="7"/>
  <c r="G51" i="7"/>
  <c r="G751" i="7" s="1"/>
  <c r="F51" i="7"/>
  <c r="F751" i="7" s="1"/>
  <c r="E51" i="7"/>
  <c r="E751" i="7" s="1"/>
  <c r="C51" i="7"/>
  <c r="W50" i="7"/>
  <c r="W750" i="7" s="1"/>
  <c r="V50" i="7"/>
  <c r="V750" i="7" s="1"/>
  <c r="U50" i="7"/>
  <c r="T50" i="7"/>
  <c r="T750" i="7" s="1"/>
  <c r="S50" i="7"/>
  <c r="S750" i="7" s="1"/>
  <c r="R50" i="7"/>
  <c r="R750" i="7" s="1"/>
  <c r="Q50" i="7"/>
  <c r="Q750" i="7" s="1"/>
  <c r="O50" i="7"/>
  <c r="K50" i="7"/>
  <c r="K750" i="7" s="1"/>
  <c r="J50" i="7"/>
  <c r="I50" i="7"/>
  <c r="I750" i="7" s="1"/>
  <c r="H50" i="7"/>
  <c r="H750" i="7" s="1"/>
  <c r="G50" i="7"/>
  <c r="G750" i="7" s="1"/>
  <c r="F50" i="7"/>
  <c r="F750" i="7" s="1"/>
  <c r="E50" i="7"/>
  <c r="E750" i="7" s="1"/>
  <c r="C50" i="7"/>
  <c r="W49" i="7"/>
  <c r="V49" i="7"/>
  <c r="V749" i="7" s="1"/>
  <c r="U49" i="7"/>
  <c r="U749" i="7" s="1"/>
  <c r="T49" i="7"/>
  <c r="T749" i="7" s="1"/>
  <c r="S49" i="7"/>
  <c r="S749" i="7" s="1"/>
  <c r="R49" i="7"/>
  <c r="R749" i="7" s="1"/>
  <c r="Q49" i="7"/>
  <c r="O49" i="7"/>
  <c r="K49" i="7"/>
  <c r="K749" i="7" s="1"/>
  <c r="J49" i="7"/>
  <c r="J749" i="7" s="1"/>
  <c r="I49" i="7"/>
  <c r="I749" i="7" s="1"/>
  <c r="H49" i="7"/>
  <c r="H749" i="7" s="1"/>
  <c r="G49" i="7"/>
  <c r="G749" i="7" s="1"/>
  <c r="F49" i="7"/>
  <c r="F749" i="7" s="1"/>
  <c r="E49" i="7"/>
  <c r="L49" i="7" s="1"/>
  <c r="C49" i="7"/>
  <c r="W48" i="7"/>
  <c r="W748" i="7" s="1"/>
  <c r="V48" i="7"/>
  <c r="V748" i="7" s="1"/>
  <c r="U48" i="7"/>
  <c r="U748" i="7" s="1"/>
  <c r="T48" i="7"/>
  <c r="T748" i="7" s="1"/>
  <c r="S48" i="7"/>
  <c r="S748" i="7" s="1"/>
  <c r="R48" i="7"/>
  <c r="R748" i="7" s="1"/>
  <c r="Q48" i="7"/>
  <c r="O48" i="7"/>
  <c r="K48" i="7"/>
  <c r="K748" i="7" s="1"/>
  <c r="J48" i="7"/>
  <c r="J748" i="7" s="1"/>
  <c r="I48" i="7"/>
  <c r="I748" i="7" s="1"/>
  <c r="H48" i="7"/>
  <c r="H748" i="7" s="1"/>
  <c r="G48" i="7"/>
  <c r="G748" i="7" s="1"/>
  <c r="F48" i="7"/>
  <c r="E48" i="7"/>
  <c r="E748" i="7" s="1"/>
  <c r="C48" i="7"/>
  <c r="W47" i="7"/>
  <c r="W747" i="7" s="1"/>
  <c r="V47" i="7"/>
  <c r="V747" i="7" s="1"/>
  <c r="U47" i="7"/>
  <c r="U747" i="7" s="1"/>
  <c r="T47" i="7"/>
  <c r="T747" i="7" s="1"/>
  <c r="S47" i="7"/>
  <c r="R47" i="7"/>
  <c r="R747" i="7" s="1"/>
  <c r="Q47" i="7"/>
  <c r="Q747" i="7" s="1"/>
  <c r="O47" i="7"/>
  <c r="L47" i="7"/>
  <c r="K47" i="7"/>
  <c r="K747" i="7" s="1"/>
  <c r="J47" i="7"/>
  <c r="J747" i="7" s="1"/>
  <c r="I47" i="7"/>
  <c r="H47" i="7"/>
  <c r="G47" i="7"/>
  <c r="G747" i="7" s="1"/>
  <c r="F47" i="7"/>
  <c r="F747" i="7" s="1"/>
  <c r="E47" i="7"/>
  <c r="E747" i="7" s="1"/>
  <c r="C47" i="7"/>
  <c r="W45" i="7"/>
  <c r="V45" i="7"/>
  <c r="U45" i="7"/>
  <c r="T45" i="7"/>
  <c r="S45" i="7"/>
  <c r="R45" i="7"/>
  <c r="Q45" i="7"/>
  <c r="X45" i="7" s="1"/>
  <c r="K45" i="7"/>
  <c r="J45" i="7"/>
  <c r="I45" i="7"/>
  <c r="H45" i="7"/>
  <c r="G45" i="7"/>
  <c r="F45" i="7"/>
  <c r="E45" i="7"/>
  <c r="W44" i="7"/>
  <c r="V44" i="7"/>
  <c r="U44" i="7"/>
  <c r="T44" i="7"/>
  <c r="S44" i="7"/>
  <c r="R44" i="7"/>
  <c r="Q44" i="7"/>
  <c r="O44" i="7"/>
  <c r="K44" i="7"/>
  <c r="J44" i="7"/>
  <c r="I44" i="7"/>
  <c r="H44" i="7"/>
  <c r="G44" i="7"/>
  <c r="F44" i="7"/>
  <c r="F53" i="7" s="1"/>
  <c r="E44" i="7"/>
  <c r="L44" i="7" s="1"/>
  <c r="W43" i="7"/>
  <c r="V43" i="7"/>
  <c r="U43" i="7"/>
  <c r="T43" i="7"/>
  <c r="S43" i="7"/>
  <c r="R43" i="7"/>
  <c r="X43" i="7" s="1"/>
  <c r="Q43" i="7"/>
  <c r="K43" i="7"/>
  <c r="J43" i="7"/>
  <c r="I43" i="7"/>
  <c r="H43" i="7"/>
  <c r="H53" i="7" s="1"/>
  <c r="G43" i="7"/>
  <c r="L43" i="7" s="1"/>
  <c r="F43" i="7"/>
  <c r="E43" i="7"/>
  <c r="P41" i="7"/>
  <c r="W40" i="7"/>
  <c r="V40" i="7"/>
  <c r="U40" i="7"/>
  <c r="T40" i="7"/>
  <c r="S40" i="7"/>
  <c r="R40" i="7"/>
  <c r="Q40" i="7"/>
  <c r="K40" i="7"/>
  <c r="J40" i="7"/>
  <c r="I40" i="7"/>
  <c r="H40" i="7"/>
  <c r="G40" i="7"/>
  <c r="L40" i="7" s="1"/>
  <c r="F40" i="7"/>
  <c r="E40" i="7"/>
  <c r="X39" i="7"/>
  <c r="L39" i="7"/>
  <c r="X38" i="7"/>
  <c r="L38" i="7"/>
  <c r="X37" i="7"/>
  <c r="L37" i="7"/>
  <c r="X36" i="7"/>
  <c r="L36" i="7"/>
  <c r="X35" i="7"/>
  <c r="L35" i="7"/>
  <c r="X33" i="7"/>
  <c r="O33" i="7"/>
  <c r="O45" i="7" s="1"/>
  <c r="L33" i="7"/>
  <c r="C33" i="7"/>
  <c r="C45" i="7" s="1"/>
  <c r="X32" i="7"/>
  <c r="O32" i="7"/>
  <c r="L32" i="7"/>
  <c r="C32" i="7"/>
  <c r="C44" i="7" s="1"/>
  <c r="X31" i="7"/>
  <c r="O31" i="7"/>
  <c r="O43" i="7" s="1"/>
  <c r="L31" i="7"/>
  <c r="C31" i="7"/>
  <c r="C43" i="7" s="1"/>
  <c r="W29" i="7"/>
  <c r="W69" i="7" s="1"/>
  <c r="V29" i="7"/>
  <c r="V77" i="7" s="1"/>
  <c r="U29" i="7"/>
  <c r="U77" i="7" s="1"/>
  <c r="T29" i="7"/>
  <c r="T41" i="7" s="1"/>
  <c r="T54" i="7" s="1"/>
  <c r="S29" i="7"/>
  <c r="R29" i="7"/>
  <c r="R69" i="7" s="1"/>
  <c r="Q29" i="7"/>
  <c r="Q69" i="7" s="1"/>
  <c r="K29" i="7"/>
  <c r="K69" i="7" s="1"/>
  <c r="J29" i="7"/>
  <c r="J69" i="7" s="1"/>
  <c r="I29" i="7"/>
  <c r="I77" i="7" s="1"/>
  <c r="H29" i="7"/>
  <c r="H41" i="7" s="1"/>
  <c r="H54" i="7" s="1"/>
  <c r="G29" i="7"/>
  <c r="G41" i="7" s="1"/>
  <c r="G54" i="7" s="1"/>
  <c r="F29" i="7"/>
  <c r="E29" i="7"/>
  <c r="E69" i="7" s="1"/>
  <c r="V25" i="7"/>
  <c r="S79" i="7" s="1"/>
  <c r="V23" i="7"/>
  <c r="J23" i="7"/>
  <c r="I23" i="7"/>
  <c r="H23" i="7"/>
  <c r="G23" i="7"/>
  <c r="F23" i="7"/>
  <c r="E23" i="7"/>
  <c r="J22" i="7"/>
  <c r="I22" i="7"/>
  <c r="H22" i="7"/>
  <c r="G22" i="7"/>
  <c r="F22" i="7"/>
  <c r="E22" i="7"/>
  <c r="K21" i="7"/>
  <c r="J21" i="7"/>
  <c r="I21" i="7"/>
  <c r="H21" i="7"/>
  <c r="F21" i="7"/>
  <c r="E21" i="7"/>
  <c r="S20" i="7"/>
  <c r="O80" i="7" s="1"/>
  <c r="K20" i="7"/>
  <c r="J20" i="7"/>
  <c r="I20" i="7"/>
  <c r="H20" i="7"/>
  <c r="F20" i="7"/>
  <c r="E20" i="7"/>
  <c r="S18" i="7"/>
  <c r="W9" i="7"/>
  <c r="V9" i="7"/>
  <c r="U9" i="7"/>
  <c r="T9" i="7"/>
  <c r="S9" i="7"/>
  <c r="R9" i="7"/>
  <c r="G9" i="7"/>
  <c r="V93" i="7" s="1"/>
  <c r="V8" i="7"/>
  <c r="T8" i="7"/>
  <c r="R8" i="7"/>
  <c r="Q8" i="7"/>
  <c r="W7" i="7"/>
  <c r="U7" i="7"/>
  <c r="R7" i="7"/>
  <c r="V6" i="7"/>
  <c r="T6" i="7"/>
  <c r="U4" i="7"/>
  <c r="T4" i="7"/>
  <c r="S4" i="7"/>
  <c r="W1" i="7"/>
  <c r="V1" i="7"/>
  <c r="U1" i="7"/>
  <c r="T1" i="7"/>
  <c r="S1" i="7"/>
  <c r="R1" i="7"/>
  <c r="Q1" i="7"/>
  <c r="D778" i="6"/>
  <c r="X774" i="6"/>
  <c r="W774" i="6"/>
  <c r="W775" i="6" s="1"/>
  <c r="V774" i="6"/>
  <c r="V775" i="6" s="1"/>
  <c r="U774" i="6"/>
  <c r="U775" i="6" s="1"/>
  <c r="T774" i="6"/>
  <c r="T775" i="6" s="1"/>
  <c r="S774" i="6"/>
  <c r="S775" i="6" s="1"/>
  <c r="R774" i="6"/>
  <c r="R775" i="6" s="1"/>
  <c r="Q774" i="6"/>
  <c r="Q775" i="6" s="1"/>
  <c r="L774" i="6"/>
  <c r="K774" i="6"/>
  <c r="K775" i="6" s="1"/>
  <c r="J774" i="6"/>
  <c r="J775" i="6" s="1"/>
  <c r="J723" i="6" s="1"/>
  <c r="I774" i="6"/>
  <c r="I775" i="6" s="1"/>
  <c r="H774" i="6"/>
  <c r="H775" i="6" s="1"/>
  <c r="H723" i="6" s="1"/>
  <c r="G774" i="6"/>
  <c r="G775" i="6" s="1"/>
  <c r="F774" i="6"/>
  <c r="F775" i="6" s="1"/>
  <c r="E774" i="6"/>
  <c r="E775" i="6" s="1"/>
  <c r="W771" i="6"/>
  <c r="V771" i="6"/>
  <c r="U771" i="6"/>
  <c r="T771" i="6"/>
  <c r="S771" i="6"/>
  <c r="R771" i="6"/>
  <c r="Q771" i="6"/>
  <c r="X771" i="6" s="1"/>
  <c r="K771" i="6"/>
  <c r="J771" i="6"/>
  <c r="I771" i="6"/>
  <c r="H771" i="6"/>
  <c r="G771" i="6"/>
  <c r="F771" i="6"/>
  <c r="E771" i="6"/>
  <c r="L771" i="6" s="1"/>
  <c r="W770" i="6"/>
  <c r="V770" i="6"/>
  <c r="U770" i="6"/>
  <c r="T770" i="6"/>
  <c r="S770" i="6"/>
  <c r="R770" i="6"/>
  <c r="Q770" i="6"/>
  <c r="K770" i="6"/>
  <c r="J770" i="6"/>
  <c r="I770" i="6"/>
  <c r="H770" i="6"/>
  <c r="G770" i="6"/>
  <c r="F770" i="6"/>
  <c r="E770" i="6"/>
  <c r="W769" i="6"/>
  <c r="W772" i="6" s="1"/>
  <c r="V769" i="6"/>
  <c r="V772" i="6" s="1"/>
  <c r="U769" i="6"/>
  <c r="U772" i="6" s="1"/>
  <c r="T769" i="6"/>
  <c r="T772" i="6" s="1"/>
  <c r="S769" i="6"/>
  <c r="S772" i="6" s="1"/>
  <c r="G722" i="6" s="1"/>
  <c r="R769" i="6"/>
  <c r="R772" i="6" s="1"/>
  <c r="Q769" i="6"/>
  <c r="Q772" i="6" s="1"/>
  <c r="K769" i="6"/>
  <c r="K772" i="6" s="1"/>
  <c r="J769" i="6"/>
  <c r="J772" i="6" s="1"/>
  <c r="I769" i="6"/>
  <c r="I772" i="6" s="1"/>
  <c r="I722" i="6" s="1"/>
  <c r="H769" i="6"/>
  <c r="H772" i="6" s="1"/>
  <c r="G769" i="6"/>
  <c r="G772" i="6" s="1"/>
  <c r="F769" i="6"/>
  <c r="F772" i="6" s="1"/>
  <c r="E769" i="6"/>
  <c r="E772" i="6" s="1"/>
  <c r="W766" i="6"/>
  <c r="V766" i="6"/>
  <c r="U766" i="6"/>
  <c r="T766" i="6"/>
  <c r="S766" i="6"/>
  <c r="R766" i="6"/>
  <c r="Q766" i="6"/>
  <c r="K766" i="6"/>
  <c r="J766" i="6"/>
  <c r="I766" i="6"/>
  <c r="H766" i="6"/>
  <c r="G766" i="6"/>
  <c r="F766" i="6"/>
  <c r="E766" i="6"/>
  <c r="W765" i="6"/>
  <c r="V765" i="6"/>
  <c r="U765" i="6"/>
  <c r="T765" i="6"/>
  <c r="S765" i="6"/>
  <c r="R765" i="6"/>
  <c r="Q765" i="6"/>
  <c r="K765" i="6"/>
  <c r="J765" i="6"/>
  <c r="I765" i="6"/>
  <c r="H765" i="6"/>
  <c r="H767" i="6" s="1"/>
  <c r="H721" i="6" s="1"/>
  <c r="G765" i="6"/>
  <c r="F765" i="6"/>
  <c r="E765" i="6"/>
  <c r="W764" i="6"/>
  <c r="V764" i="6"/>
  <c r="U764" i="6"/>
  <c r="T764" i="6"/>
  <c r="S764" i="6"/>
  <c r="R764" i="6"/>
  <c r="Q764" i="6"/>
  <c r="K764" i="6"/>
  <c r="J764" i="6"/>
  <c r="I764" i="6"/>
  <c r="H764" i="6"/>
  <c r="G764" i="6"/>
  <c r="F764" i="6"/>
  <c r="E764" i="6"/>
  <c r="W763" i="6"/>
  <c r="V763" i="6"/>
  <c r="U763" i="6"/>
  <c r="T763" i="6"/>
  <c r="S763" i="6"/>
  <c r="R763" i="6"/>
  <c r="Q763" i="6"/>
  <c r="X763" i="6" s="1"/>
  <c r="K763" i="6"/>
  <c r="J763" i="6"/>
  <c r="I763" i="6"/>
  <c r="H763" i="6"/>
  <c r="G763" i="6"/>
  <c r="F763" i="6"/>
  <c r="E763" i="6"/>
  <c r="L763" i="6" s="1"/>
  <c r="W762" i="6"/>
  <c r="W767" i="6" s="1"/>
  <c r="V762" i="6"/>
  <c r="V767" i="6" s="1"/>
  <c r="U762" i="6"/>
  <c r="U767" i="6" s="1"/>
  <c r="I721" i="6" s="1"/>
  <c r="T762" i="6"/>
  <c r="T767" i="6" s="1"/>
  <c r="S762" i="6"/>
  <c r="S767" i="6" s="1"/>
  <c r="R762" i="6"/>
  <c r="R767" i="6" s="1"/>
  <c r="Q762" i="6"/>
  <c r="Q767" i="6" s="1"/>
  <c r="K762" i="6"/>
  <c r="K767" i="6" s="1"/>
  <c r="J762" i="6"/>
  <c r="J767" i="6" s="1"/>
  <c r="J721" i="6" s="1"/>
  <c r="I762" i="6"/>
  <c r="I767" i="6" s="1"/>
  <c r="H762" i="6"/>
  <c r="G762" i="6"/>
  <c r="G767" i="6" s="1"/>
  <c r="F762" i="6"/>
  <c r="F767" i="6" s="1"/>
  <c r="E762" i="6"/>
  <c r="E767" i="6" s="1"/>
  <c r="W759" i="6"/>
  <c r="V759" i="6"/>
  <c r="U759" i="6"/>
  <c r="T759" i="6"/>
  <c r="S759" i="6"/>
  <c r="R759" i="6"/>
  <c r="Q759" i="6"/>
  <c r="K759" i="6"/>
  <c r="J759" i="6"/>
  <c r="I759" i="6"/>
  <c r="H759" i="6"/>
  <c r="G759" i="6"/>
  <c r="F759" i="6"/>
  <c r="E759" i="6"/>
  <c r="L759" i="6" s="1"/>
  <c r="W758" i="6"/>
  <c r="V758" i="6"/>
  <c r="U758" i="6"/>
  <c r="T758" i="6"/>
  <c r="S758" i="6"/>
  <c r="R758" i="6"/>
  <c r="Q758" i="6"/>
  <c r="X758" i="6" s="1"/>
  <c r="K758" i="6"/>
  <c r="J758" i="6"/>
  <c r="I758" i="6"/>
  <c r="H758" i="6"/>
  <c r="G758" i="6"/>
  <c r="F758" i="6"/>
  <c r="E758" i="6"/>
  <c r="L758" i="6" s="1"/>
  <c r="W757" i="6"/>
  <c r="V757" i="6"/>
  <c r="U757" i="6"/>
  <c r="T757" i="6"/>
  <c r="S757" i="6"/>
  <c r="R757" i="6"/>
  <c r="Q757" i="6"/>
  <c r="K757" i="6"/>
  <c r="J757" i="6"/>
  <c r="I757" i="6"/>
  <c r="H757" i="6"/>
  <c r="G757" i="6"/>
  <c r="F757" i="6"/>
  <c r="E757" i="6"/>
  <c r="W756" i="6"/>
  <c r="V756" i="6"/>
  <c r="U756" i="6"/>
  <c r="T756" i="6"/>
  <c r="S756" i="6"/>
  <c r="R756" i="6"/>
  <c r="Q756" i="6"/>
  <c r="X756" i="6" s="1"/>
  <c r="K756" i="6"/>
  <c r="J756" i="6"/>
  <c r="I756" i="6"/>
  <c r="H756" i="6"/>
  <c r="G756" i="6"/>
  <c r="F756" i="6"/>
  <c r="E756" i="6"/>
  <c r="W755" i="6"/>
  <c r="V755" i="6"/>
  <c r="U755" i="6"/>
  <c r="T755" i="6"/>
  <c r="S755" i="6"/>
  <c r="R755" i="6"/>
  <c r="R760" i="6" s="1"/>
  <c r="Q755" i="6"/>
  <c r="K755" i="6"/>
  <c r="J755" i="6"/>
  <c r="I755" i="6"/>
  <c r="H755" i="6"/>
  <c r="G755" i="6"/>
  <c r="F755" i="6"/>
  <c r="E755" i="6"/>
  <c r="L755" i="6" s="1"/>
  <c r="W754" i="6"/>
  <c r="W760" i="6" s="1"/>
  <c r="V754" i="6"/>
  <c r="V760" i="6" s="1"/>
  <c r="U754" i="6"/>
  <c r="U760" i="6" s="1"/>
  <c r="I720" i="6" s="1"/>
  <c r="T754" i="6"/>
  <c r="T760" i="6" s="1"/>
  <c r="S754" i="6"/>
  <c r="S760" i="6" s="1"/>
  <c r="R754" i="6"/>
  <c r="Q754" i="6"/>
  <c r="X754" i="6" s="1"/>
  <c r="K754" i="6"/>
  <c r="K760" i="6" s="1"/>
  <c r="K720" i="6" s="1"/>
  <c r="J754" i="6"/>
  <c r="J760" i="6" s="1"/>
  <c r="J720" i="6" s="1"/>
  <c r="I754" i="6"/>
  <c r="I760" i="6" s="1"/>
  <c r="H754" i="6"/>
  <c r="H760" i="6" s="1"/>
  <c r="G754" i="6"/>
  <c r="G760" i="6" s="1"/>
  <c r="F754" i="6"/>
  <c r="F760" i="6" s="1"/>
  <c r="E754" i="6"/>
  <c r="L754" i="6" s="1"/>
  <c r="O745" i="6"/>
  <c r="C745" i="6"/>
  <c r="O743" i="6"/>
  <c r="C743" i="6"/>
  <c r="W739" i="6"/>
  <c r="V739" i="6"/>
  <c r="U739" i="6"/>
  <c r="T739" i="6"/>
  <c r="S739" i="6"/>
  <c r="R739" i="6"/>
  <c r="Q739" i="6"/>
  <c r="X739" i="6" s="1"/>
  <c r="K739" i="6"/>
  <c r="J739" i="6"/>
  <c r="I739" i="6"/>
  <c r="H739" i="6"/>
  <c r="G739" i="6"/>
  <c r="F739" i="6"/>
  <c r="E739" i="6"/>
  <c r="L739" i="6" s="1"/>
  <c r="W738" i="6"/>
  <c r="V738" i="6"/>
  <c r="U738" i="6"/>
  <c r="T738" i="6"/>
  <c r="S738" i="6"/>
  <c r="R738" i="6"/>
  <c r="Q738" i="6"/>
  <c r="K738" i="6"/>
  <c r="J738" i="6"/>
  <c r="I738" i="6"/>
  <c r="H738" i="6"/>
  <c r="G738" i="6"/>
  <c r="F738" i="6"/>
  <c r="E738" i="6"/>
  <c r="W737" i="6"/>
  <c r="V737" i="6"/>
  <c r="U737" i="6"/>
  <c r="T737" i="6"/>
  <c r="S737" i="6"/>
  <c r="R737" i="6"/>
  <c r="Q737" i="6"/>
  <c r="K737" i="6"/>
  <c r="J737" i="6"/>
  <c r="I737" i="6"/>
  <c r="H737" i="6"/>
  <c r="G737" i="6"/>
  <c r="F737" i="6"/>
  <c r="E737" i="6"/>
  <c r="W736" i="6"/>
  <c r="V736" i="6"/>
  <c r="U736" i="6"/>
  <c r="T736" i="6"/>
  <c r="S736" i="6"/>
  <c r="R736" i="6"/>
  <c r="Q736" i="6"/>
  <c r="K736" i="6"/>
  <c r="J736" i="6"/>
  <c r="I736" i="6"/>
  <c r="H736" i="6"/>
  <c r="G736" i="6"/>
  <c r="F736" i="6"/>
  <c r="E736" i="6"/>
  <c r="W735" i="6"/>
  <c r="V735" i="6"/>
  <c r="U735" i="6"/>
  <c r="T735" i="6"/>
  <c r="S735" i="6"/>
  <c r="R735" i="6"/>
  <c r="Q735" i="6"/>
  <c r="X735" i="6" s="1"/>
  <c r="K735" i="6"/>
  <c r="J735" i="6"/>
  <c r="I735" i="6"/>
  <c r="H735" i="6"/>
  <c r="G735" i="6"/>
  <c r="F735" i="6"/>
  <c r="E735" i="6"/>
  <c r="W733" i="6"/>
  <c r="V733" i="6"/>
  <c r="U733" i="6"/>
  <c r="T733" i="6"/>
  <c r="S733" i="6"/>
  <c r="R733" i="6"/>
  <c r="Q733" i="6"/>
  <c r="O733" i="6"/>
  <c r="L733" i="6"/>
  <c r="K733" i="6"/>
  <c r="J733" i="6"/>
  <c r="I733" i="6"/>
  <c r="H733" i="6"/>
  <c r="G733" i="6"/>
  <c r="F733" i="6"/>
  <c r="E733" i="6"/>
  <c r="C733" i="6"/>
  <c r="W732" i="6"/>
  <c r="V732" i="6"/>
  <c r="U732" i="6"/>
  <c r="T732" i="6"/>
  <c r="S732" i="6"/>
  <c r="R732" i="6"/>
  <c r="Q732" i="6"/>
  <c r="O732" i="6"/>
  <c r="K732" i="6"/>
  <c r="J732" i="6"/>
  <c r="I732" i="6"/>
  <c r="H732" i="6"/>
  <c r="G732" i="6"/>
  <c r="F732" i="6"/>
  <c r="E732" i="6"/>
  <c r="L732" i="6" s="1"/>
  <c r="C732" i="6"/>
  <c r="W731" i="6"/>
  <c r="V731" i="6"/>
  <c r="V740" i="6" s="1"/>
  <c r="U731" i="6"/>
  <c r="T731" i="6"/>
  <c r="S731" i="6"/>
  <c r="R731" i="6"/>
  <c r="R740" i="6" s="1"/>
  <c r="Q731" i="6"/>
  <c r="O731" i="6"/>
  <c r="K731" i="6"/>
  <c r="K740" i="6" s="1"/>
  <c r="J731" i="6"/>
  <c r="I731" i="6"/>
  <c r="H731" i="6"/>
  <c r="H740" i="6" s="1"/>
  <c r="G731" i="6"/>
  <c r="F731" i="6"/>
  <c r="E731" i="6"/>
  <c r="C731" i="6"/>
  <c r="V725" i="6"/>
  <c r="K723" i="6"/>
  <c r="I723" i="6"/>
  <c r="G723" i="6"/>
  <c r="F723" i="6"/>
  <c r="E723" i="6"/>
  <c r="K722" i="6"/>
  <c r="H722" i="6"/>
  <c r="F722" i="6"/>
  <c r="E722" i="6"/>
  <c r="G721" i="6"/>
  <c r="F721" i="6"/>
  <c r="E721" i="6"/>
  <c r="S720" i="6"/>
  <c r="H720" i="6"/>
  <c r="G720" i="6"/>
  <c r="S718" i="6"/>
  <c r="K715" i="6"/>
  <c r="W729" i="6" s="1"/>
  <c r="J715" i="6"/>
  <c r="J729" i="6" s="1"/>
  <c r="I715" i="6"/>
  <c r="U729" i="6" s="1"/>
  <c r="H715" i="6"/>
  <c r="H729" i="6" s="1"/>
  <c r="H768" i="6" s="1"/>
  <c r="G715" i="6"/>
  <c r="G729" i="6" s="1"/>
  <c r="F715" i="6"/>
  <c r="F729" i="6" s="1"/>
  <c r="E715" i="6"/>
  <c r="E729" i="6" s="1"/>
  <c r="R709" i="6"/>
  <c r="D709" i="6"/>
  <c r="W706" i="6"/>
  <c r="V706" i="6"/>
  <c r="U706" i="6"/>
  <c r="T706" i="6"/>
  <c r="S706" i="6"/>
  <c r="R706" i="6"/>
  <c r="Q706" i="6"/>
  <c r="K706" i="6"/>
  <c r="J706" i="6"/>
  <c r="I706" i="6"/>
  <c r="H706" i="6"/>
  <c r="G706" i="6"/>
  <c r="G653" i="6" s="1"/>
  <c r="F706" i="6"/>
  <c r="E706" i="6"/>
  <c r="X705" i="6"/>
  <c r="L705" i="6"/>
  <c r="W703" i="6"/>
  <c r="V703" i="6"/>
  <c r="U703" i="6"/>
  <c r="T703" i="6"/>
  <c r="S703" i="6"/>
  <c r="R703" i="6"/>
  <c r="Q703" i="6"/>
  <c r="K703" i="6"/>
  <c r="J703" i="6"/>
  <c r="I703" i="6"/>
  <c r="H703" i="6"/>
  <c r="G703" i="6"/>
  <c r="G652" i="6" s="1"/>
  <c r="F703" i="6"/>
  <c r="E703" i="6"/>
  <c r="X702" i="6"/>
  <c r="L702" i="6"/>
  <c r="X701" i="6"/>
  <c r="L701" i="6"/>
  <c r="X700" i="6"/>
  <c r="L700" i="6"/>
  <c r="W698" i="6"/>
  <c r="K651" i="6" s="1"/>
  <c r="V698" i="6"/>
  <c r="U698" i="6"/>
  <c r="T698" i="6"/>
  <c r="S698" i="6"/>
  <c r="R698" i="6"/>
  <c r="Q698" i="6"/>
  <c r="K698" i="6"/>
  <c r="J698" i="6"/>
  <c r="I698" i="6"/>
  <c r="H698" i="6"/>
  <c r="G698" i="6"/>
  <c r="F698" i="6"/>
  <c r="E698" i="6"/>
  <c r="X697" i="6"/>
  <c r="L697" i="6"/>
  <c r="X696" i="6"/>
  <c r="L696" i="6"/>
  <c r="X695" i="6"/>
  <c r="L695" i="6"/>
  <c r="X694" i="6"/>
  <c r="L694" i="6"/>
  <c r="X693" i="6"/>
  <c r="L693" i="6"/>
  <c r="W691" i="6"/>
  <c r="K650" i="6" s="1"/>
  <c r="V691" i="6"/>
  <c r="U691" i="6"/>
  <c r="T691" i="6"/>
  <c r="S691" i="6"/>
  <c r="R691" i="6"/>
  <c r="Q691" i="6"/>
  <c r="K691" i="6"/>
  <c r="J691" i="6"/>
  <c r="I691" i="6"/>
  <c r="H691" i="6"/>
  <c r="H650" i="6" s="1"/>
  <c r="G691" i="6"/>
  <c r="F691" i="6"/>
  <c r="E691" i="6"/>
  <c r="X690" i="6"/>
  <c r="L690" i="6"/>
  <c r="X689" i="6"/>
  <c r="L689" i="6"/>
  <c r="X688" i="6"/>
  <c r="L688" i="6"/>
  <c r="X687" i="6"/>
  <c r="L687" i="6"/>
  <c r="X686" i="6"/>
  <c r="L686" i="6"/>
  <c r="X685" i="6"/>
  <c r="L685" i="6"/>
  <c r="W681" i="6"/>
  <c r="V681" i="6"/>
  <c r="U681" i="6"/>
  <c r="T681" i="6"/>
  <c r="S681" i="6"/>
  <c r="R681" i="6"/>
  <c r="X681" i="6" s="1"/>
  <c r="Q681" i="6"/>
  <c r="O681" i="6"/>
  <c r="K681" i="6"/>
  <c r="J681" i="6"/>
  <c r="I681" i="6"/>
  <c r="H681" i="6"/>
  <c r="G681" i="6"/>
  <c r="L681" i="6" s="1"/>
  <c r="F681" i="6"/>
  <c r="E681" i="6"/>
  <c r="C681" i="6"/>
  <c r="W680" i="6"/>
  <c r="V680" i="6"/>
  <c r="U680" i="6"/>
  <c r="T680" i="6"/>
  <c r="S680" i="6"/>
  <c r="R680" i="6"/>
  <c r="Q680" i="6"/>
  <c r="X680" i="6" s="1"/>
  <c r="O680" i="6"/>
  <c r="K680" i="6"/>
  <c r="J680" i="6"/>
  <c r="I680" i="6"/>
  <c r="H680" i="6"/>
  <c r="G680" i="6"/>
  <c r="F680" i="6"/>
  <c r="E680" i="6"/>
  <c r="C680" i="6"/>
  <c r="W679" i="6"/>
  <c r="V679" i="6"/>
  <c r="U679" i="6"/>
  <c r="T679" i="6"/>
  <c r="S679" i="6"/>
  <c r="R679" i="6"/>
  <c r="Q679" i="6"/>
  <c r="O679" i="6"/>
  <c r="K679" i="6"/>
  <c r="J679" i="6"/>
  <c r="I679" i="6"/>
  <c r="H679" i="6"/>
  <c r="G679" i="6"/>
  <c r="F679" i="6"/>
  <c r="E679" i="6"/>
  <c r="C679" i="6"/>
  <c r="X678" i="6"/>
  <c r="W678" i="6"/>
  <c r="V678" i="6"/>
  <c r="U678" i="6"/>
  <c r="T678" i="6"/>
  <c r="S678" i="6"/>
  <c r="R678" i="6"/>
  <c r="Q678" i="6"/>
  <c r="O678" i="6"/>
  <c r="K678" i="6"/>
  <c r="J678" i="6"/>
  <c r="I678" i="6"/>
  <c r="H678" i="6"/>
  <c r="G678" i="6"/>
  <c r="F678" i="6"/>
  <c r="E678" i="6"/>
  <c r="C678" i="6"/>
  <c r="W677" i="6"/>
  <c r="V677" i="6"/>
  <c r="U677" i="6"/>
  <c r="T677" i="6"/>
  <c r="S677" i="6"/>
  <c r="R677" i="6"/>
  <c r="Q677" i="6"/>
  <c r="X677" i="6" s="1"/>
  <c r="O677" i="6"/>
  <c r="K677" i="6"/>
  <c r="J677" i="6"/>
  <c r="I677" i="6"/>
  <c r="H677" i="6"/>
  <c r="G677" i="6"/>
  <c r="F677" i="6"/>
  <c r="L677" i="6" s="1"/>
  <c r="E677" i="6"/>
  <c r="C677" i="6"/>
  <c r="C674" i="6"/>
  <c r="O673" i="6"/>
  <c r="C673" i="6"/>
  <c r="P671" i="6"/>
  <c r="W670" i="6"/>
  <c r="V670" i="6"/>
  <c r="U670" i="6"/>
  <c r="T670" i="6"/>
  <c r="S670" i="6"/>
  <c r="R670" i="6"/>
  <c r="X670" i="6" s="1"/>
  <c r="Q670" i="6"/>
  <c r="K670" i="6"/>
  <c r="J670" i="6"/>
  <c r="I670" i="6"/>
  <c r="H670" i="6"/>
  <c r="G670" i="6"/>
  <c r="F670" i="6"/>
  <c r="L670" i="6" s="1"/>
  <c r="E670" i="6"/>
  <c r="X669" i="6"/>
  <c r="L669" i="6"/>
  <c r="X668" i="6"/>
  <c r="L668" i="6"/>
  <c r="X667" i="6"/>
  <c r="L667" i="6"/>
  <c r="X666" i="6"/>
  <c r="L666" i="6"/>
  <c r="X665" i="6"/>
  <c r="L665" i="6"/>
  <c r="X663" i="6"/>
  <c r="O663" i="6"/>
  <c r="O675" i="6" s="1"/>
  <c r="L663" i="6"/>
  <c r="C663" i="6"/>
  <c r="C675" i="6" s="1"/>
  <c r="X662" i="6"/>
  <c r="O662" i="6"/>
  <c r="O674" i="6" s="1"/>
  <c r="L662" i="6"/>
  <c r="C662" i="6"/>
  <c r="X661" i="6"/>
  <c r="O661" i="6"/>
  <c r="L661" i="6"/>
  <c r="C661" i="6"/>
  <c r="V655" i="6"/>
  <c r="K653" i="6"/>
  <c r="J653" i="6"/>
  <c r="I653" i="6"/>
  <c r="H653" i="6"/>
  <c r="E653" i="6"/>
  <c r="K652" i="6"/>
  <c r="J652" i="6"/>
  <c r="I652" i="6"/>
  <c r="H652" i="6"/>
  <c r="E652" i="6"/>
  <c r="J651" i="6"/>
  <c r="I651" i="6"/>
  <c r="H651" i="6"/>
  <c r="F651" i="6"/>
  <c r="E651" i="6"/>
  <c r="S650" i="6"/>
  <c r="G709" i="6" s="1"/>
  <c r="J650" i="6"/>
  <c r="I650" i="6"/>
  <c r="F650" i="6"/>
  <c r="E650" i="6"/>
  <c r="S648" i="6"/>
  <c r="K645" i="6"/>
  <c r="K659" i="6" s="1"/>
  <c r="K671" i="6" s="1"/>
  <c r="K684" i="6" s="1"/>
  <c r="J645" i="6"/>
  <c r="V659" i="6" s="1"/>
  <c r="I645" i="6"/>
  <c r="I659" i="6" s="1"/>
  <c r="H645" i="6"/>
  <c r="H659" i="6" s="1"/>
  <c r="G645" i="6"/>
  <c r="G659" i="6" s="1"/>
  <c r="F645" i="6"/>
  <c r="R659" i="6" s="1"/>
  <c r="E645" i="6"/>
  <c r="O640" i="6"/>
  <c r="U639" i="6"/>
  <c r="W636" i="6"/>
  <c r="V636" i="6"/>
  <c r="U636" i="6"/>
  <c r="T636" i="6"/>
  <c r="S636" i="6"/>
  <c r="G583" i="6" s="1"/>
  <c r="R636" i="6"/>
  <c r="Q636" i="6"/>
  <c r="K636" i="6"/>
  <c r="J636" i="6"/>
  <c r="I636" i="6"/>
  <c r="H636" i="6"/>
  <c r="H583" i="6" s="1"/>
  <c r="G636" i="6"/>
  <c r="F636" i="6"/>
  <c r="F583" i="6" s="1"/>
  <c r="L583" i="6" s="1"/>
  <c r="E636" i="6"/>
  <c r="X635" i="6"/>
  <c r="L635" i="6"/>
  <c r="W633" i="6"/>
  <c r="V633" i="6"/>
  <c r="U633" i="6"/>
  <c r="T633" i="6"/>
  <c r="S633" i="6"/>
  <c r="R633" i="6"/>
  <c r="Q633" i="6"/>
  <c r="K633" i="6"/>
  <c r="J633" i="6"/>
  <c r="J582" i="6" s="1"/>
  <c r="I633" i="6"/>
  <c r="H633" i="6"/>
  <c r="H582" i="6" s="1"/>
  <c r="G633" i="6"/>
  <c r="F633" i="6"/>
  <c r="E633" i="6"/>
  <c r="L633" i="6" s="1"/>
  <c r="X632" i="6"/>
  <c r="L632" i="6"/>
  <c r="X631" i="6"/>
  <c r="L631" i="6"/>
  <c r="X630" i="6"/>
  <c r="L630" i="6"/>
  <c r="W628" i="6"/>
  <c r="V628" i="6"/>
  <c r="U628" i="6"/>
  <c r="T628" i="6"/>
  <c r="S628" i="6"/>
  <c r="R628" i="6"/>
  <c r="Q628" i="6"/>
  <c r="X628" i="6" s="1"/>
  <c r="K628" i="6"/>
  <c r="K581" i="6" s="1"/>
  <c r="J628" i="6"/>
  <c r="I628" i="6"/>
  <c r="H628" i="6"/>
  <c r="G628" i="6"/>
  <c r="F628" i="6"/>
  <c r="E628" i="6"/>
  <c r="X627" i="6"/>
  <c r="L627" i="6"/>
  <c r="X626" i="6"/>
  <c r="L626" i="6"/>
  <c r="X625" i="6"/>
  <c r="L625" i="6"/>
  <c r="X624" i="6"/>
  <c r="L624" i="6"/>
  <c r="X623" i="6"/>
  <c r="L623" i="6"/>
  <c r="W621" i="6"/>
  <c r="V621" i="6"/>
  <c r="U621" i="6"/>
  <c r="T621" i="6"/>
  <c r="S621" i="6"/>
  <c r="R621" i="6"/>
  <c r="Q621" i="6"/>
  <c r="X621" i="6" s="1"/>
  <c r="K621" i="6"/>
  <c r="J621" i="6"/>
  <c r="I621" i="6"/>
  <c r="H621" i="6"/>
  <c r="G621" i="6"/>
  <c r="F621" i="6"/>
  <c r="E621" i="6"/>
  <c r="L621" i="6" s="1"/>
  <c r="X620" i="6"/>
  <c r="L620" i="6"/>
  <c r="X619" i="6"/>
  <c r="L619" i="6"/>
  <c r="X618" i="6"/>
  <c r="L618" i="6"/>
  <c r="X617" i="6"/>
  <c r="L617" i="6"/>
  <c r="X616" i="6"/>
  <c r="L616" i="6"/>
  <c r="X615" i="6"/>
  <c r="L615" i="6"/>
  <c r="X611" i="6"/>
  <c r="W611" i="6"/>
  <c r="V611" i="6"/>
  <c r="U611" i="6"/>
  <c r="T611" i="6"/>
  <c r="S611" i="6"/>
  <c r="R611" i="6"/>
  <c r="Q611" i="6"/>
  <c r="O611" i="6"/>
  <c r="K611" i="6"/>
  <c r="J611" i="6"/>
  <c r="I611" i="6"/>
  <c r="H611" i="6"/>
  <c r="G611" i="6"/>
  <c r="F611" i="6"/>
  <c r="E611" i="6"/>
  <c r="C611" i="6"/>
  <c r="W610" i="6"/>
  <c r="V610" i="6"/>
  <c r="U610" i="6"/>
  <c r="T610" i="6"/>
  <c r="S610" i="6"/>
  <c r="R610" i="6"/>
  <c r="Q610" i="6"/>
  <c r="O610" i="6"/>
  <c r="K610" i="6"/>
  <c r="J610" i="6"/>
  <c r="I610" i="6"/>
  <c r="H610" i="6"/>
  <c r="G610" i="6"/>
  <c r="F610" i="6"/>
  <c r="E610" i="6"/>
  <c r="C610" i="6"/>
  <c r="X609" i="6"/>
  <c r="W609" i="6"/>
  <c r="V609" i="6"/>
  <c r="U609" i="6"/>
  <c r="T609" i="6"/>
  <c r="S609" i="6"/>
  <c r="R609" i="6"/>
  <c r="Q609" i="6"/>
  <c r="O609" i="6"/>
  <c r="K609" i="6"/>
  <c r="J609" i="6"/>
  <c r="I609" i="6"/>
  <c r="H609" i="6"/>
  <c r="G609" i="6"/>
  <c r="F609" i="6"/>
  <c r="E609" i="6"/>
  <c r="L609" i="6" s="1"/>
  <c r="C609" i="6"/>
  <c r="W608" i="6"/>
  <c r="V608" i="6"/>
  <c r="U608" i="6"/>
  <c r="T608" i="6"/>
  <c r="S608" i="6"/>
  <c r="R608" i="6"/>
  <c r="Q608" i="6"/>
  <c r="X608" i="6" s="1"/>
  <c r="O608" i="6"/>
  <c r="K608" i="6"/>
  <c r="J608" i="6"/>
  <c r="I608" i="6"/>
  <c r="H608" i="6"/>
  <c r="G608" i="6"/>
  <c r="F608" i="6"/>
  <c r="E608" i="6"/>
  <c r="C608" i="6"/>
  <c r="W607" i="6"/>
  <c r="V607" i="6"/>
  <c r="U607" i="6"/>
  <c r="T607" i="6"/>
  <c r="S607" i="6"/>
  <c r="R607" i="6"/>
  <c r="Q607" i="6"/>
  <c r="O607" i="6"/>
  <c r="K607" i="6"/>
  <c r="J607" i="6"/>
  <c r="I607" i="6"/>
  <c r="H607" i="6"/>
  <c r="G607" i="6"/>
  <c r="F607" i="6"/>
  <c r="E607" i="6"/>
  <c r="C607" i="6"/>
  <c r="C605" i="6"/>
  <c r="O604" i="6"/>
  <c r="C604" i="6"/>
  <c r="P601" i="6"/>
  <c r="W600" i="6"/>
  <c r="V600" i="6"/>
  <c r="U600" i="6"/>
  <c r="T600" i="6"/>
  <c r="S600" i="6"/>
  <c r="R600" i="6"/>
  <c r="Q600" i="6"/>
  <c r="K600" i="6"/>
  <c r="J600" i="6"/>
  <c r="I600" i="6"/>
  <c r="H600" i="6"/>
  <c r="G600" i="6"/>
  <c r="F600" i="6"/>
  <c r="E600" i="6"/>
  <c r="X599" i="6"/>
  <c r="L599" i="6"/>
  <c r="X598" i="6"/>
  <c r="L598" i="6"/>
  <c r="X597" i="6"/>
  <c r="L597" i="6"/>
  <c r="X596" i="6"/>
  <c r="L596" i="6"/>
  <c r="X595" i="6"/>
  <c r="L595" i="6"/>
  <c r="X593" i="6"/>
  <c r="O593" i="6"/>
  <c r="O605" i="6" s="1"/>
  <c r="L593" i="6"/>
  <c r="C593" i="6"/>
  <c r="X592" i="6"/>
  <c r="O592" i="6"/>
  <c r="L592" i="6"/>
  <c r="C592" i="6"/>
  <c r="X591" i="6"/>
  <c r="O591" i="6"/>
  <c r="O603" i="6" s="1"/>
  <c r="L591" i="6"/>
  <c r="C591" i="6"/>
  <c r="C603" i="6" s="1"/>
  <c r="V585" i="6"/>
  <c r="S639" i="6" s="1"/>
  <c r="K583" i="6"/>
  <c r="J583" i="6"/>
  <c r="I583" i="6"/>
  <c r="E583" i="6"/>
  <c r="K582" i="6"/>
  <c r="I582" i="6"/>
  <c r="G582" i="6"/>
  <c r="F582" i="6"/>
  <c r="L582" i="6" s="1"/>
  <c r="E582" i="6"/>
  <c r="J581" i="6"/>
  <c r="I581" i="6"/>
  <c r="H581" i="6"/>
  <c r="G581" i="6"/>
  <c r="F581" i="6"/>
  <c r="E581" i="6"/>
  <c r="S580" i="6"/>
  <c r="K580" i="6"/>
  <c r="J580" i="6"/>
  <c r="I580" i="6"/>
  <c r="H580" i="6"/>
  <c r="G580" i="6"/>
  <c r="F580" i="6"/>
  <c r="E580" i="6"/>
  <c r="L580" i="6" s="1"/>
  <c r="S578" i="6"/>
  <c r="K575" i="6"/>
  <c r="W589" i="6" s="1"/>
  <c r="W601" i="6" s="1"/>
  <c r="W614" i="6" s="1"/>
  <c r="J575" i="6"/>
  <c r="I575" i="6"/>
  <c r="I589" i="6" s="1"/>
  <c r="H575" i="6"/>
  <c r="H589" i="6" s="1"/>
  <c r="H601" i="6" s="1"/>
  <c r="H614" i="6" s="1"/>
  <c r="G575" i="6"/>
  <c r="S589" i="6" s="1"/>
  <c r="S637" i="6" s="1"/>
  <c r="F575" i="6"/>
  <c r="F589" i="6" s="1"/>
  <c r="F629" i="6" s="1"/>
  <c r="E575" i="6"/>
  <c r="E589" i="6" s="1"/>
  <c r="E622" i="6" s="1"/>
  <c r="O569" i="6"/>
  <c r="D569" i="6"/>
  <c r="W566" i="6"/>
  <c r="V566" i="6"/>
  <c r="U566" i="6"/>
  <c r="T566" i="6"/>
  <c r="S566" i="6"/>
  <c r="X566" i="6" s="1"/>
  <c r="R566" i="6"/>
  <c r="Q566" i="6"/>
  <c r="K566" i="6"/>
  <c r="J566" i="6"/>
  <c r="I566" i="6"/>
  <c r="H566" i="6"/>
  <c r="G566" i="6"/>
  <c r="F566" i="6"/>
  <c r="E566" i="6"/>
  <c r="X565" i="6"/>
  <c r="L565" i="6"/>
  <c r="X563" i="6"/>
  <c r="W563" i="6"/>
  <c r="V563" i="6"/>
  <c r="U563" i="6"/>
  <c r="T563" i="6"/>
  <c r="S563" i="6"/>
  <c r="R563" i="6"/>
  <c r="Q563" i="6"/>
  <c r="L563" i="6"/>
  <c r="K563" i="6"/>
  <c r="J563" i="6"/>
  <c r="I563" i="6"/>
  <c r="H563" i="6"/>
  <c r="G563" i="6"/>
  <c r="G512" i="6" s="1"/>
  <c r="F563" i="6"/>
  <c r="E563" i="6"/>
  <c r="X562" i="6"/>
  <c r="L562" i="6"/>
  <c r="X561" i="6"/>
  <c r="L561" i="6"/>
  <c r="X560" i="6"/>
  <c r="L560" i="6"/>
  <c r="W558" i="6"/>
  <c r="V558" i="6"/>
  <c r="U558" i="6"/>
  <c r="T558" i="6"/>
  <c r="S558" i="6"/>
  <c r="R558" i="6"/>
  <c r="Q558" i="6"/>
  <c r="K558" i="6"/>
  <c r="K511" i="6" s="1"/>
  <c r="L511" i="6" s="1"/>
  <c r="J558" i="6"/>
  <c r="I558" i="6"/>
  <c r="H558" i="6"/>
  <c r="G558" i="6"/>
  <c r="G511" i="6" s="1"/>
  <c r="F558" i="6"/>
  <c r="E558" i="6"/>
  <c r="X557" i="6"/>
  <c r="L557" i="6"/>
  <c r="X556" i="6"/>
  <c r="L556" i="6"/>
  <c r="X555" i="6"/>
  <c r="L555" i="6"/>
  <c r="X554" i="6"/>
  <c r="L554" i="6"/>
  <c r="X553" i="6"/>
  <c r="L553" i="6"/>
  <c r="W551" i="6"/>
  <c r="V551" i="6"/>
  <c r="U551" i="6"/>
  <c r="T551" i="6"/>
  <c r="H510" i="6" s="1"/>
  <c r="S551" i="6"/>
  <c r="R551" i="6"/>
  <c r="Q551" i="6"/>
  <c r="K551" i="6"/>
  <c r="K510" i="6" s="1"/>
  <c r="J551" i="6"/>
  <c r="I551" i="6"/>
  <c r="H551" i="6"/>
  <c r="G551" i="6"/>
  <c r="F551" i="6"/>
  <c r="F510" i="6" s="1"/>
  <c r="E551" i="6"/>
  <c r="X550" i="6"/>
  <c r="L550" i="6"/>
  <c r="X549" i="6"/>
  <c r="L549" i="6"/>
  <c r="X548" i="6"/>
  <c r="L548" i="6"/>
  <c r="X547" i="6"/>
  <c r="L547" i="6"/>
  <c r="X546" i="6"/>
  <c r="L546" i="6"/>
  <c r="X545" i="6"/>
  <c r="L545" i="6"/>
  <c r="W541" i="6"/>
  <c r="V541" i="6"/>
  <c r="U541" i="6"/>
  <c r="T541" i="6"/>
  <c r="S541" i="6"/>
  <c r="X541" i="6" s="1"/>
  <c r="R541" i="6"/>
  <c r="Q541" i="6"/>
  <c r="O541" i="6"/>
  <c r="K541" i="6"/>
  <c r="J541" i="6"/>
  <c r="I541" i="6"/>
  <c r="H541" i="6"/>
  <c r="G541" i="6"/>
  <c r="F541" i="6"/>
  <c r="E541" i="6"/>
  <c r="C541" i="6"/>
  <c r="X540" i="6"/>
  <c r="W540" i="6"/>
  <c r="V540" i="6"/>
  <c r="U540" i="6"/>
  <c r="T540" i="6"/>
  <c r="S540" i="6"/>
  <c r="R540" i="6"/>
  <c r="Q540" i="6"/>
  <c r="O540" i="6"/>
  <c r="K540" i="6"/>
  <c r="J540" i="6"/>
  <c r="I540" i="6"/>
  <c r="H540" i="6"/>
  <c r="G540" i="6"/>
  <c r="F540" i="6"/>
  <c r="E540" i="6"/>
  <c r="C540" i="6"/>
  <c r="W539" i="6"/>
  <c r="V539" i="6"/>
  <c r="U539" i="6"/>
  <c r="T539" i="6"/>
  <c r="S539" i="6"/>
  <c r="R539" i="6"/>
  <c r="Q539" i="6"/>
  <c r="O539" i="6"/>
  <c r="K539" i="6"/>
  <c r="J539" i="6"/>
  <c r="I539" i="6"/>
  <c r="H539" i="6"/>
  <c r="G539" i="6"/>
  <c r="L539" i="6" s="1"/>
  <c r="F539" i="6"/>
  <c r="E539" i="6"/>
  <c r="C539" i="6"/>
  <c r="W538" i="6"/>
  <c r="V538" i="6"/>
  <c r="U538" i="6"/>
  <c r="T538" i="6"/>
  <c r="S538" i="6"/>
  <c r="R538" i="6"/>
  <c r="Q538" i="6"/>
  <c r="X538" i="6" s="1"/>
  <c r="O538" i="6"/>
  <c r="K538" i="6"/>
  <c r="J538" i="6"/>
  <c r="I538" i="6"/>
  <c r="H538" i="6"/>
  <c r="G538" i="6"/>
  <c r="F538" i="6"/>
  <c r="E538" i="6"/>
  <c r="C538" i="6"/>
  <c r="W537" i="6"/>
  <c r="V537" i="6"/>
  <c r="U537" i="6"/>
  <c r="T537" i="6"/>
  <c r="S537" i="6"/>
  <c r="X537" i="6" s="1"/>
  <c r="R537" i="6"/>
  <c r="Q537" i="6"/>
  <c r="O537" i="6"/>
  <c r="K537" i="6"/>
  <c r="J537" i="6"/>
  <c r="I537" i="6"/>
  <c r="H537" i="6"/>
  <c r="L537" i="6" s="1"/>
  <c r="G537" i="6"/>
  <c r="F537" i="6"/>
  <c r="E537" i="6"/>
  <c r="C537" i="6"/>
  <c r="O535" i="6"/>
  <c r="C534" i="6"/>
  <c r="O533" i="6"/>
  <c r="P531" i="6"/>
  <c r="W530" i="6"/>
  <c r="V530" i="6"/>
  <c r="U530" i="6"/>
  <c r="T530" i="6"/>
  <c r="S530" i="6"/>
  <c r="R530" i="6"/>
  <c r="Q530" i="6"/>
  <c r="K530" i="6"/>
  <c r="J530" i="6"/>
  <c r="I530" i="6"/>
  <c r="H530" i="6"/>
  <c r="G530" i="6"/>
  <c r="F530" i="6"/>
  <c r="E530" i="6"/>
  <c r="X529" i="6"/>
  <c r="L529" i="6"/>
  <c r="X528" i="6"/>
  <c r="L528" i="6"/>
  <c r="X527" i="6"/>
  <c r="L527" i="6"/>
  <c r="X526" i="6"/>
  <c r="L526" i="6"/>
  <c r="X525" i="6"/>
  <c r="L525" i="6"/>
  <c r="X523" i="6"/>
  <c r="O523" i="6"/>
  <c r="L523" i="6"/>
  <c r="C523" i="6"/>
  <c r="C535" i="6" s="1"/>
  <c r="X522" i="6"/>
  <c r="O522" i="6"/>
  <c r="O534" i="6" s="1"/>
  <c r="L522" i="6"/>
  <c r="C522" i="6"/>
  <c r="X521" i="6"/>
  <c r="O521" i="6"/>
  <c r="L521" i="6"/>
  <c r="C521" i="6"/>
  <c r="C533" i="6" s="1"/>
  <c r="V515" i="6"/>
  <c r="J569" i="6" s="1"/>
  <c r="K513" i="6"/>
  <c r="J513" i="6"/>
  <c r="I513" i="6"/>
  <c r="H513" i="6"/>
  <c r="F513" i="6"/>
  <c r="E513" i="6"/>
  <c r="K512" i="6"/>
  <c r="J512" i="6"/>
  <c r="I512" i="6"/>
  <c r="H512" i="6"/>
  <c r="F512" i="6"/>
  <c r="E512" i="6"/>
  <c r="J511" i="6"/>
  <c r="I511" i="6"/>
  <c r="H511" i="6"/>
  <c r="F511" i="6"/>
  <c r="E511" i="6"/>
  <c r="S510" i="6"/>
  <c r="K569" i="6" s="1"/>
  <c r="J510" i="6"/>
  <c r="I510" i="6"/>
  <c r="E510" i="6"/>
  <c r="S508" i="6"/>
  <c r="K505" i="6"/>
  <c r="K519" i="6" s="1"/>
  <c r="J505" i="6"/>
  <c r="J519" i="6" s="1"/>
  <c r="J531" i="6" s="1"/>
  <c r="J544" i="6" s="1"/>
  <c r="I505" i="6"/>
  <c r="U519" i="6" s="1"/>
  <c r="U552" i="6" s="1"/>
  <c r="H505" i="6"/>
  <c r="H519" i="6" s="1"/>
  <c r="G505" i="6"/>
  <c r="S519" i="6" s="1"/>
  <c r="F505" i="6"/>
  <c r="R519" i="6" s="1"/>
  <c r="R531" i="6" s="1"/>
  <c r="R544" i="6" s="1"/>
  <c r="E505" i="6"/>
  <c r="C500" i="6"/>
  <c r="U499" i="6"/>
  <c r="T499" i="6"/>
  <c r="Q499" i="6"/>
  <c r="J499" i="6"/>
  <c r="I499" i="6"/>
  <c r="F499" i="6"/>
  <c r="C499" i="6"/>
  <c r="W496" i="6"/>
  <c r="K443" i="6" s="1"/>
  <c r="V496" i="6"/>
  <c r="U496" i="6"/>
  <c r="T496" i="6"/>
  <c r="S496" i="6"/>
  <c r="R496" i="6"/>
  <c r="Q496" i="6"/>
  <c r="K496" i="6"/>
  <c r="J496" i="6"/>
  <c r="J443" i="6" s="1"/>
  <c r="I496" i="6"/>
  <c r="I443" i="6" s="1"/>
  <c r="H496" i="6"/>
  <c r="G496" i="6"/>
  <c r="G443" i="6" s="1"/>
  <c r="F496" i="6"/>
  <c r="E496" i="6"/>
  <c r="X495" i="6"/>
  <c r="L495" i="6"/>
  <c r="W493" i="6"/>
  <c r="V493" i="6"/>
  <c r="U493" i="6"/>
  <c r="T493" i="6"/>
  <c r="S493" i="6"/>
  <c r="R493" i="6"/>
  <c r="F442" i="6" s="1"/>
  <c r="Q493" i="6"/>
  <c r="K493" i="6"/>
  <c r="J493" i="6"/>
  <c r="J442" i="6" s="1"/>
  <c r="I493" i="6"/>
  <c r="H493" i="6"/>
  <c r="G493" i="6"/>
  <c r="G442" i="6" s="1"/>
  <c r="F493" i="6"/>
  <c r="E493" i="6"/>
  <c r="X492" i="6"/>
  <c r="L492" i="6"/>
  <c r="X491" i="6"/>
  <c r="L491" i="6"/>
  <c r="X490" i="6"/>
  <c r="L490" i="6"/>
  <c r="W488" i="6"/>
  <c r="K441" i="6" s="1"/>
  <c r="V488" i="6"/>
  <c r="U488" i="6"/>
  <c r="T488" i="6"/>
  <c r="S488" i="6"/>
  <c r="R488" i="6"/>
  <c r="F441" i="6" s="1"/>
  <c r="Q488" i="6"/>
  <c r="X488" i="6" s="1"/>
  <c r="K488" i="6"/>
  <c r="J488" i="6"/>
  <c r="J441" i="6" s="1"/>
  <c r="I488" i="6"/>
  <c r="H488" i="6"/>
  <c r="G488" i="6"/>
  <c r="G441" i="6" s="1"/>
  <c r="F488" i="6"/>
  <c r="E488" i="6"/>
  <c r="X487" i="6"/>
  <c r="L487" i="6"/>
  <c r="X486" i="6"/>
  <c r="L486" i="6"/>
  <c r="X485" i="6"/>
  <c r="L485" i="6"/>
  <c r="X484" i="6"/>
  <c r="L484" i="6"/>
  <c r="X483" i="6"/>
  <c r="L483" i="6"/>
  <c r="W481" i="6"/>
  <c r="V481" i="6"/>
  <c r="U481" i="6"/>
  <c r="T481" i="6"/>
  <c r="S481" i="6"/>
  <c r="R481" i="6"/>
  <c r="Q481" i="6"/>
  <c r="K481" i="6"/>
  <c r="K440" i="6" s="1"/>
  <c r="J481" i="6"/>
  <c r="I481" i="6"/>
  <c r="H481" i="6"/>
  <c r="G481" i="6"/>
  <c r="F481" i="6"/>
  <c r="E481" i="6"/>
  <c r="X480" i="6"/>
  <c r="L480" i="6"/>
  <c r="X479" i="6"/>
  <c r="L479" i="6"/>
  <c r="X478" i="6"/>
  <c r="L478" i="6"/>
  <c r="X477" i="6"/>
  <c r="L477" i="6"/>
  <c r="X476" i="6"/>
  <c r="L476" i="6"/>
  <c r="X475" i="6"/>
  <c r="L475" i="6"/>
  <c r="W471" i="6"/>
  <c r="V471" i="6"/>
  <c r="U471" i="6"/>
  <c r="T471" i="6"/>
  <c r="S471" i="6"/>
  <c r="R471" i="6"/>
  <c r="Q471" i="6"/>
  <c r="X471" i="6" s="1"/>
  <c r="O471" i="6"/>
  <c r="K471" i="6"/>
  <c r="J471" i="6"/>
  <c r="I471" i="6"/>
  <c r="H471" i="6"/>
  <c r="L471" i="6" s="1"/>
  <c r="G471" i="6"/>
  <c r="F471" i="6"/>
  <c r="E471" i="6"/>
  <c r="C471" i="6"/>
  <c r="W470" i="6"/>
  <c r="V470" i="6"/>
  <c r="U470" i="6"/>
  <c r="X470" i="6" s="1"/>
  <c r="T470" i="6"/>
  <c r="S470" i="6"/>
  <c r="R470" i="6"/>
  <c r="Q470" i="6"/>
  <c r="O470" i="6"/>
  <c r="K470" i="6"/>
  <c r="J470" i="6"/>
  <c r="I470" i="6"/>
  <c r="H470" i="6"/>
  <c r="G470" i="6"/>
  <c r="F470" i="6"/>
  <c r="E470" i="6"/>
  <c r="L470" i="6" s="1"/>
  <c r="C470" i="6"/>
  <c r="W469" i="6"/>
  <c r="V469" i="6"/>
  <c r="U469" i="6"/>
  <c r="T469" i="6"/>
  <c r="S469" i="6"/>
  <c r="R469" i="6"/>
  <c r="Q469" i="6"/>
  <c r="O469" i="6"/>
  <c r="K469" i="6"/>
  <c r="J469" i="6"/>
  <c r="I469" i="6"/>
  <c r="H469" i="6"/>
  <c r="L469" i="6" s="1"/>
  <c r="G469" i="6"/>
  <c r="F469" i="6"/>
  <c r="E469" i="6"/>
  <c r="C469" i="6"/>
  <c r="W468" i="6"/>
  <c r="V468" i="6"/>
  <c r="U468" i="6"/>
  <c r="T468" i="6"/>
  <c r="S468" i="6"/>
  <c r="R468" i="6"/>
  <c r="Q468" i="6"/>
  <c r="X468" i="6" s="1"/>
  <c r="O468" i="6"/>
  <c r="K468" i="6"/>
  <c r="J468" i="6"/>
  <c r="I468" i="6"/>
  <c r="H468" i="6"/>
  <c r="G468" i="6"/>
  <c r="F468" i="6"/>
  <c r="E468" i="6"/>
  <c r="C468" i="6"/>
  <c r="W467" i="6"/>
  <c r="V467" i="6"/>
  <c r="U467" i="6"/>
  <c r="T467" i="6"/>
  <c r="S467" i="6"/>
  <c r="R467" i="6"/>
  <c r="Q467" i="6"/>
  <c r="O467" i="6"/>
  <c r="K467" i="6"/>
  <c r="J467" i="6"/>
  <c r="I467" i="6"/>
  <c r="H467" i="6"/>
  <c r="G467" i="6"/>
  <c r="F467" i="6"/>
  <c r="E467" i="6"/>
  <c r="C467" i="6"/>
  <c r="O465" i="6"/>
  <c r="C465" i="6"/>
  <c r="C464" i="6"/>
  <c r="P461" i="6"/>
  <c r="W460" i="6"/>
  <c r="V460" i="6"/>
  <c r="U460" i="6"/>
  <c r="T460" i="6"/>
  <c r="S460" i="6"/>
  <c r="R460" i="6"/>
  <c r="Q460" i="6"/>
  <c r="X460" i="6" s="1"/>
  <c r="K460" i="6"/>
  <c r="J460" i="6"/>
  <c r="I460" i="6"/>
  <c r="H460" i="6"/>
  <c r="G460" i="6"/>
  <c r="F460" i="6"/>
  <c r="E460" i="6"/>
  <c r="X459" i="6"/>
  <c r="L459" i="6"/>
  <c r="X458" i="6"/>
  <c r="L458" i="6"/>
  <c r="X457" i="6"/>
  <c r="L457" i="6"/>
  <c r="X456" i="6"/>
  <c r="L456" i="6"/>
  <c r="X455" i="6"/>
  <c r="L455" i="6"/>
  <c r="X453" i="6"/>
  <c r="O453" i="6"/>
  <c r="L453" i="6"/>
  <c r="C453" i="6"/>
  <c r="X452" i="6"/>
  <c r="O452" i="6"/>
  <c r="O464" i="6" s="1"/>
  <c r="L452" i="6"/>
  <c r="C452" i="6"/>
  <c r="X451" i="6"/>
  <c r="O451" i="6"/>
  <c r="O463" i="6" s="1"/>
  <c r="L451" i="6"/>
  <c r="C451" i="6"/>
  <c r="C463" i="6" s="1"/>
  <c r="V445" i="6"/>
  <c r="H443" i="6"/>
  <c r="F443" i="6"/>
  <c r="E443" i="6"/>
  <c r="K442" i="6"/>
  <c r="H442" i="6"/>
  <c r="E442" i="6"/>
  <c r="I441" i="6"/>
  <c r="H441" i="6"/>
  <c r="S440" i="6"/>
  <c r="I440" i="6"/>
  <c r="H440" i="6"/>
  <c r="G440" i="6"/>
  <c r="F440" i="6"/>
  <c r="S438" i="6"/>
  <c r="K435" i="6"/>
  <c r="K449" i="6" s="1"/>
  <c r="K461" i="6" s="1"/>
  <c r="K474" i="6" s="1"/>
  <c r="J435" i="6"/>
  <c r="V449" i="6" s="1"/>
  <c r="V494" i="6" s="1"/>
  <c r="I435" i="6"/>
  <c r="H435" i="6"/>
  <c r="G435" i="6"/>
  <c r="G449" i="6" s="1"/>
  <c r="G489" i="6" s="1"/>
  <c r="F435" i="6"/>
  <c r="E435" i="6"/>
  <c r="Q449" i="6" s="1"/>
  <c r="C430" i="6"/>
  <c r="W429" i="6"/>
  <c r="Q429" i="6"/>
  <c r="I429" i="6"/>
  <c r="G429" i="6"/>
  <c r="W426" i="6"/>
  <c r="V426" i="6"/>
  <c r="U426" i="6"/>
  <c r="T426" i="6"/>
  <c r="S426" i="6"/>
  <c r="R426" i="6"/>
  <c r="X426" i="6" s="1"/>
  <c r="Q426" i="6"/>
  <c r="K426" i="6"/>
  <c r="J426" i="6"/>
  <c r="I426" i="6"/>
  <c r="H426" i="6"/>
  <c r="G426" i="6"/>
  <c r="F426" i="6"/>
  <c r="E426" i="6"/>
  <c r="X425" i="6"/>
  <c r="L425" i="6"/>
  <c r="X423" i="6"/>
  <c r="W423" i="6"/>
  <c r="V423" i="6"/>
  <c r="U423" i="6"/>
  <c r="T423" i="6"/>
  <c r="S423" i="6"/>
  <c r="R423" i="6"/>
  <c r="Q423" i="6"/>
  <c r="L423" i="6"/>
  <c r="K423" i="6"/>
  <c r="J423" i="6"/>
  <c r="I423" i="6"/>
  <c r="H423" i="6"/>
  <c r="G423" i="6"/>
  <c r="F423" i="6"/>
  <c r="E423" i="6"/>
  <c r="X422" i="6"/>
  <c r="L422" i="6"/>
  <c r="X421" i="6"/>
  <c r="L421" i="6"/>
  <c r="X420" i="6"/>
  <c r="L420" i="6"/>
  <c r="W418" i="6"/>
  <c r="K371" i="6" s="1"/>
  <c r="V418" i="6"/>
  <c r="U418" i="6"/>
  <c r="T418" i="6"/>
  <c r="S418" i="6"/>
  <c r="R418" i="6"/>
  <c r="Q418" i="6"/>
  <c r="K418" i="6"/>
  <c r="J418" i="6"/>
  <c r="J371" i="6" s="1"/>
  <c r="I418" i="6"/>
  <c r="H418" i="6"/>
  <c r="G418" i="6"/>
  <c r="F418" i="6"/>
  <c r="E418" i="6"/>
  <c r="X417" i="6"/>
  <c r="L417" i="6"/>
  <c r="X416" i="6"/>
  <c r="L416" i="6"/>
  <c r="X415" i="6"/>
  <c r="L415" i="6"/>
  <c r="X414" i="6"/>
  <c r="L414" i="6"/>
  <c r="X413" i="6"/>
  <c r="L413" i="6"/>
  <c r="W411" i="6"/>
  <c r="V411" i="6"/>
  <c r="U411" i="6"/>
  <c r="T411" i="6"/>
  <c r="S411" i="6"/>
  <c r="G370" i="6" s="1"/>
  <c r="R411" i="6"/>
  <c r="Q411" i="6"/>
  <c r="K411" i="6"/>
  <c r="K370" i="6" s="1"/>
  <c r="J411" i="6"/>
  <c r="J370" i="6" s="1"/>
  <c r="I411" i="6"/>
  <c r="H411" i="6"/>
  <c r="G411" i="6"/>
  <c r="F411" i="6"/>
  <c r="E411" i="6"/>
  <c r="X410" i="6"/>
  <c r="L410" i="6"/>
  <c r="X409" i="6"/>
  <c r="L409" i="6"/>
  <c r="X408" i="6"/>
  <c r="L408" i="6"/>
  <c r="X407" i="6"/>
  <c r="L407" i="6"/>
  <c r="X406" i="6"/>
  <c r="L406" i="6"/>
  <c r="X405" i="6"/>
  <c r="L405" i="6"/>
  <c r="W401" i="6"/>
  <c r="V401" i="6"/>
  <c r="U401" i="6"/>
  <c r="T401" i="6"/>
  <c r="S401" i="6"/>
  <c r="R401" i="6"/>
  <c r="X401" i="6" s="1"/>
  <c r="Q401" i="6"/>
  <c r="O401" i="6"/>
  <c r="K401" i="6"/>
  <c r="J401" i="6"/>
  <c r="I401" i="6"/>
  <c r="H401" i="6"/>
  <c r="G401" i="6"/>
  <c r="L401" i="6" s="1"/>
  <c r="F401" i="6"/>
  <c r="E401" i="6"/>
  <c r="C401" i="6"/>
  <c r="W400" i="6"/>
  <c r="V400" i="6"/>
  <c r="U400" i="6"/>
  <c r="T400" i="6"/>
  <c r="S400" i="6"/>
  <c r="R400" i="6"/>
  <c r="Q400" i="6"/>
  <c r="O400" i="6"/>
  <c r="L400" i="6"/>
  <c r="K400" i="6"/>
  <c r="J400" i="6"/>
  <c r="I400" i="6"/>
  <c r="H400" i="6"/>
  <c r="G400" i="6"/>
  <c r="F400" i="6"/>
  <c r="E400" i="6"/>
  <c r="C400" i="6"/>
  <c r="W399" i="6"/>
  <c r="V399" i="6"/>
  <c r="U399" i="6"/>
  <c r="T399" i="6"/>
  <c r="S399" i="6"/>
  <c r="R399" i="6"/>
  <c r="Q399" i="6"/>
  <c r="O399" i="6"/>
  <c r="K399" i="6"/>
  <c r="J399" i="6"/>
  <c r="I399" i="6"/>
  <c r="H399" i="6"/>
  <c r="G399" i="6"/>
  <c r="F399" i="6"/>
  <c r="L399" i="6" s="1"/>
  <c r="E399" i="6"/>
  <c r="C399" i="6"/>
  <c r="W398" i="6"/>
  <c r="V398" i="6"/>
  <c r="U398" i="6"/>
  <c r="T398" i="6"/>
  <c r="S398" i="6"/>
  <c r="R398" i="6"/>
  <c r="Q398" i="6"/>
  <c r="O398" i="6"/>
  <c r="K398" i="6"/>
  <c r="J398" i="6"/>
  <c r="I398" i="6"/>
  <c r="H398" i="6"/>
  <c r="G398" i="6"/>
  <c r="F398" i="6"/>
  <c r="E398" i="6"/>
  <c r="C398" i="6"/>
  <c r="W397" i="6"/>
  <c r="V397" i="6"/>
  <c r="U397" i="6"/>
  <c r="T397" i="6"/>
  <c r="S397" i="6"/>
  <c r="R397" i="6"/>
  <c r="Q397" i="6"/>
  <c r="O397" i="6"/>
  <c r="K397" i="6"/>
  <c r="J397" i="6"/>
  <c r="I397" i="6"/>
  <c r="H397" i="6"/>
  <c r="L397" i="6" s="1"/>
  <c r="G397" i="6"/>
  <c r="F397" i="6"/>
  <c r="E397" i="6"/>
  <c r="C397" i="6"/>
  <c r="C395" i="6"/>
  <c r="O393" i="6"/>
  <c r="P391" i="6"/>
  <c r="W390" i="6"/>
  <c r="V390" i="6"/>
  <c r="U390" i="6"/>
  <c r="T390" i="6"/>
  <c r="S390" i="6"/>
  <c r="R390" i="6"/>
  <c r="Q390" i="6"/>
  <c r="K390" i="6"/>
  <c r="J390" i="6"/>
  <c r="I390" i="6"/>
  <c r="H390" i="6"/>
  <c r="G390" i="6"/>
  <c r="F390" i="6"/>
  <c r="E390" i="6"/>
  <c r="X389" i="6"/>
  <c r="L389" i="6"/>
  <c r="X388" i="6"/>
  <c r="L388" i="6"/>
  <c r="X387" i="6"/>
  <c r="L387" i="6"/>
  <c r="X386" i="6"/>
  <c r="L386" i="6"/>
  <c r="X385" i="6"/>
  <c r="L385" i="6"/>
  <c r="X383" i="6"/>
  <c r="O383" i="6"/>
  <c r="O395" i="6" s="1"/>
  <c r="L383" i="6"/>
  <c r="C383" i="6"/>
  <c r="X382" i="6"/>
  <c r="O382" i="6"/>
  <c r="O394" i="6" s="1"/>
  <c r="L382" i="6"/>
  <c r="C382" i="6"/>
  <c r="C394" i="6" s="1"/>
  <c r="X381" i="6"/>
  <c r="O381" i="6"/>
  <c r="L381" i="6"/>
  <c r="C381" i="6"/>
  <c r="C393" i="6" s="1"/>
  <c r="V375" i="6"/>
  <c r="K373" i="6"/>
  <c r="J373" i="6"/>
  <c r="I373" i="6"/>
  <c r="H373" i="6"/>
  <c r="G373" i="6"/>
  <c r="E373" i="6"/>
  <c r="K372" i="6"/>
  <c r="J372" i="6"/>
  <c r="I372" i="6"/>
  <c r="H372" i="6"/>
  <c r="G372" i="6"/>
  <c r="F372" i="6"/>
  <c r="E372" i="6"/>
  <c r="I371" i="6"/>
  <c r="H371" i="6"/>
  <c r="G371" i="6"/>
  <c r="F371" i="6"/>
  <c r="S370" i="6"/>
  <c r="O430" i="6" s="1"/>
  <c r="L370" i="6"/>
  <c r="I370" i="6"/>
  <c r="H370" i="6"/>
  <c r="F370" i="6"/>
  <c r="E370" i="6"/>
  <c r="S368" i="6"/>
  <c r="K365" i="6"/>
  <c r="K379" i="6" s="1"/>
  <c r="K427" i="6" s="1"/>
  <c r="J365" i="6"/>
  <c r="J379" i="6" s="1"/>
  <c r="J412" i="6" s="1"/>
  <c r="I365" i="6"/>
  <c r="U379" i="6" s="1"/>
  <c r="U412" i="6" s="1"/>
  <c r="H365" i="6"/>
  <c r="H379" i="6" s="1"/>
  <c r="H419" i="6" s="1"/>
  <c r="G365" i="6"/>
  <c r="G379" i="6" s="1"/>
  <c r="G427" i="6" s="1"/>
  <c r="F365" i="6"/>
  <c r="F379" i="6" s="1"/>
  <c r="E365" i="6"/>
  <c r="Q379" i="6" s="1"/>
  <c r="Q359" i="6"/>
  <c r="W356" i="6"/>
  <c r="V356" i="6"/>
  <c r="U356" i="6"/>
  <c r="T356" i="6"/>
  <c r="S356" i="6"/>
  <c r="R356" i="6"/>
  <c r="Q356" i="6"/>
  <c r="K356" i="6"/>
  <c r="J356" i="6"/>
  <c r="I356" i="6"/>
  <c r="H356" i="6"/>
  <c r="G356" i="6"/>
  <c r="F356" i="6"/>
  <c r="E356" i="6"/>
  <c r="L356" i="6" s="1"/>
  <c r="X355" i="6"/>
  <c r="L355" i="6"/>
  <c r="W353" i="6"/>
  <c r="V353" i="6"/>
  <c r="U353" i="6"/>
  <c r="T353" i="6"/>
  <c r="S353" i="6"/>
  <c r="R353" i="6"/>
  <c r="Q353" i="6"/>
  <c r="K353" i="6"/>
  <c r="J353" i="6"/>
  <c r="I353" i="6"/>
  <c r="I302" i="6" s="1"/>
  <c r="H353" i="6"/>
  <c r="G353" i="6"/>
  <c r="F353" i="6"/>
  <c r="E353" i="6"/>
  <c r="X352" i="6"/>
  <c r="L352" i="6"/>
  <c r="X351" i="6"/>
  <c r="L351" i="6"/>
  <c r="X350" i="6"/>
  <c r="L350" i="6"/>
  <c r="W348" i="6"/>
  <c r="V348" i="6"/>
  <c r="U348" i="6"/>
  <c r="T348" i="6"/>
  <c r="S348" i="6"/>
  <c r="R348" i="6"/>
  <c r="Q348" i="6"/>
  <c r="K348" i="6"/>
  <c r="J348" i="6"/>
  <c r="I348" i="6"/>
  <c r="H348" i="6"/>
  <c r="G348" i="6"/>
  <c r="F348" i="6"/>
  <c r="E348" i="6"/>
  <c r="L348" i="6" s="1"/>
  <c r="X347" i="6"/>
  <c r="L347" i="6"/>
  <c r="X346" i="6"/>
  <c r="L346" i="6"/>
  <c r="X345" i="6"/>
  <c r="L345" i="6"/>
  <c r="X344" i="6"/>
  <c r="L344" i="6"/>
  <c r="X343" i="6"/>
  <c r="L343" i="6"/>
  <c r="W341" i="6"/>
  <c r="V341" i="6"/>
  <c r="J300" i="6" s="1"/>
  <c r="U341" i="6"/>
  <c r="T341" i="6"/>
  <c r="S341" i="6"/>
  <c r="R341" i="6"/>
  <c r="Q341" i="6"/>
  <c r="K341" i="6"/>
  <c r="J341" i="6"/>
  <c r="I341" i="6"/>
  <c r="I300" i="6" s="1"/>
  <c r="H341" i="6"/>
  <c r="G341" i="6"/>
  <c r="F341" i="6"/>
  <c r="E341" i="6"/>
  <c r="X340" i="6"/>
  <c r="L340" i="6"/>
  <c r="X339" i="6"/>
  <c r="L339" i="6"/>
  <c r="X338" i="6"/>
  <c r="L338" i="6"/>
  <c r="X337" i="6"/>
  <c r="L337" i="6"/>
  <c r="X336" i="6"/>
  <c r="L336" i="6"/>
  <c r="X335" i="6"/>
  <c r="L335" i="6"/>
  <c r="W331" i="6"/>
  <c r="V331" i="6"/>
  <c r="U331" i="6"/>
  <c r="T331" i="6"/>
  <c r="S331" i="6"/>
  <c r="R331" i="6"/>
  <c r="Q331" i="6"/>
  <c r="O331" i="6"/>
  <c r="K331" i="6"/>
  <c r="J331" i="6"/>
  <c r="I331" i="6"/>
  <c r="H331" i="6"/>
  <c r="G331" i="6"/>
  <c r="F331" i="6"/>
  <c r="E331" i="6"/>
  <c r="C331" i="6"/>
  <c r="W330" i="6"/>
  <c r="V330" i="6"/>
  <c r="U330" i="6"/>
  <c r="T330" i="6"/>
  <c r="S330" i="6"/>
  <c r="R330" i="6"/>
  <c r="Q330" i="6"/>
  <c r="O330" i="6"/>
  <c r="K330" i="6"/>
  <c r="J330" i="6"/>
  <c r="I330" i="6"/>
  <c r="H330" i="6"/>
  <c r="L330" i="6" s="1"/>
  <c r="G330" i="6"/>
  <c r="F330" i="6"/>
  <c r="E330" i="6"/>
  <c r="C330" i="6"/>
  <c r="W329" i="6"/>
  <c r="V329" i="6"/>
  <c r="U329" i="6"/>
  <c r="T329" i="6"/>
  <c r="S329" i="6"/>
  <c r="R329" i="6"/>
  <c r="Q329" i="6"/>
  <c r="O329" i="6"/>
  <c r="K329" i="6"/>
  <c r="J329" i="6"/>
  <c r="I329" i="6"/>
  <c r="H329" i="6"/>
  <c r="G329" i="6"/>
  <c r="F329" i="6"/>
  <c r="E329" i="6"/>
  <c r="C329" i="6"/>
  <c r="X328" i="6"/>
  <c r="W328" i="6"/>
  <c r="V328" i="6"/>
  <c r="U328" i="6"/>
  <c r="T328" i="6"/>
  <c r="S328" i="6"/>
  <c r="R328" i="6"/>
  <c r="Q328" i="6"/>
  <c r="O328" i="6"/>
  <c r="K328" i="6"/>
  <c r="J328" i="6"/>
  <c r="I328" i="6"/>
  <c r="H328" i="6"/>
  <c r="G328" i="6"/>
  <c r="F328" i="6"/>
  <c r="E328" i="6"/>
  <c r="L328" i="6" s="1"/>
  <c r="C328" i="6"/>
  <c r="W327" i="6"/>
  <c r="V327" i="6"/>
  <c r="U327" i="6"/>
  <c r="T327" i="6"/>
  <c r="S327" i="6"/>
  <c r="R327" i="6"/>
  <c r="Q327" i="6"/>
  <c r="X327" i="6" s="1"/>
  <c r="O327" i="6"/>
  <c r="K327" i="6"/>
  <c r="J327" i="6"/>
  <c r="I327" i="6"/>
  <c r="H327" i="6"/>
  <c r="G327" i="6"/>
  <c r="F327" i="6"/>
  <c r="E327" i="6"/>
  <c r="L327" i="6" s="1"/>
  <c r="C327" i="6"/>
  <c r="C324" i="6"/>
  <c r="P321" i="6"/>
  <c r="W320" i="6"/>
  <c r="V320" i="6"/>
  <c r="U320" i="6"/>
  <c r="T320" i="6"/>
  <c r="S320" i="6"/>
  <c r="R320" i="6"/>
  <c r="Q320" i="6"/>
  <c r="X320" i="6" s="1"/>
  <c r="K320" i="6"/>
  <c r="J320" i="6"/>
  <c r="I320" i="6"/>
  <c r="H320" i="6"/>
  <c r="G320" i="6"/>
  <c r="F320" i="6"/>
  <c r="E320" i="6"/>
  <c r="L320" i="6" s="1"/>
  <c r="X319" i="6"/>
  <c r="L319" i="6"/>
  <c r="X318" i="6"/>
  <c r="L318" i="6"/>
  <c r="X317" i="6"/>
  <c r="L317" i="6"/>
  <c r="X316" i="6"/>
  <c r="L316" i="6"/>
  <c r="X315" i="6"/>
  <c r="L315" i="6"/>
  <c r="X313" i="6"/>
  <c r="O313" i="6"/>
  <c r="O325" i="6" s="1"/>
  <c r="L313" i="6"/>
  <c r="C313" i="6"/>
  <c r="C325" i="6" s="1"/>
  <c r="X312" i="6"/>
  <c r="O312" i="6"/>
  <c r="O324" i="6" s="1"/>
  <c r="L312" i="6"/>
  <c r="C312" i="6"/>
  <c r="X311" i="6"/>
  <c r="O311" i="6"/>
  <c r="O323" i="6" s="1"/>
  <c r="L311" i="6"/>
  <c r="C311" i="6"/>
  <c r="C323" i="6" s="1"/>
  <c r="V305" i="6"/>
  <c r="L303" i="6"/>
  <c r="K303" i="6"/>
  <c r="J303" i="6"/>
  <c r="I303" i="6"/>
  <c r="H303" i="6"/>
  <c r="G303" i="6"/>
  <c r="F303" i="6"/>
  <c r="E303" i="6"/>
  <c r="L302" i="6"/>
  <c r="K302" i="6"/>
  <c r="J302" i="6"/>
  <c r="H302" i="6"/>
  <c r="G302" i="6"/>
  <c r="F302" i="6"/>
  <c r="E302" i="6"/>
  <c r="L301" i="6"/>
  <c r="K301" i="6"/>
  <c r="J301" i="6"/>
  <c r="I301" i="6"/>
  <c r="H301" i="6"/>
  <c r="G301" i="6"/>
  <c r="F301" i="6"/>
  <c r="E301" i="6"/>
  <c r="S300" i="6"/>
  <c r="K300" i="6"/>
  <c r="H300" i="6"/>
  <c r="G300" i="6"/>
  <c r="F300" i="6"/>
  <c r="E300" i="6"/>
  <c r="S298" i="6"/>
  <c r="K295" i="6"/>
  <c r="K309" i="6" s="1"/>
  <c r="J295" i="6"/>
  <c r="J309" i="6" s="1"/>
  <c r="I295" i="6"/>
  <c r="U309" i="6" s="1"/>
  <c r="H295" i="6"/>
  <c r="T309" i="6" s="1"/>
  <c r="G295" i="6"/>
  <c r="F295" i="6"/>
  <c r="F309" i="6" s="1"/>
  <c r="F321" i="6" s="1"/>
  <c r="F334" i="6" s="1"/>
  <c r="E295" i="6"/>
  <c r="U289" i="6"/>
  <c r="J289" i="6"/>
  <c r="W286" i="6"/>
  <c r="V286" i="6"/>
  <c r="U286" i="6"/>
  <c r="T286" i="6"/>
  <c r="S286" i="6"/>
  <c r="R286" i="6"/>
  <c r="Q286" i="6"/>
  <c r="K286" i="6"/>
  <c r="J286" i="6"/>
  <c r="J233" i="6" s="1"/>
  <c r="I286" i="6"/>
  <c r="H286" i="6"/>
  <c r="G286" i="6"/>
  <c r="F286" i="6"/>
  <c r="E286" i="6"/>
  <c r="X285" i="6"/>
  <c r="L285" i="6"/>
  <c r="W283" i="6"/>
  <c r="V283" i="6"/>
  <c r="U283" i="6"/>
  <c r="T283" i="6"/>
  <c r="S283" i="6"/>
  <c r="R283" i="6"/>
  <c r="Q283" i="6"/>
  <c r="X283" i="6" s="1"/>
  <c r="K283" i="6"/>
  <c r="K232" i="6" s="1"/>
  <c r="J283" i="6"/>
  <c r="J232" i="6" s="1"/>
  <c r="I283" i="6"/>
  <c r="H283" i="6"/>
  <c r="G283" i="6"/>
  <c r="F283" i="6"/>
  <c r="E283" i="6"/>
  <c r="X282" i="6"/>
  <c r="L282" i="6"/>
  <c r="X281" i="6"/>
  <c r="L281" i="6"/>
  <c r="X280" i="6"/>
  <c r="L280" i="6"/>
  <c r="W278" i="6"/>
  <c r="V278" i="6"/>
  <c r="U278" i="6"/>
  <c r="T278" i="6"/>
  <c r="S278" i="6"/>
  <c r="R278" i="6"/>
  <c r="Q278" i="6"/>
  <c r="X278" i="6" s="1"/>
  <c r="K278" i="6"/>
  <c r="J278" i="6"/>
  <c r="I278" i="6"/>
  <c r="H278" i="6"/>
  <c r="G278" i="6"/>
  <c r="F278" i="6"/>
  <c r="F231" i="6" s="1"/>
  <c r="E278" i="6"/>
  <c r="X277" i="6"/>
  <c r="L277" i="6"/>
  <c r="X276" i="6"/>
  <c r="L276" i="6"/>
  <c r="X275" i="6"/>
  <c r="L275" i="6"/>
  <c r="X274" i="6"/>
  <c r="L274" i="6"/>
  <c r="X273" i="6"/>
  <c r="L273" i="6"/>
  <c r="W271" i="6"/>
  <c r="V271" i="6"/>
  <c r="U271" i="6"/>
  <c r="T271" i="6"/>
  <c r="S271" i="6"/>
  <c r="R271" i="6"/>
  <c r="Q271" i="6"/>
  <c r="X271" i="6" s="1"/>
  <c r="K271" i="6"/>
  <c r="J271" i="6"/>
  <c r="I271" i="6"/>
  <c r="H271" i="6"/>
  <c r="G271" i="6"/>
  <c r="G230" i="6" s="1"/>
  <c r="F271" i="6"/>
  <c r="E271" i="6"/>
  <c r="L271" i="6" s="1"/>
  <c r="X270" i="6"/>
  <c r="L270" i="6"/>
  <c r="X269" i="6"/>
  <c r="L269" i="6"/>
  <c r="X268" i="6"/>
  <c r="L268" i="6"/>
  <c r="X267" i="6"/>
  <c r="L267" i="6"/>
  <c r="X266" i="6"/>
  <c r="L266" i="6"/>
  <c r="X265" i="6"/>
  <c r="L265" i="6"/>
  <c r="W261" i="6"/>
  <c r="V261" i="6"/>
  <c r="U261" i="6"/>
  <c r="T261" i="6"/>
  <c r="S261" i="6"/>
  <c r="R261" i="6"/>
  <c r="Q261" i="6"/>
  <c r="O261" i="6"/>
  <c r="K261" i="6"/>
  <c r="L261" i="6" s="1"/>
  <c r="J261" i="6"/>
  <c r="I261" i="6"/>
  <c r="H261" i="6"/>
  <c r="G261" i="6"/>
  <c r="F261" i="6"/>
  <c r="E261" i="6"/>
  <c r="C261" i="6"/>
  <c r="X260" i="6"/>
  <c r="W260" i="6"/>
  <c r="V260" i="6"/>
  <c r="U260" i="6"/>
  <c r="T260" i="6"/>
  <c r="S260" i="6"/>
  <c r="R260" i="6"/>
  <c r="Q260" i="6"/>
  <c r="O260" i="6"/>
  <c r="K260" i="6"/>
  <c r="J260" i="6"/>
  <c r="I260" i="6"/>
  <c r="H260" i="6"/>
  <c r="G260" i="6"/>
  <c r="F260" i="6"/>
  <c r="E260" i="6"/>
  <c r="L260" i="6" s="1"/>
  <c r="C260" i="6"/>
  <c r="W259" i="6"/>
  <c r="V259" i="6"/>
  <c r="U259" i="6"/>
  <c r="T259" i="6"/>
  <c r="S259" i="6"/>
  <c r="R259" i="6"/>
  <c r="Q259" i="6"/>
  <c r="X259" i="6" s="1"/>
  <c r="O259" i="6"/>
  <c r="K259" i="6"/>
  <c r="J259" i="6"/>
  <c r="I259" i="6"/>
  <c r="H259" i="6"/>
  <c r="G259" i="6"/>
  <c r="F259" i="6"/>
  <c r="E259" i="6"/>
  <c r="C259" i="6"/>
  <c r="W258" i="6"/>
  <c r="V258" i="6"/>
  <c r="U258" i="6"/>
  <c r="T258" i="6"/>
  <c r="S258" i="6"/>
  <c r="R258" i="6"/>
  <c r="Q258" i="6"/>
  <c r="O258" i="6"/>
  <c r="K258" i="6"/>
  <c r="J258" i="6"/>
  <c r="I258" i="6"/>
  <c r="H258" i="6"/>
  <c r="G258" i="6"/>
  <c r="F258" i="6"/>
  <c r="E258" i="6"/>
  <c r="C258" i="6"/>
  <c r="W257" i="6"/>
  <c r="V257" i="6"/>
  <c r="U257" i="6"/>
  <c r="T257" i="6"/>
  <c r="S257" i="6"/>
  <c r="R257" i="6"/>
  <c r="Q257" i="6"/>
  <c r="O257" i="6"/>
  <c r="K257" i="6"/>
  <c r="L257" i="6" s="1"/>
  <c r="J257" i="6"/>
  <c r="I257" i="6"/>
  <c r="H257" i="6"/>
  <c r="G257" i="6"/>
  <c r="F257" i="6"/>
  <c r="E257" i="6"/>
  <c r="C257" i="6"/>
  <c r="O255" i="6"/>
  <c r="O254" i="6"/>
  <c r="H254" i="6"/>
  <c r="G254" i="6"/>
  <c r="P251" i="6"/>
  <c r="W250" i="6"/>
  <c r="V250" i="6"/>
  <c r="U250" i="6"/>
  <c r="T250" i="6"/>
  <c r="S250" i="6"/>
  <c r="R250" i="6"/>
  <c r="Q250" i="6"/>
  <c r="X250" i="6" s="1"/>
  <c r="K250" i="6"/>
  <c r="J250" i="6"/>
  <c r="I250" i="6"/>
  <c r="H250" i="6"/>
  <c r="G250" i="6"/>
  <c r="F250" i="6"/>
  <c r="E250" i="6"/>
  <c r="L250" i="6" s="1"/>
  <c r="X249" i="6"/>
  <c r="L249" i="6"/>
  <c r="X248" i="6"/>
  <c r="L248" i="6"/>
  <c r="X247" i="6"/>
  <c r="L247" i="6"/>
  <c r="X246" i="6"/>
  <c r="L246" i="6"/>
  <c r="X245" i="6"/>
  <c r="L245" i="6"/>
  <c r="X243" i="6"/>
  <c r="O243" i="6"/>
  <c r="L243" i="6"/>
  <c r="C243" i="6"/>
  <c r="C255" i="6" s="1"/>
  <c r="X242" i="6"/>
  <c r="O242" i="6"/>
  <c r="L242" i="6"/>
  <c r="C242" i="6"/>
  <c r="C254" i="6" s="1"/>
  <c r="X241" i="6"/>
  <c r="O241" i="6"/>
  <c r="O253" i="6" s="1"/>
  <c r="L241" i="6"/>
  <c r="C241" i="6"/>
  <c r="C253" i="6" s="1"/>
  <c r="V235" i="6"/>
  <c r="S289" i="6" s="1"/>
  <c r="K233" i="6"/>
  <c r="I233" i="6"/>
  <c r="H233" i="6"/>
  <c r="G233" i="6"/>
  <c r="F233" i="6"/>
  <c r="E233" i="6"/>
  <c r="I232" i="6"/>
  <c r="H232" i="6"/>
  <c r="G232" i="6"/>
  <c r="F232" i="6"/>
  <c r="E232" i="6"/>
  <c r="K231" i="6"/>
  <c r="J231" i="6"/>
  <c r="I231" i="6"/>
  <c r="H231" i="6"/>
  <c r="G231" i="6"/>
  <c r="E231" i="6"/>
  <c r="S230" i="6"/>
  <c r="O290" i="6" s="1"/>
  <c r="K230" i="6"/>
  <c r="J230" i="6"/>
  <c r="I230" i="6"/>
  <c r="H230" i="6"/>
  <c r="E230" i="6"/>
  <c r="S228" i="6"/>
  <c r="K225" i="6"/>
  <c r="W239" i="6" s="1"/>
  <c r="W287" i="6" s="1"/>
  <c r="J225" i="6"/>
  <c r="J239" i="6" s="1"/>
  <c r="J287" i="6" s="1"/>
  <c r="I225" i="6"/>
  <c r="H225" i="6"/>
  <c r="G225" i="6"/>
  <c r="G239" i="6" s="1"/>
  <c r="F225" i="6"/>
  <c r="F239" i="6" s="1"/>
  <c r="F279" i="6" s="1"/>
  <c r="E225" i="6"/>
  <c r="C220" i="6"/>
  <c r="O219" i="6"/>
  <c r="W216" i="6"/>
  <c r="V216" i="6"/>
  <c r="U216" i="6"/>
  <c r="T216" i="6"/>
  <c r="S216" i="6"/>
  <c r="R216" i="6"/>
  <c r="F163" i="6" s="1"/>
  <c r="Q216" i="6"/>
  <c r="X216" i="6" s="1"/>
  <c r="K216" i="6"/>
  <c r="J216" i="6"/>
  <c r="I216" i="6"/>
  <c r="H216" i="6"/>
  <c r="G216" i="6"/>
  <c r="F216" i="6"/>
  <c r="E216" i="6"/>
  <c r="L216" i="6" s="1"/>
  <c r="X215" i="6"/>
  <c r="L215" i="6"/>
  <c r="W213" i="6"/>
  <c r="V213" i="6"/>
  <c r="U213" i="6"/>
  <c r="T213" i="6"/>
  <c r="S213" i="6"/>
  <c r="R213" i="6"/>
  <c r="Q213" i="6"/>
  <c r="K213" i="6"/>
  <c r="J213" i="6"/>
  <c r="J162" i="6" s="1"/>
  <c r="I213" i="6"/>
  <c r="H213" i="6"/>
  <c r="G213" i="6"/>
  <c r="F213" i="6"/>
  <c r="E213" i="6"/>
  <c r="X212" i="6"/>
  <c r="L212" i="6"/>
  <c r="X211" i="6"/>
  <c r="L211" i="6"/>
  <c r="X210" i="6"/>
  <c r="L210" i="6"/>
  <c r="W208" i="6"/>
  <c r="V208" i="6"/>
  <c r="U208" i="6"/>
  <c r="T208" i="6"/>
  <c r="S208" i="6"/>
  <c r="R208" i="6"/>
  <c r="Q208" i="6"/>
  <c r="K208" i="6"/>
  <c r="J208" i="6"/>
  <c r="I208" i="6"/>
  <c r="I161" i="6" s="1"/>
  <c r="H208" i="6"/>
  <c r="H161" i="6" s="1"/>
  <c r="G208" i="6"/>
  <c r="F208" i="6"/>
  <c r="E208" i="6"/>
  <c r="L208" i="6" s="1"/>
  <c r="X207" i="6"/>
  <c r="L207" i="6"/>
  <c r="X206" i="6"/>
  <c r="L206" i="6"/>
  <c r="X205" i="6"/>
  <c r="L205" i="6"/>
  <c r="X204" i="6"/>
  <c r="L204" i="6"/>
  <c r="X203" i="6"/>
  <c r="L203" i="6"/>
  <c r="W201" i="6"/>
  <c r="V201" i="6"/>
  <c r="U201" i="6"/>
  <c r="T201" i="6"/>
  <c r="S201" i="6"/>
  <c r="R201" i="6"/>
  <c r="F160" i="6" s="1"/>
  <c r="Q201" i="6"/>
  <c r="K201" i="6"/>
  <c r="J201" i="6"/>
  <c r="J160" i="6" s="1"/>
  <c r="I201" i="6"/>
  <c r="I160" i="6" s="1"/>
  <c r="H201" i="6"/>
  <c r="G201" i="6"/>
  <c r="F201" i="6"/>
  <c r="E201" i="6"/>
  <c r="L201" i="6" s="1"/>
  <c r="X200" i="6"/>
  <c r="L200" i="6"/>
  <c r="X199" i="6"/>
  <c r="L199" i="6"/>
  <c r="X198" i="6"/>
  <c r="L198" i="6"/>
  <c r="X197" i="6"/>
  <c r="L197" i="6"/>
  <c r="X196" i="6"/>
  <c r="L196" i="6"/>
  <c r="X195" i="6"/>
  <c r="L195" i="6"/>
  <c r="W191" i="6"/>
  <c r="V191" i="6"/>
  <c r="U191" i="6"/>
  <c r="T191" i="6"/>
  <c r="S191" i="6"/>
  <c r="R191" i="6"/>
  <c r="Q191" i="6"/>
  <c r="O191" i="6"/>
  <c r="K191" i="6"/>
  <c r="J191" i="6"/>
  <c r="I191" i="6"/>
  <c r="H191" i="6"/>
  <c r="G191" i="6"/>
  <c r="F191" i="6"/>
  <c r="E191" i="6"/>
  <c r="C191" i="6"/>
  <c r="X190" i="6"/>
  <c r="W190" i="6"/>
  <c r="V190" i="6"/>
  <c r="U190" i="6"/>
  <c r="T190" i="6"/>
  <c r="S190" i="6"/>
  <c r="R190" i="6"/>
  <c r="Q190" i="6"/>
  <c r="O190" i="6"/>
  <c r="K190" i="6"/>
  <c r="J190" i="6"/>
  <c r="I190" i="6"/>
  <c r="H190" i="6"/>
  <c r="G190" i="6"/>
  <c r="F190" i="6"/>
  <c r="E190" i="6"/>
  <c r="L190" i="6" s="1"/>
  <c r="C190" i="6"/>
  <c r="W189" i="6"/>
  <c r="V189" i="6"/>
  <c r="U189" i="6"/>
  <c r="T189" i="6"/>
  <c r="S189" i="6"/>
  <c r="R189" i="6"/>
  <c r="Q189" i="6"/>
  <c r="X189" i="6" s="1"/>
  <c r="O189" i="6"/>
  <c r="K189" i="6"/>
  <c r="J189" i="6"/>
  <c r="I189" i="6"/>
  <c r="H189" i="6"/>
  <c r="G189" i="6"/>
  <c r="F189" i="6"/>
  <c r="E189" i="6"/>
  <c r="L189" i="6" s="1"/>
  <c r="C189" i="6"/>
  <c r="W188" i="6"/>
  <c r="X188" i="6" s="1"/>
  <c r="V188" i="6"/>
  <c r="U188" i="6"/>
  <c r="T188" i="6"/>
  <c r="S188" i="6"/>
  <c r="R188" i="6"/>
  <c r="Q188" i="6"/>
  <c r="O188" i="6"/>
  <c r="L188" i="6"/>
  <c r="K188" i="6"/>
  <c r="J188" i="6"/>
  <c r="I188" i="6"/>
  <c r="H188" i="6"/>
  <c r="G188" i="6"/>
  <c r="F188" i="6"/>
  <c r="E188" i="6"/>
  <c r="C188" i="6"/>
  <c r="W187" i="6"/>
  <c r="V187" i="6"/>
  <c r="U187" i="6"/>
  <c r="T187" i="6"/>
  <c r="S187" i="6"/>
  <c r="R187" i="6"/>
  <c r="Q187" i="6"/>
  <c r="X187" i="6" s="1"/>
  <c r="O187" i="6"/>
  <c r="K187" i="6"/>
  <c r="J187" i="6"/>
  <c r="I187" i="6"/>
  <c r="H187" i="6"/>
  <c r="G187" i="6"/>
  <c r="F187" i="6"/>
  <c r="E187" i="6"/>
  <c r="C187" i="6"/>
  <c r="W183" i="6"/>
  <c r="T183" i="6"/>
  <c r="P181" i="6"/>
  <c r="W180" i="6"/>
  <c r="V180" i="6"/>
  <c r="U180" i="6"/>
  <c r="X180" i="6" s="1"/>
  <c r="T180" i="6"/>
  <c r="S180" i="6"/>
  <c r="R180" i="6"/>
  <c r="Q180" i="6"/>
  <c r="K180" i="6"/>
  <c r="J180" i="6"/>
  <c r="I180" i="6"/>
  <c r="L180" i="6" s="1"/>
  <c r="H180" i="6"/>
  <c r="G180" i="6"/>
  <c r="F180" i="6"/>
  <c r="E180" i="6"/>
  <c r="X179" i="6"/>
  <c r="L179" i="6"/>
  <c r="X178" i="6"/>
  <c r="L178" i="6"/>
  <c r="X177" i="6"/>
  <c r="L177" i="6"/>
  <c r="X176" i="6"/>
  <c r="L176" i="6"/>
  <c r="X175" i="6"/>
  <c r="L175" i="6"/>
  <c r="X173" i="6"/>
  <c r="O173" i="6"/>
  <c r="O185" i="6" s="1"/>
  <c r="L173" i="6"/>
  <c r="C173" i="6"/>
  <c r="C185" i="6" s="1"/>
  <c r="X172" i="6"/>
  <c r="O172" i="6"/>
  <c r="O184" i="6" s="1"/>
  <c r="L172" i="6"/>
  <c r="C172" i="6"/>
  <c r="C184" i="6" s="1"/>
  <c r="X171" i="6"/>
  <c r="O171" i="6"/>
  <c r="O183" i="6" s="1"/>
  <c r="L171" i="6"/>
  <c r="C171" i="6"/>
  <c r="C183" i="6" s="1"/>
  <c r="V165" i="6"/>
  <c r="K163" i="6"/>
  <c r="J163" i="6"/>
  <c r="I163" i="6"/>
  <c r="H163" i="6"/>
  <c r="G163" i="6"/>
  <c r="K162" i="6"/>
  <c r="I162" i="6"/>
  <c r="H162" i="6"/>
  <c r="G162" i="6"/>
  <c r="F162" i="6"/>
  <c r="K161" i="6"/>
  <c r="J161" i="6"/>
  <c r="G161" i="6"/>
  <c r="E161" i="6"/>
  <c r="S160" i="6"/>
  <c r="C219" i="6" s="1"/>
  <c r="K160" i="6"/>
  <c r="H160" i="6"/>
  <c r="G160" i="6"/>
  <c r="S158" i="6"/>
  <c r="K155" i="6"/>
  <c r="W169" i="6" s="1"/>
  <c r="W217" i="6" s="1"/>
  <c r="J155" i="6"/>
  <c r="J169" i="6" s="1"/>
  <c r="J209" i="6" s="1"/>
  <c r="I155" i="6"/>
  <c r="U169" i="6" s="1"/>
  <c r="U181" i="6" s="1"/>
  <c r="H155" i="6"/>
  <c r="T169" i="6" s="1"/>
  <c r="G155" i="6"/>
  <c r="F155" i="6"/>
  <c r="E155" i="6"/>
  <c r="E169" i="6" s="1"/>
  <c r="K149" i="6"/>
  <c r="I149" i="6"/>
  <c r="H149" i="6"/>
  <c r="X146" i="6"/>
  <c r="W146" i="6"/>
  <c r="V146" i="6"/>
  <c r="U146" i="6"/>
  <c r="T146" i="6"/>
  <c r="S146" i="6"/>
  <c r="R146" i="6"/>
  <c r="Q146" i="6"/>
  <c r="L146" i="6"/>
  <c r="K146" i="6"/>
  <c r="K93" i="6" s="1"/>
  <c r="J146" i="6"/>
  <c r="I146" i="6"/>
  <c r="H146" i="6"/>
  <c r="G146" i="6"/>
  <c r="G93" i="6" s="1"/>
  <c r="F146" i="6"/>
  <c r="E146" i="6"/>
  <c r="E93" i="6" s="1"/>
  <c r="X145" i="6"/>
  <c r="L145" i="6"/>
  <c r="W143" i="6"/>
  <c r="V143" i="6"/>
  <c r="U143" i="6"/>
  <c r="T143" i="6"/>
  <c r="S143" i="6"/>
  <c r="R143" i="6"/>
  <c r="Q143" i="6"/>
  <c r="X143" i="6" s="1"/>
  <c r="K143" i="6"/>
  <c r="K92" i="6" s="1"/>
  <c r="J143" i="6"/>
  <c r="I143" i="6"/>
  <c r="H143" i="6"/>
  <c r="G143" i="6"/>
  <c r="G92" i="6" s="1"/>
  <c r="F143" i="6"/>
  <c r="E143" i="6"/>
  <c r="E92" i="6" s="1"/>
  <c r="L92" i="6" s="1"/>
  <c r="X142" i="6"/>
  <c r="L142" i="6"/>
  <c r="X141" i="6"/>
  <c r="L141" i="6"/>
  <c r="X140" i="6"/>
  <c r="L140" i="6"/>
  <c r="W138" i="6"/>
  <c r="V138" i="6"/>
  <c r="U138" i="6"/>
  <c r="T138" i="6"/>
  <c r="S138" i="6"/>
  <c r="R138" i="6"/>
  <c r="Q138" i="6"/>
  <c r="X138" i="6" s="1"/>
  <c r="K138" i="6"/>
  <c r="K91" i="6" s="1"/>
  <c r="J138" i="6"/>
  <c r="I138" i="6"/>
  <c r="H138" i="6"/>
  <c r="G138" i="6"/>
  <c r="G91" i="6" s="1"/>
  <c r="F138" i="6"/>
  <c r="E138" i="6"/>
  <c r="L138" i="6" s="1"/>
  <c r="X137" i="6"/>
  <c r="L137" i="6"/>
  <c r="X136" i="6"/>
  <c r="L136" i="6"/>
  <c r="X135" i="6"/>
  <c r="L135" i="6"/>
  <c r="X134" i="6"/>
  <c r="L134" i="6"/>
  <c r="X133" i="6"/>
  <c r="L133" i="6"/>
  <c r="W131" i="6"/>
  <c r="V131" i="6"/>
  <c r="U131" i="6"/>
  <c r="T131" i="6"/>
  <c r="S131" i="6"/>
  <c r="R131" i="6"/>
  <c r="Q131" i="6"/>
  <c r="K131" i="6"/>
  <c r="J131" i="6"/>
  <c r="I131" i="6"/>
  <c r="H131" i="6"/>
  <c r="G131" i="6"/>
  <c r="G90" i="6" s="1"/>
  <c r="F131" i="6"/>
  <c r="E131" i="6"/>
  <c r="X130" i="6"/>
  <c r="L130" i="6"/>
  <c r="X129" i="6"/>
  <c r="L129" i="6"/>
  <c r="X128" i="6"/>
  <c r="L128" i="6"/>
  <c r="X127" i="6"/>
  <c r="L127" i="6"/>
  <c r="X126" i="6"/>
  <c r="L126" i="6"/>
  <c r="X125" i="6"/>
  <c r="L125" i="6"/>
  <c r="W121" i="6"/>
  <c r="X121" i="6" s="1"/>
  <c r="V121" i="6"/>
  <c r="U121" i="6"/>
  <c r="T121" i="6"/>
  <c r="S121" i="6"/>
  <c r="R121" i="6"/>
  <c r="Q121" i="6"/>
  <c r="O121" i="6"/>
  <c r="L121" i="6"/>
  <c r="K121" i="6"/>
  <c r="J121" i="6"/>
  <c r="I121" i="6"/>
  <c r="H121" i="6"/>
  <c r="G121" i="6"/>
  <c r="F121" i="6"/>
  <c r="E121" i="6"/>
  <c r="C121" i="6"/>
  <c r="W120" i="6"/>
  <c r="V120" i="6"/>
  <c r="U120" i="6"/>
  <c r="T120" i="6"/>
  <c r="S120" i="6"/>
  <c r="R120" i="6"/>
  <c r="Q120" i="6"/>
  <c r="O120" i="6"/>
  <c r="L120" i="6"/>
  <c r="K120" i="6"/>
  <c r="J120" i="6"/>
  <c r="I120" i="6"/>
  <c r="H120" i="6"/>
  <c r="G120" i="6"/>
  <c r="F120" i="6"/>
  <c r="E120" i="6"/>
  <c r="C120" i="6"/>
  <c r="W119" i="6"/>
  <c r="V119" i="6"/>
  <c r="U119" i="6"/>
  <c r="T119" i="6"/>
  <c r="S119" i="6"/>
  <c r="R119" i="6"/>
  <c r="Q119" i="6"/>
  <c r="X119" i="6" s="1"/>
  <c r="O119" i="6"/>
  <c r="K119" i="6"/>
  <c r="J119" i="6"/>
  <c r="I119" i="6"/>
  <c r="H119" i="6"/>
  <c r="G119" i="6"/>
  <c r="F119" i="6"/>
  <c r="E119" i="6"/>
  <c r="L119" i="6" s="1"/>
  <c r="C119" i="6"/>
  <c r="W118" i="6"/>
  <c r="V118" i="6"/>
  <c r="U118" i="6"/>
  <c r="T118" i="6"/>
  <c r="S118" i="6"/>
  <c r="R118" i="6"/>
  <c r="Q118" i="6"/>
  <c r="X118" i="6" s="1"/>
  <c r="O118" i="6"/>
  <c r="K118" i="6"/>
  <c r="J118" i="6"/>
  <c r="I118" i="6"/>
  <c r="H118" i="6"/>
  <c r="G118" i="6"/>
  <c r="F118" i="6"/>
  <c r="L118" i="6" s="1"/>
  <c r="E118" i="6"/>
  <c r="C118" i="6"/>
  <c r="W117" i="6"/>
  <c r="V117" i="6"/>
  <c r="U117" i="6"/>
  <c r="T117" i="6"/>
  <c r="S117" i="6"/>
  <c r="X117" i="6" s="1"/>
  <c r="R117" i="6"/>
  <c r="Q117" i="6"/>
  <c r="O117" i="6"/>
  <c r="K117" i="6"/>
  <c r="J117" i="6"/>
  <c r="I117" i="6"/>
  <c r="H117" i="6"/>
  <c r="L117" i="6" s="1"/>
  <c r="G117" i="6"/>
  <c r="F117" i="6"/>
  <c r="E117" i="6"/>
  <c r="C117" i="6"/>
  <c r="K115" i="6"/>
  <c r="J115" i="6"/>
  <c r="Q114" i="6"/>
  <c r="O114" i="6"/>
  <c r="C114" i="6"/>
  <c r="Q113" i="6"/>
  <c r="P111" i="6"/>
  <c r="W110" i="6"/>
  <c r="V110" i="6"/>
  <c r="U110" i="6"/>
  <c r="T110" i="6"/>
  <c r="S110" i="6"/>
  <c r="X110" i="6" s="1"/>
  <c r="R110" i="6"/>
  <c r="Q110" i="6"/>
  <c r="K110" i="6"/>
  <c r="J110" i="6"/>
  <c r="I110" i="6"/>
  <c r="H110" i="6"/>
  <c r="G110" i="6"/>
  <c r="L110" i="6" s="1"/>
  <c r="F110" i="6"/>
  <c r="E110" i="6"/>
  <c r="X109" i="6"/>
  <c r="L109" i="6"/>
  <c r="X108" i="6"/>
  <c r="L108" i="6"/>
  <c r="X107" i="6"/>
  <c r="L107" i="6"/>
  <c r="X106" i="6"/>
  <c r="L106" i="6"/>
  <c r="X105" i="6"/>
  <c r="L105" i="6"/>
  <c r="X103" i="6"/>
  <c r="O103" i="6"/>
  <c r="O115" i="6" s="1"/>
  <c r="L103" i="6"/>
  <c r="C103" i="6"/>
  <c r="C115" i="6" s="1"/>
  <c r="X102" i="6"/>
  <c r="O102" i="6"/>
  <c r="L102" i="6"/>
  <c r="C102" i="6"/>
  <c r="X101" i="6"/>
  <c r="O101" i="6"/>
  <c r="O113" i="6" s="1"/>
  <c r="L101" i="6"/>
  <c r="C101" i="6"/>
  <c r="C113" i="6" s="1"/>
  <c r="V95" i="6"/>
  <c r="J93" i="6"/>
  <c r="I93" i="6"/>
  <c r="H93" i="6"/>
  <c r="F93" i="6"/>
  <c r="L93" i="6" s="1"/>
  <c r="J92" i="6"/>
  <c r="I92" i="6"/>
  <c r="H92" i="6"/>
  <c r="F92" i="6"/>
  <c r="L91" i="6"/>
  <c r="J91" i="6"/>
  <c r="I91" i="6"/>
  <c r="H91" i="6"/>
  <c r="F91" i="6"/>
  <c r="E91" i="6"/>
  <c r="S90" i="6"/>
  <c r="K90" i="6"/>
  <c r="J90" i="6"/>
  <c r="F90" i="6"/>
  <c r="E90" i="6"/>
  <c r="S88" i="6"/>
  <c r="K85" i="6"/>
  <c r="K99" i="6" s="1"/>
  <c r="J85" i="6"/>
  <c r="V99" i="6" s="1"/>
  <c r="V139" i="6" s="1"/>
  <c r="I85" i="6"/>
  <c r="I99" i="6" s="1"/>
  <c r="I111" i="6" s="1"/>
  <c r="H85" i="6"/>
  <c r="T99" i="6" s="1"/>
  <c r="G85" i="6"/>
  <c r="S99" i="6" s="1"/>
  <c r="S111" i="6" s="1"/>
  <c r="S124" i="6" s="1"/>
  <c r="F85" i="6"/>
  <c r="R99" i="6" s="1"/>
  <c r="R147" i="6" s="1"/>
  <c r="E85" i="6"/>
  <c r="D79" i="6"/>
  <c r="W76" i="6"/>
  <c r="X76" i="6" s="1"/>
  <c r="V76" i="6"/>
  <c r="U76" i="6"/>
  <c r="T76" i="6"/>
  <c r="S76" i="6"/>
  <c r="R76" i="6"/>
  <c r="Q76" i="6"/>
  <c r="K76" i="6"/>
  <c r="L76" i="6" s="1"/>
  <c r="J76" i="6"/>
  <c r="I76" i="6"/>
  <c r="H76" i="6"/>
  <c r="G76" i="6"/>
  <c r="F76" i="6"/>
  <c r="E76" i="6"/>
  <c r="X75" i="6"/>
  <c r="L75" i="6"/>
  <c r="W73" i="6"/>
  <c r="V73" i="6"/>
  <c r="U73" i="6"/>
  <c r="T73" i="6"/>
  <c r="S73" i="6"/>
  <c r="R73" i="6"/>
  <c r="Q73" i="6"/>
  <c r="X73" i="6" s="1"/>
  <c r="K73" i="6"/>
  <c r="J73" i="6"/>
  <c r="I73" i="6"/>
  <c r="H73" i="6"/>
  <c r="G73" i="6"/>
  <c r="G22" i="6" s="1"/>
  <c r="F73" i="6"/>
  <c r="F22" i="6" s="1"/>
  <c r="E73" i="6"/>
  <c r="E22" i="6" s="1"/>
  <c r="X72" i="6"/>
  <c r="L72" i="6"/>
  <c r="X71" i="6"/>
  <c r="L71" i="6"/>
  <c r="X70" i="6"/>
  <c r="L70" i="6"/>
  <c r="W68" i="6"/>
  <c r="V68" i="6"/>
  <c r="U68" i="6"/>
  <c r="T68" i="6"/>
  <c r="S68" i="6"/>
  <c r="R68" i="6"/>
  <c r="Q68" i="6"/>
  <c r="K68" i="6"/>
  <c r="K21" i="6" s="1"/>
  <c r="J68" i="6"/>
  <c r="J21" i="6" s="1"/>
  <c r="I68" i="6"/>
  <c r="H68" i="6"/>
  <c r="G68" i="6"/>
  <c r="F68" i="6"/>
  <c r="E68" i="6"/>
  <c r="X67" i="6"/>
  <c r="L67" i="6"/>
  <c r="X66" i="6"/>
  <c r="L66" i="6"/>
  <c r="X65" i="6"/>
  <c r="L65" i="6"/>
  <c r="X64" i="6"/>
  <c r="L64" i="6"/>
  <c r="X63" i="6"/>
  <c r="L63" i="6"/>
  <c r="W61" i="6"/>
  <c r="V61" i="6"/>
  <c r="U61" i="6"/>
  <c r="T61" i="6"/>
  <c r="S61" i="6"/>
  <c r="R61" i="6"/>
  <c r="Q61" i="6"/>
  <c r="K61" i="6"/>
  <c r="K20" i="6" s="1"/>
  <c r="J61" i="6"/>
  <c r="I61" i="6"/>
  <c r="H61" i="6"/>
  <c r="G61" i="6"/>
  <c r="F61" i="6"/>
  <c r="E61" i="6"/>
  <c r="X60" i="6"/>
  <c r="L60" i="6"/>
  <c r="X59" i="6"/>
  <c r="L59" i="6"/>
  <c r="X58" i="6"/>
  <c r="L58" i="6"/>
  <c r="X57" i="6"/>
  <c r="L57" i="6"/>
  <c r="X56" i="6"/>
  <c r="L56" i="6"/>
  <c r="X55" i="6"/>
  <c r="L55" i="6"/>
  <c r="D52" i="6"/>
  <c r="H115" i="6" s="1"/>
  <c r="W51" i="6"/>
  <c r="W751" i="6" s="1"/>
  <c r="V51" i="6"/>
  <c r="U51" i="6"/>
  <c r="T51" i="6"/>
  <c r="T751" i="6" s="1"/>
  <c r="S51" i="6"/>
  <c r="S751" i="6" s="1"/>
  <c r="R51" i="6"/>
  <c r="R751" i="6" s="1"/>
  <c r="Q51" i="6"/>
  <c r="Q751" i="6" s="1"/>
  <c r="O51" i="6"/>
  <c r="L51" i="6"/>
  <c r="K51" i="6"/>
  <c r="J51" i="6"/>
  <c r="I51" i="6"/>
  <c r="I751" i="6" s="1"/>
  <c r="H51" i="6"/>
  <c r="H751" i="6" s="1"/>
  <c r="G51" i="6"/>
  <c r="G751" i="6" s="1"/>
  <c r="F51" i="6"/>
  <c r="F751" i="6" s="1"/>
  <c r="E51" i="6"/>
  <c r="E751" i="6" s="1"/>
  <c r="C51" i="6"/>
  <c r="W50" i="6"/>
  <c r="V50" i="6"/>
  <c r="U50" i="6"/>
  <c r="U750" i="6" s="1"/>
  <c r="T50" i="6"/>
  <c r="T750" i="6" s="1"/>
  <c r="S50" i="6"/>
  <c r="S750" i="6" s="1"/>
  <c r="R50" i="6"/>
  <c r="R750" i="6" s="1"/>
  <c r="Q50" i="6"/>
  <c r="O50" i="6"/>
  <c r="K50" i="6"/>
  <c r="J50" i="6"/>
  <c r="J750" i="6" s="1"/>
  <c r="I50" i="6"/>
  <c r="I750" i="6" s="1"/>
  <c r="H50" i="6"/>
  <c r="H750" i="6" s="1"/>
  <c r="G50" i="6"/>
  <c r="G750" i="6" s="1"/>
  <c r="F50" i="6"/>
  <c r="F750" i="6" s="1"/>
  <c r="E50" i="6"/>
  <c r="L50" i="6" s="1"/>
  <c r="C50" i="6"/>
  <c r="W49" i="6"/>
  <c r="W749" i="6" s="1"/>
  <c r="V49" i="6"/>
  <c r="V749" i="6" s="1"/>
  <c r="U49" i="6"/>
  <c r="U749" i="6" s="1"/>
  <c r="T49" i="6"/>
  <c r="T749" i="6" s="1"/>
  <c r="S49" i="6"/>
  <c r="R49" i="6"/>
  <c r="R749" i="6" s="1"/>
  <c r="Q49" i="6"/>
  <c r="O49" i="6"/>
  <c r="K49" i="6"/>
  <c r="K749" i="6" s="1"/>
  <c r="J49" i="6"/>
  <c r="J749" i="6" s="1"/>
  <c r="I49" i="6"/>
  <c r="I749" i="6" s="1"/>
  <c r="H49" i="6"/>
  <c r="H749" i="6" s="1"/>
  <c r="G49" i="6"/>
  <c r="G749" i="6" s="1"/>
  <c r="F49" i="6"/>
  <c r="E49" i="6"/>
  <c r="C49" i="6"/>
  <c r="X48" i="6"/>
  <c r="W48" i="6"/>
  <c r="W748" i="6" s="1"/>
  <c r="V48" i="6"/>
  <c r="V748" i="6" s="1"/>
  <c r="U48" i="6"/>
  <c r="U748" i="6" s="1"/>
  <c r="T48" i="6"/>
  <c r="T748" i="6" s="1"/>
  <c r="S48" i="6"/>
  <c r="R48" i="6"/>
  <c r="Q48" i="6"/>
  <c r="O48" i="6"/>
  <c r="K48" i="6"/>
  <c r="K748" i="6" s="1"/>
  <c r="J48" i="6"/>
  <c r="J748" i="6" s="1"/>
  <c r="I48" i="6"/>
  <c r="H48" i="6"/>
  <c r="G48" i="6"/>
  <c r="G748" i="6" s="1"/>
  <c r="F48" i="6"/>
  <c r="E48" i="6"/>
  <c r="E748" i="6" s="1"/>
  <c r="C48" i="6"/>
  <c r="W47" i="6"/>
  <c r="W747" i="6" s="1"/>
  <c r="V47" i="6"/>
  <c r="U47" i="6"/>
  <c r="T47" i="6"/>
  <c r="T747" i="6" s="1"/>
  <c r="S47" i="6"/>
  <c r="R47" i="6"/>
  <c r="R747" i="6" s="1"/>
  <c r="Q47" i="6"/>
  <c r="Q747" i="6" s="1"/>
  <c r="O47" i="6"/>
  <c r="K47" i="6"/>
  <c r="K747" i="6" s="1"/>
  <c r="J47" i="6"/>
  <c r="I47" i="6"/>
  <c r="I747" i="6" s="1"/>
  <c r="H47" i="6"/>
  <c r="G47" i="6"/>
  <c r="F47" i="6"/>
  <c r="F747" i="6" s="1"/>
  <c r="E47" i="6"/>
  <c r="E747" i="6" s="1"/>
  <c r="C47" i="6"/>
  <c r="V45" i="6"/>
  <c r="U45" i="6"/>
  <c r="K45" i="6"/>
  <c r="J45" i="6"/>
  <c r="I45" i="6"/>
  <c r="W44" i="6"/>
  <c r="V44" i="6"/>
  <c r="U44" i="6"/>
  <c r="O44" i="6"/>
  <c r="K44" i="6"/>
  <c r="J44" i="6"/>
  <c r="I44" i="6"/>
  <c r="C44" i="6"/>
  <c r="W43" i="6"/>
  <c r="V43" i="6"/>
  <c r="U43" i="6"/>
  <c r="U53" i="6" s="1"/>
  <c r="U78" i="6" s="1"/>
  <c r="O43" i="6"/>
  <c r="K43" i="6"/>
  <c r="K53" i="6" s="1"/>
  <c r="J43" i="6"/>
  <c r="I43" i="6"/>
  <c r="P41" i="6"/>
  <c r="W40" i="6"/>
  <c r="V40" i="6"/>
  <c r="U40" i="6"/>
  <c r="T40" i="6"/>
  <c r="S40" i="6"/>
  <c r="R40" i="6"/>
  <c r="X40" i="6" s="1"/>
  <c r="Q40" i="6"/>
  <c r="K40" i="6"/>
  <c r="J40" i="6"/>
  <c r="I40" i="6"/>
  <c r="H40" i="6"/>
  <c r="G40" i="6"/>
  <c r="F40" i="6"/>
  <c r="L40" i="6" s="1"/>
  <c r="E40" i="6"/>
  <c r="X39" i="6"/>
  <c r="L39" i="6"/>
  <c r="X38" i="6"/>
  <c r="L38" i="6"/>
  <c r="X37" i="6"/>
  <c r="L37" i="6"/>
  <c r="X36" i="6"/>
  <c r="L36" i="6"/>
  <c r="X35" i="6"/>
  <c r="L35" i="6"/>
  <c r="X33" i="6"/>
  <c r="O33" i="6"/>
  <c r="O45" i="6" s="1"/>
  <c r="L33" i="6"/>
  <c r="C33" i="6"/>
  <c r="C45" i="6" s="1"/>
  <c r="X32" i="6"/>
  <c r="O32" i="6"/>
  <c r="L32" i="6"/>
  <c r="C32" i="6"/>
  <c r="X31" i="6"/>
  <c r="O31" i="6"/>
  <c r="L31" i="6"/>
  <c r="C31" i="6"/>
  <c r="C43" i="6" s="1"/>
  <c r="W29" i="6"/>
  <c r="W69" i="6" s="1"/>
  <c r="V29" i="6"/>
  <c r="V74" i="6" s="1"/>
  <c r="U29" i="6"/>
  <c r="U74" i="6" s="1"/>
  <c r="T29" i="6"/>
  <c r="T41" i="6" s="1"/>
  <c r="T54" i="6" s="1"/>
  <c r="S29" i="6"/>
  <c r="S41" i="6" s="1"/>
  <c r="S54" i="6" s="1"/>
  <c r="R29" i="6"/>
  <c r="R41" i="6" s="1"/>
  <c r="R54" i="6" s="1"/>
  <c r="Q29" i="6"/>
  <c r="K29" i="6"/>
  <c r="K77" i="6" s="1"/>
  <c r="J29" i="6"/>
  <c r="J69" i="6" s="1"/>
  <c r="I29" i="6"/>
  <c r="I62" i="6" s="1"/>
  <c r="H29" i="6"/>
  <c r="H77" i="6" s="1"/>
  <c r="G29" i="6"/>
  <c r="G77" i="6" s="1"/>
  <c r="F29" i="6"/>
  <c r="F74" i="6" s="1"/>
  <c r="E29" i="6"/>
  <c r="E41" i="6" s="1"/>
  <c r="E54" i="6" s="1"/>
  <c r="V25" i="6"/>
  <c r="S79" i="6" s="1"/>
  <c r="V23" i="6"/>
  <c r="J23" i="6"/>
  <c r="I23" i="6"/>
  <c r="H23" i="6"/>
  <c r="G23" i="6"/>
  <c r="F23" i="6"/>
  <c r="E23" i="6"/>
  <c r="K22" i="6"/>
  <c r="J22" i="6"/>
  <c r="I22" i="6"/>
  <c r="H22" i="6"/>
  <c r="I21" i="6"/>
  <c r="H21" i="6"/>
  <c r="G21" i="6"/>
  <c r="F21" i="6"/>
  <c r="E21" i="6"/>
  <c r="S20" i="6"/>
  <c r="E79" i="6" s="1"/>
  <c r="J20" i="6"/>
  <c r="I20" i="6"/>
  <c r="H20" i="6"/>
  <c r="G20" i="6"/>
  <c r="F20" i="6"/>
  <c r="E20" i="6"/>
  <c r="L20" i="6" s="1"/>
  <c r="S18" i="6"/>
  <c r="W9" i="6"/>
  <c r="V9" i="6"/>
  <c r="U9" i="6"/>
  <c r="T9" i="6"/>
  <c r="S9" i="6"/>
  <c r="R9" i="6"/>
  <c r="X9" i="6" s="1"/>
  <c r="Q9" i="6"/>
  <c r="G9" i="6"/>
  <c r="V163" i="6" s="1"/>
  <c r="W8" i="6"/>
  <c r="U8" i="6"/>
  <c r="T8" i="6"/>
  <c r="S8" i="6"/>
  <c r="R8" i="6"/>
  <c r="Q8" i="6"/>
  <c r="V7" i="6"/>
  <c r="U7" i="6"/>
  <c r="T7" i="6"/>
  <c r="S7" i="6"/>
  <c r="R7" i="6"/>
  <c r="Q7" i="6"/>
  <c r="W6" i="6"/>
  <c r="V6" i="6"/>
  <c r="U6" i="6"/>
  <c r="T6" i="6"/>
  <c r="S6" i="6"/>
  <c r="W1" i="6"/>
  <c r="V1" i="6"/>
  <c r="U1" i="6"/>
  <c r="T1" i="6"/>
  <c r="S1" i="6"/>
  <c r="R1" i="6"/>
  <c r="Q1" i="6"/>
  <c r="W774" i="5"/>
  <c r="W775" i="5" s="1"/>
  <c r="V774" i="5"/>
  <c r="V775" i="5" s="1"/>
  <c r="U774" i="5"/>
  <c r="U775" i="5" s="1"/>
  <c r="T774" i="5"/>
  <c r="T775" i="5" s="1"/>
  <c r="S774" i="5"/>
  <c r="S775" i="5" s="1"/>
  <c r="R774" i="5"/>
  <c r="R775" i="5" s="1"/>
  <c r="Q774" i="5"/>
  <c r="Q775" i="5" s="1"/>
  <c r="K774" i="5"/>
  <c r="K775" i="5" s="1"/>
  <c r="J774" i="5"/>
  <c r="J775" i="5" s="1"/>
  <c r="J723" i="5" s="1"/>
  <c r="I774" i="5"/>
  <c r="I775" i="5" s="1"/>
  <c r="I723" i="5" s="1"/>
  <c r="H774" i="5"/>
  <c r="H775" i="5" s="1"/>
  <c r="G774" i="5"/>
  <c r="G775" i="5" s="1"/>
  <c r="F774" i="5"/>
  <c r="F775" i="5" s="1"/>
  <c r="F723" i="5" s="1"/>
  <c r="E774" i="5"/>
  <c r="E775" i="5" s="1"/>
  <c r="E723" i="5" s="1"/>
  <c r="W771" i="5"/>
  <c r="V771" i="5"/>
  <c r="U771" i="5"/>
  <c r="T771" i="5"/>
  <c r="S771" i="5"/>
  <c r="R771" i="5"/>
  <c r="Q771" i="5"/>
  <c r="K771" i="5"/>
  <c r="J771" i="5"/>
  <c r="I771" i="5"/>
  <c r="H771" i="5"/>
  <c r="G771" i="5"/>
  <c r="F771" i="5"/>
  <c r="E771" i="5"/>
  <c r="W770" i="5"/>
  <c r="V770" i="5"/>
  <c r="U770" i="5"/>
  <c r="T770" i="5"/>
  <c r="X770" i="5" s="1"/>
  <c r="S770" i="5"/>
  <c r="R770" i="5"/>
  <c r="Q770" i="5"/>
  <c r="K770" i="5"/>
  <c r="J770" i="5"/>
  <c r="I770" i="5"/>
  <c r="H770" i="5"/>
  <c r="G770" i="5"/>
  <c r="F770" i="5"/>
  <c r="E770" i="5"/>
  <c r="W769" i="5"/>
  <c r="W772" i="5" s="1"/>
  <c r="V769" i="5"/>
  <c r="V772" i="5" s="1"/>
  <c r="U769" i="5"/>
  <c r="U772" i="5" s="1"/>
  <c r="T769" i="5"/>
  <c r="T772" i="5" s="1"/>
  <c r="S769" i="5"/>
  <c r="S772" i="5" s="1"/>
  <c r="R769" i="5"/>
  <c r="R772" i="5" s="1"/>
  <c r="F722" i="5" s="1"/>
  <c r="Q769" i="5"/>
  <c r="Q772" i="5" s="1"/>
  <c r="K769" i="5"/>
  <c r="K772" i="5" s="1"/>
  <c r="K722" i="5" s="1"/>
  <c r="J769" i="5"/>
  <c r="J772" i="5" s="1"/>
  <c r="I769" i="5"/>
  <c r="H769" i="5"/>
  <c r="H772" i="5" s="1"/>
  <c r="H722" i="5" s="1"/>
  <c r="G769" i="5"/>
  <c r="G772" i="5" s="1"/>
  <c r="F769" i="5"/>
  <c r="F772" i="5" s="1"/>
  <c r="E769" i="5"/>
  <c r="E772" i="5" s="1"/>
  <c r="W766" i="5"/>
  <c r="V766" i="5"/>
  <c r="U766" i="5"/>
  <c r="T766" i="5"/>
  <c r="S766" i="5"/>
  <c r="R766" i="5"/>
  <c r="Q766" i="5"/>
  <c r="K766" i="5"/>
  <c r="J766" i="5"/>
  <c r="I766" i="5"/>
  <c r="H766" i="5"/>
  <c r="G766" i="5"/>
  <c r="F766" i="5"/>
  <c r="E766" i="5"/>
  <c r="W765" i="5"/>
  <c r="V765" i="5"/>
  <c r="U765" i="5"/>
  <c r="T765" i="5"/>
  <c r="S765" i="5"/>
  <c r="R765" i="5"/>
  <c r="Q765" i="5"/>
  <c r="X765" i="5" s="1"/>
  <c r="K765" i="5"/>
  <c r="J765" i="5"/>
  <c r="I765" i="5"/>
  <c r="H765" i="5"/>
  <c r="G765" i="5"/>
  <c r="F765" i="5"/>
  <c r="E765" i="5"/>
  <c r="L765" i="5" s="1"/>
  <c r="W764" i="5"/>
  <c r="V764" i="5"/>
  <c r="U764" i="5"/>
  <c r="T764" i="5"/>
  <c r="S764" i="5"/>
  <c r="R764" i="5"/>
  <c r="Q764" i="5"/>
  <c r="K764" i="5"/>
  <c r="J764" i="5"/>
  <c r="I764" i="5"/>
  <c r="H764" i="5"/>
  <c r="G764" i="5"/>
  <c r="F764" i="5"/>
  <c r="E764" i="5"/>
  <c r="L764" i="5" s="1"/>
  <c r="W763" i="5"/>
  <c r="V763" i="5"/>
  <c r="U763" i="5"/>
  <c r="T763" i="5"/>
  <c r="S763" i="5"/>
  <c r="R763" i="5"/>
  <c r="Q763" i="5"/>
  <c r="X763" i="5" s="1"/>
  <c r="K763" i="5"/>
  <c r="J763" i="5"/>
  <c r="I763" i="5"/>
  <c r="H763" i="5"/>
  <c r="G763" i="5"/>
  <c r="F763" i="5"/>
  <c r="E763" i="5"/>
  <c r="W762" i="5"/>
  <c r="W767" i="5" s="1"/>
  <c r="V762" i="5"/>
  <c r="V767" i="5" s="1"/>
  <c r="U762" i="5"/>
  <c r="U767" i="5" s="1"/>
  <c r="T762" i="5"/>
  <c r="T767" i="5" s="1"/>
  <c r="S762" i="5"/>
  <c r="S767" i="5" s="1"/>
  <c r="R762" i="5"/>
  <c r="R767" i="5" s="1"/>
  <c r="Q762" i="5"/>
  <c r="Q767" i="5" s="1"/>
  <c r="K762" i="5"/>
  <c r="K767" i="5" s="1"/>
  <c r="J762" i="5"/>
  <c r="J767" i="5" s="1"/>
  <c r="J721" i="5" s="1"/>
  <c r="I762" i="5"/>
  <c r="I767" i="5" s="1"/>
  <c r="I721" i="5" s="1"/>
  <c r="H762" i="5"/>
  <c r="H767" i="5" s="1"/>
  <c r="G762" i="5"/>
  <c r="G767" i="5" s="1"/>
  <c r="G721" i="5" s="1"/>
  <c r="F762" i="5"/>
  <c r="F767" i="5" s="1"/>
  <c r="F721" i="5" s="1"/>
  <c r="R7" i="5" s="1"/>
  <c r="E762" i="5"/>
  <c r="E767" i="5" s="1"/>
  <c r="E721" i="5" s="1"/>
  <c r="W759" i="5"/>
  <c r="V759" i="5"/>
  <c r="U759" i="5"/>
  <c r="T759" i="5"/>
  <c r="S759" i="5"/>
  <c r="R759" i="5"/>
  <c r="Q759" i="5"/>
  <c r="X759" i="5" s="1"/>
  <c r="K759" i="5"/>
  <c r="J759" i="5"/>
  <c r="I759" i="5"/>
  <c r="H759" i="5"/>
  <c r="G759" i="5"/>
  <c r="F759" i="5"/>
  <c r="E759" i="5"/>
  <c r="L759" i="5" s="1"/>
  <c r="W758" i="5"/>
  <c r="V758" i="5"/>
  <c r="U758" i="5"/>
  <c r="T758" i="5"/>
  <c r="S758" i="5"/>
  <c r="R758" i="5"/>
  <c r="Q758" i="5"/>
  <c r="X758" i="5" s="1"/>
  <c r="K758" i="5"/>
  <c r="J758" i="5"/>
  <c r="I758" i="5"/>
  <c r="H758" i="5"/>
  <c r="G758" i="5"/>
  <c r="F758" i="5"/>
  <c r="E758" i="5"/>
  <c r="L758" i="5" s="1"/>
  <c r="W757" i="5"/>
  <c r="V757" i="5"/>
  <c r="U757" i="5"/>
  <c r="T757" i="5"/>
  <c r="S757" i="5"/>
  <c r="R757" i="5"/>
  <c r="Q757" i="5"/>
  <c r="X757" i="5" s="1"/>
  <c r="K757" i="5"/>
  <c r="J757" i="5"/>
  <c r="I757" i="5"/>
  <c r="H757" i="5"/>
  <c r="G757" i="5"/>
  <c r="F757" i="5"/>
  <c r="E757" i="5"/>
  <c r="L757" i="5" s="1"/>
  <c r="W756" i="5"/>
  <c r="V756" i="5"/>
  <c r="U756" i="5"/>
  <c r="T756" i="5"/>
  <c r="S756" i="5"/>
  <c r="R756" i="5"/>
  <c r="Q756" i="5"/>
  <c r="X756" i="5" s="1"/>
  <c r="K756" i="5"/>
  <c r="J756" i="5"/>
  <c r="I756" i="5"/>
  <c r="H756" i="5"/>
  <c r="G756" i="5"/>
  <c r="F756" i="5"/>
  <c r="E756" i="5"/>
  <c r="W755" i="5"/>
  <c r="V755" i="5"/>
  <c r="U755" i="5"/>
  <c r="T755" i="5"/>
  <c r="S755" i="5"/>
  <c r="R755" i="5"/>
  <c r="Q755" i="5"/>
  <c r="X755" i="5" s="1"/>
  <c r="K755" i="5"/>
  <c r="J755" i="5"/>
  <c r="I755" i="5"/>
  <c r="H755" i="5"/>
  <c r="G755" i="5"/>
  <c r="F755" i="5"/>
  <c r="E755" i="5"/>
  <c r="W754" i="5"/>
  <c r="W760" i="5" s="1"/>
  <c r="V754" i="5"/>
  <c r="V760" i="5" s="1"/>
  <c r="U754" i="5"/>
  <c r="U760" i="5" s="1"/>
  <c r="T754" i="5"/>
  <c r="T760" i="5" s="1"/>
  <c r="S754" i="5"/>
  <c r="S760" i="5" s="1"/>
  <c r="R754" i="5"/>
  <c r="R760" i="5" s="1"/>
  <c r="Q754" i="5"/>
  <c r="X754" i="5" s="1"/>
  <c r="K754" i="5"/>
  <c r="K760" i="5" s="1"/>
  <c r="J754" i="5"/>
  <c r="J760" i="5" s="1"/>
  <c r="J720" i="5" s="1"/>
  <c r="I754" i="5"/>
  <c r="H754" i="5"/>
  <c r="G754" i="5"/>
  <c r="F754" i="5"/>
  <c r="E754" i="5"/>
  <c r="L754" i="5" s="1"/>
  <c r="O745" i="5"/>
  <c r="C745" i="5"/>
  <c r="O743" i="5"/>
  <c r="C743" i="5"/>
  <c r="W739" i="5"/>
  <c r="V739" i="5"/>
  <c r="U739" i="5"/>
  <c r="T739" i="5"/>
  <c r="S739" i="5"/>
  <c r="R739" i="5"/>
  <c r="Q739" i="5"/>
  <c r="X739" i="5" s="1"/>
  <c r="K739" i="5"/>
  <c r="J739" i="5"/>
  <c r="I739" i="5"/>
  <c r="H739" i="5"/>
  <c r="G739" i="5"/>
  <c r="F739" i="5"/>
  <c r="E739" i="5"/>
  <c r="L739" i="5" s="1"/>
  <c r="W738" i="5"/>
  <c r="V738" i="5"/>
  <c r="U738" i="5"/>
  <c r="T738" i="5"/>
  <c r="S738" i="5"/>
  <c r="R738" i="5"/>
  <c r="Q738" i="5"/>
  <c r="X738" i="5" s="1"/>
  <c r="K738" i="5"/>
  <c r="J738" i="5"/>
  <c r="I738" i="5"/>
  <c r="H738" i="5"/>
  <c r="G738" i="5"/>
  <c r="F738" i="5"/>
  <c r="E738" i="5"/>
  <c r="W737" i="5"/>
  <c r="V737" i="5"/>
  <c r="U737" i="5"/>
  <c r="T737" i="5"/>
  <c r="S737" i="5"/>
  <c r="R737" i="5"/>
  <c r="Q737" i="5"/>
  <c r="X737" i="5" s="1"/>
  <c r="K737" i="5"/>
  <c r="J737" i="5"/>
  <c r="I737" i="5"/>
  <c r="H737" i="5"/>
  <c r="G737" i="5"/>
  <c r="F737" i="5"/>
  <c r="E737" i="5"/>
  <c r="L737" i="5" s="1"/>
  <c r="W736" i="5"/>
  <c r="V736" i="5"/>
  <c r="U736" i="5"/>
  <c r="T736" i="5"/>
  <c r="S736" i="5"/>
  <c r="R736" i="5"/>
  <c r="Q736" i="5"/>
  <c r="X736" i="5" s="1"/>
  <c r="K736" i="5"/>
  <c r="J736" i="5"/>
  <c r="I736" i="5"/>
  <c r="H736" i="5"/>
  <c r="G736" i="5"/>
  <c r="F736" i="5"/>
  <c r="E736" i="5"/>
  <c r="W735" i="5"/>
  <c r="V735" i="5"/>
  <c r="U735" i="5"/>
  <c r="T735" i="5"/>
  <c r="S735" i="5"/>
  <c r="R735" i="5"/>
  <c r="Q735" i="5"/>
  <c r="K735" i="5"/>
  <c r="J735" i="5"/>
  <c r="I735" i="5"/>
  <c r="H735" i="5"/>
  <c r="G735" i="5"/>
  <c r="F735" i="5"/>
  <c r="E735" i="5"/>
  <c r="W733" i="5"/>
  <c r="V733" i="5"/>
  <c r="U733" i="5"/>
  <c r="T733" i="5"/>
  <c r="S733" i="5"/>
  <c r="R733" i="5"/>
  <c r="Q733" i="5"/>
  <c r="O733" i="5"/>
  <c r="K733" i="5"/>
  <c r="J733" i="5"/>
  <c r="I733" i="5"/>
  <c r="H733" i="5"/>
  <c r="G733" i="5"/>
  <c r="F733" i="5"/>
  <c r="E733" i="5"/>
  <c r="C733" i="5"/>
  <c r="W732" i="5"/>
  <c r="V732" i="5"/>
  <c r="U732" i="5"/>
  <c r="T732" i="5"/>
  <c r="S732" i="5"/>
  <c r="R732" i="5"/>
  <c r="Q732" i="5"/>
  <c r="O732" i="5"/>
  <c r="K732" i="5"/>
  <c r="J732" i="5"/>
  <c r="I732" i="5"/>
  <c r="H732" i="5"/>
  <c r="L732" i="5" s="1"/>
  <c r="G732" i="5"/>
  <c r="F732" i="5"/>
  <c r="E732" i="5"/>
  <c r="C732" i="5"/>
  <c r="W731" i="5"/>
  <c r="W740" i="5" s="1"/>
  <c r="V731" i="5"/>
  <c r="V740" i="5" s="1"/>
  <c r="U731" i="5"/>
  <c r="T731" i="5"/>
  <c r="T740" i="5" s="1"/>
  <c r="S731" i="5"/>
  <c r="R731" i="5"/>
  <c r="R740" i="5" s="1"/>
  <c r="Q731" i="5"/>
  <c r="O731" i="5"/>
  <c r="K731" i="5"/>
  <c r="K740" i="5" s="1"/>
  <c r="J731" i="5"/>
  <c r="J740" i="5" s="1"/>
  <c r="I731" i="5"/>
  <c r="H731" i="5"/>
  <c r="H740" i="5" s="1"/>
  <c r="G731" i="5"/>
  <c r="G740" i="5" s="1"/>
  <c r="F731" i="5"/>
  <c r="F740" i="5" s="1"/>
  <c r="E731" i="5"/>
  <c r="C731" i="5"/>
  <c r="V725" i="5"/>
  <c r="K723" i="5"/>
  <c r="G723" i="5"/>
  <c r="G722" i="5"/>
  <c r="K721" i="5"/>
  <c r="S720" i="5"/>
  <c r="O779" i="5" s="1"/>
  <c r="S718" i="5"/>
  <c r="K715" i="5"/>
  <c r="W729" i="5" s="1"/>
  <c r="J715" i="5"/>
  <c r="J729" i="5" s="1"/>
  <c r="I715" i="5"/>
  <c r="U729" i="5" s="1"/>
  <c r="H715" i="5"/>
  <c r="G715" i="5"/>
  <c r="F715" i="5"/>
  <c r="F729" i="5" s="1"/>
  <c r="E715" i="5"/>
  <c r="Q729" i="5" s="1"/>
  <c r="P709" i="5"/>
  <c r="W706" i="5"/>
  <c r="V706" i="5"/>
  <c r="U706" i="5"/>
  <c r="T706" i="5"/>
  <c r="S706" i="5"/>
  <c r="R706" i="5"/>
  <c r="Q706" i="5"/>
  <c r="X706" i="5" s="1"/>
  <c r="K706" i="5"/>
  <c r="J706" i="5"/>
  <c r="I706" i="5"/>
  <c r="I653" i="5" s="1"/>
  <c r="H706" i="5"/>
  <c r="G706" i="5"/>
  <c r="F706" i="5"/>
  <c r="E706" i="5"/>
  <c r="X705" i="5"/>
  <c r="L705" i="5"/>
  <c r="W703" i="5"/>
  <c r="V703" i="5"/>
  <c r="U703" i="5"/>
  <c r="T703" i="5"/>
  <c r="S703" i="5"/>
  <c r="G652" i="5" s="1"/>
  <c r="R703" i="5"/>
  <c r="Q703" i="5"/>
  <c r="K703" i="5"/>
  <c r="J703" i="5"/>
  <c r="I703" i="5"/>
  <c r="H703" i="5"/>
  <c r="G703" i="5"/>
  <c r="F703" i="5"/>
  <c r="E703" i="5"/>
  <c r="X702" i="5"/>
  <c r="L702" i="5"/>
  <c r="X701" i="5"/>
  <c r="L701" i="5"/>
  <c r="X700" i="5"/>
  <c r="L700" i="5"/>
  <c r="W698" i="5"/>
  <c r="V698" i="5"/>
  <c r="U698" i="5"/>
  <c r="T698" i="5"/>
  <c r="S698" i="5"/>
  <c r="R698" i="5"/>
  <c r="Q698" i="5"/>
  <c r="K698" i="5"/>
  <c r="J698" i="5"/>
  <c r="J651" i="5" s="1"/>
  <c r="I698" i="5"/>
  <c r="I651" i="5" s="1"/>
  <c r="H698" i="5"/>
  <c r="G698" i="5"/>
  <c r="F698" i="5"/>
  <c r="E698" i="5"/>
  <c r="X697" i="5"/>
  <c r="L697" i="5"/>
  <c r="X696" i="5"/>
  <c r="L696" i="5"/>
  <c r="X695" i="5"/>
  <c r="L695" i="5"/>
  <c r="X694" i="5"/>
  <c r="L694" i="5"/>
  <c r="X693" i="5"/>
  <c r="L693" i="5"/>
  <c r="W691" i="5"/>
  <c r="V691" i="5"/>
  <c r="U691" i="5"/>
  <c r="T691" i="5"/>
  <c r="S691" i="5"/>
  <c r="R691" i="5"/>
  <c r="Q691" i="5"/>
  <c r="X691" i="5" s="1"/>
  <c r="K691" i="5"/>
  <c r="K650" i="5" s="1"/>
  <c r="J691" i="5"/>
  <c r="J650" i="5" s="1"/>
  <c r="I691" i="5"/>
  <c r="I650" i="5" s="1"/>
  <c r="H691" i="5"/>
  <c r="G691" i="5"/>
  <c r="F691" i="5"/>
  <c r="F650" i="5" s="1"/>
  <c r="E691" i="5"/>
  <c r="X690" i="5"/>
  <c r="L690" i="5"/>
  <c r="X689" i="5"/>
  <c r="L689" i="5"/>
  <c r="X688" i="5"/>
  <c r="L688" i="5"/>
  <c r="X687" i="5"/>
  <c r="L687" i="5"/>
  <c r="X686" i="5"/>
  <c r="L686" i="5"/>
  <c r="X685" i="5"/>
  <c r="L685" i="5"/>
  <c r="W681" i="5"/>
  <c r="V681" i="5"/>
  <c r="U681" i="5"/>
  <c r="T681" i="5"/>
  <c r="S681" i="5"/>
  <c r="R681" i="5"/>
  <c r="Q681" i="5"/>
  <c r="O681" i="5"/>
  <c r="K681" i="5"/>
  <c r="J681" i="5"/>
  <c r="I681" i="5"/>
  <c r="H681" i="5"/>
  <c r="G681" i="5"/>
  <c r="F681" i="5"/>
  <c r="E681" i="5"/>
  <c r="C681" i="5"/>
  <c r="W680" i="5"/>
  <c r="X680" i="5" s="1"/>
  <c r="V680" i="5"/>
  <c r="U680" i="5"/>
  <c r="T680" i="5"/>
  <c r="S680" i="5"/>
  <c r="R680" i="5"/>
  <c r="Q680" i="5"/>
  <c r="O680" i="5"/>
  <c r="L680" i="5"/>
  <c r="K680" i="5"/>
  <c r="J680" i="5"/>
  <c r="I680" i="5"/>
  <c r="H680" i="5"/>
  <c r="G680" i="5"/>
  <c r="F680" i="5"/>
  <c r="E680" i="5"/>
  <c r="C680" i="5"/>
  <c r="W679" i="5"/>
  <c r="V679" i="5"/>
  <c r="U679" i="5"/>
  <c r="T679" i="5"/>
  <c r="S679" i="5"/>
  <c r="R679" i="5"/>
  <c r="Q679" i="5"/>
  <c r="X679" i="5" s="1"/>
  <c r="O679" i="5"/>
  <c r="K679" i="5"/>
  <c r="J679" i="5"/>
  <c r="I679" i="5"/>
  <c r="H679" i="5"/>
  <c r="G679" i="5"/>
  <c r="F679" i="5"/>
  <c r="L679" i="5" s="1"/>
  <c r="E679" i="5"/>
  <c r="C679" i="5"/>
  <c r="W678" i="5"/>
  <c r="V678" i="5"/>
  <c r="U678" i="5"/>
  <c r="T678" i="5"/>
  <c r="S678" i="5"/>
  <c r="R678" i="5"/>
  <c r="Q678" i="5"/>
  <c r="X678" i="5" s="1"/>
  <c r="O678" i="5"/>
  <c r="K678" i="5"/>
  <c r="J678" i="5"/>
  <c r="I678" i="5"/>
  <c r="H678" i="5"/>
  <c r="G678" i="5"/>
  <c r="F678" i="5"/>
  <c r="E678" i="5"/>
  <c r="L678" i="5" s="1"/>
  <c r="C678" i="5"/>
  <c r="W677" i="5"/>
  <c r="V677" i="5"/>
  <c r="U677" i="5"/>
  <c r="T677" i="5"/>
  <c r="S677" i="5"/>
  <c r="R677" i="5"/>
  <c r="Q677" i="5"/>
  <c r="O677" i="5"/>
  <c r="K677" i="5"/>
  <c r="J677" i="5"/>
  <c r="I677" i="5"/>
  <c r="H677" i="5"/>
  <c r="G677" i="5"/>
  <c r="F677" i="5"/>
  <c r="E677" i="5"/>
  <c r="C677" i="5"/>
  <c r="O675" i="5"/>
  <c r="C675" i="5"/>
  <c r="C674" i="5"/>
  <c r="P671" i="5"/>
  <c r="X670" i="5"/>
  <c r="W670" i="5"/>
  <c r="V670" i="5"/>
  <c r="U670" i="5"/>
  <c r="T670" i="5"/>
  <c r="S670" i="5"/>
  <c r="R670" i="5"/>
  <c r="Q670" i="5"/>
  <c r="L670" i="5"/>
  <c r="K670" i="5"/>
  <c r="J670" i="5"/>
  <c r="I670" i="5"/>
  <c r="H670" i="5"/>
  <c r="G670" i="5"/>
  <c r="F670" i="5"/>
  <c r="E670" i="5"/>
  <c r="X669" i="5"/>
  <c r="L669" i="5"/>
  <c r="X668" i="5"/>
  <c r="L668" i="5"/>
  <c r="X667" i="5"/>
  <c r="L667" i="5"/>
  <c r="X666" i="5"/>
  <c r="L666" i="5"/>
  <c r="X665" i="5"/>
  <c r="L665" i="5"/>
  <c r="X663" i="5"/>
  <c r="O663" i="5"/>
  <c r="L663" i="5"/>
  <c r="C663" i="5"/>
  <c r="X662" i="5"/>
  <c r="O662" i="5"/>
  <c r="O674" i="5" s="1"/>
  <c r="L662" i="5"/>
  <c r="C662" i="5"/>
  <c r="X661" i="5"/>
  <c r="O661" i="5"/>
  <c r="O673" i="5" s="1"/>
  <c r="L661" i="5"/>
  <c r="C661" i="5"/>
  <c r="C673" i="5" s="1"/>
  <c r="V655" i="5"/>
  <c r="K653" i="5"/>
  <c r="J653" i="5"/>
  <c r="H653" i="5"/>
  <c r="G653" i="5"/>
  <c r="F653" i="5"/>
  <c r="K652" i="5"/>
  <c r="J652" i="5"/>
  <c r="H652" i="5"/>
  <c r="H651" i="5"/>
  <c r="G651" i="5"/>
  <c r="F651" i="5"/>
  <c r="S650" i="5"/>
  <c r="J709" i="5" s="1"/>
  <c r="H650" i="5"/>
  <c r="G650" i="5"/>
  <c r="E650" i="5"/>
  <c r="L650" i="5" s="1"/>
  <c r="S648" i="5"/>
  <c r="K645" i="5"/>
  <c r="J645" i="5"/>
  <c r="V659" i="5" s="1"/>
  <c r="I645" i="5"/>
  <c r="I659" i="5" s="1"/>
  <c r="H645" i="5"/>
  <c r="T659" i="5" s="1"/>
  <c r="T671" i="5" s="1"/>
  <c r="T684" i="5" s="1"/>
  <c r="G645" i="5"/>
  <c r="F645" i="5"/>
  <c r="F659" i="5" s="1"/>
  <c r="E645" i="5"/>
  <c r="Q659" i="5" s="1"/>
  <c r="D639" i="5"/>
  <c r="W636" i="5"/>
  <c r="V636" i="5"/>
  <c r="U636" i="5"/>
  <c r="T636" i="5"/>
  <c r="X636" i="5" s="1"/>
  <c r="S636" i="5"/>
  <c r="R636" i="5"/>
  <c r="Q636" i="5"/>
  <c r="K636" i="5"/>
  <c r="J636" i="5"/>
  <c r="I636" i="5"/>
  <c r="H636" i="5"/>
  <c r="L636" i="5" s="1"/>
  <c r="G636" i="5"/>
  <c r="F636" i="5"/>
  <c r="E636" i="5"/>
  <c r="X635" i="5"/>
  <c r="L635" i="5"/>
  <c r="X633" i="5"/>
  <c r="W633" i="5"/>
  <c r="V633" i="5"/>
  <c r="U633" i="5"/>
  <c r="T633" i="5"/>
  <c r="S633" i="5"/>
  <c r="R633" i="5"/>
  <c r="Q633" i="5"/>
  <c r="L633" i="5"/>
  <c r="K633" i="5"/>
  <c r="J633" i="5"/>
  <c r="I633" i="5"/>
  <c r="H633" i="5"/>
  <c r="G633" i="5"/>
  <c r="F633" i="5"/>
  <c r="E633" i="5"/>
  <c r="X632" i="5"/>
  <c r="L632" i="5"/>
  <c r="X631" i="5"/>
  <c r="L631" i="5"/>
  <c r="X630" i="5"/>
  <c r="L630" i="5"/>
  <c r="X628" i="5"/>
  <c r="W628" i="5"/>
  <c r="V628" i="5"/>
  <c r="U628" i="5"/>
  <c r="T628" i="5"/>
  <c r="S628" i="5"/>
  <c r="R628" i="5"/>
  <c r="Q628" i="5"/>
  <c r="K628" i="5"/>
  <c r="J628" i="5"/>
  <c r="I628" i="5"/>
  <c r="H628" i="5"/>
  <c r="G628" i="5"/>
  <c r="F628" i="5"/>
  <c r="E628" i="5"/>
  <c r="X627" i="5"/>
  <c r="L627" i="5"/>
  <c r="X626" i="5"/>
  <c r="L626" i="5"/>
  <c r="X625" i="5"/>
  <c r="L625" i="5"/>
  <c r="X624" i="5"/>
  <c r="L624" i="5"/>
  <c r="X623" i="5"/>
  <c r="L623" i="5"/>
  <c r="W621" i="5"/>
  <c r="V621" i="5"/>
  <c r="U621" i="5"/>
  <c r="T621" i="5"/>
  <c r="X621" i="5" s="1"/>
  <c r="S621" i="5"/>
  <c r="R621" i="5"/>
  <c r="Q621" i="5"/>
  <c r="K621" i="5"/>
  <c r="J621" i="5"/>
  <c r="I621" i="5"/>
  <c r="I580" i="5" s="1"/>
  <c r="H621" i="5"/>
  <c r="L621" i="5" s="1"/>
  <c r="G621" i="5"/>
  <c r="F621" i="5"/>
  <c r="E621" i="5"/>
  <c r="X620" i="5"/>
  <c r="L620" i="5"/>
  <c r="X619" i="5"/>
  <c r="L619" i="5"/>
  <c r="X618" i="5"/>
  <c r="L618" i="5"/>
  <c r="X617" i="5"/>
  <c r="L617" i="5"/>
  <c r="X616" i="5"/>
  <c r="L616" i="5"/>
  <c r="X615" i="5"/>
  <c r="L615" i="5"/>
  <c r="W611" i="5"/>
  <c r="V611" i="5"/>
  <c r="U611" i="5"/>
  <c r="T611" i="5"/>
  <c r="S611" i="5"/>
  <c r="R611" i="5"/>
  <c r="Q611" i="5"/>
  <c r="X611" i="5" s="1"/>
  <c r="O611" i="5"/>
  <c r="K611" i="5"/>
  <c r="J611" i="5"/>
  <c r="I611" i="5"/>
  <c r="H611" i="5"/>
  <c r="G611" i="5"/>
  <c r="F611" i="5"/>
  <c r="E611" i="5"/>
  <c r="L611" i="5" s="1"/>
  <c r="C611" i="5"/>
  <c r="W610" i="5"/>
  <c r="V610" i="5"/>
  <c r="U610" i="5"/>
  <c r="T610" i="5"/>
  <c r="S610" i="5"/>
  <c r="R610" i="5"/>
  <c r="Q610" i="5"/>
  <c r="O610" i="5"/>
  <c r="K610" i="5"/>
  <c r="J610" i="5"/>
  <c r="I610" i="5"/>
  <c r="H610" i="5"/>
  <c r="G610" i="5"/>
  <c r="L610" i="5" s="1"/>
  <c r="F610" i="5"/>
  <c r="E610" i="5"/>
  <c r="C610" i="5"/>
  <c r="W609" i="5"/>
  <c r="V609" i="5"/>
  <c r="U609" i="5"/>
  <c r="T609" i="5"/>
  <c r="X609" i="5" s="1"/>
  <c r="S609" i="5"/>
  <c r="R609" i="5"/>
  <c r="Q609" i="5"/>
  <c r="O609" i="5"/>
  <c r="K609" i="5"/>
  <c r="J609" i="5"/>
  <c r="I609" i="5"/>
  <c r="H609" i="5"/>
  <c r="G609" i="5"/>
  <c r="F609" i="5"/>
  <c r="E609" i="5"/>
  <c r="C609" i="5"/>
  <c r="W608" i="5"/>
  <c r="V608" i="5"/>
  <c r="U608" i="5"/>
  <c r="T608" i="5"/>
  <c r="X608" i="5" s="1"/>
  <c r="S608" i="5"/>
  <c r="R608" i="5"/>
  <c r="Q608" i="5"/>
  <c r="O608" i="5"/>
  <c r="K608" i="5"/>
  <c r="J608" i="5"/>
  <c r="I608" i="5"/>
  <c r="L608" i="5" s="1"/>
  <c r="H608" i="5"/>
  <c r="G608" i="5"/>
  <c r="F608" i="5"/>
  <c r="E608" i="5"/>
  <c r="C608" i="5"/>
  <c r="W607" i="5"/>
  <c r="V607" i="5"/>
  <c r="X607" i="5" s="1"/>
  <c r="U607" i="5"/>
  <c r="T607" i="5"/>
  <c r="S607" i="5"/>
  <c r="R607" i="5"/>
  <c r="Q607" i="5"/>
  <c r="O607" i="5"/>
  <c r="K607" i="5"/>
  <c r="L607" i="5" s="1"/>
  <c r="J607" i="5"/>
  <c r="I607" i="5"/>
  <c r="H607" i="5"/>
  <c r="G607" i="5"/>
  <c r="F607" i="5"/>
  <c r="E607" i="5"/>
  <c r="C607" i="5"/>
  <c r="P601" i="5"/>
  <c r="W600" i="5"/>
  <c r="V600" i="5"/>
  <c r="U600" i="5"/>
  <c r="T600" i="5"/>
  <c r="S600" i="5"/>
  <c r="R600" i="5"/>
  <c r="Q600" i="5"/>
  <c r="K600" i="5"/>
  <c r="J600" i="5"/>
  <c r="I600" i="5"/>
  <c r="H600" i="5"/>
  <c r="G600" i="5"/>
  <c r="F600" i="5"/>
  <c r="E600" i="5"/>
  <c r="X599" i="5"/>
  <c r="L599" i="5"/>
  <c r="X598" i="5"/>
  <c r="L598" i="5"/>
  <c r="X597" i="5"/>
  <c r="L597" i="5"/>
  <c r="X596" i="5"/>
  <c r="L596" i="5"/>
  <c r="X595" i="5"/>
  <c r="L595" i="5"/>
  <c r="X593" i="5"/>
  <c r="O593" i="5"/>
  <c r="O605" i="5" s="1"/>
  <c r="L593" i="5"/>
  <c r="C593" i="5"/>
  <c r="C605" i="5" s="1"/>
  <c r="X592" i="5"/>
  <c r="O592" i="5"/>
  <c r="O604" i="5" s="1"/>
  <c r="L592" i="5"/>
  <c r="C592" i="5"/>
  <c r="C604" i="5" s="1"/>
  <c r="X591" i="5"/>
  <c r="O591" i="5"/>
  <c r="O603" i="5" s="1"/>
  <c r="L591" i="5"/>
  <c r="C591" i="5"/>
  <c r="C603" i="5" s="1"/>
  <c r="V585" i="5"/>
  <c r="K583" i="5"/>
  <c r="J583" i="5"/>
  <c r="I583" i="5"/>
  <c r="H583" i="5"/>
  <c r="G583" i="5"/>
  <c r="F583" i="5"/>
  <c r="E583" i="5"/>
  <c r="K582" i="5"/>
  <c r="J582" i="5"/>
  <c r="I582" i="5"/>
  <c r="H582" i="5"/>
  <c r="G582" i="5"/>
  <c r="L582" i="5" s="1"/>
  <c r="F582" i="5"/>
  <c r="E582" i="5"/>
  <c r="K581" i="5"/>
  <c r="J581" i="5"/>
  <c r="I581" i="5"/>
  <c r="H581" i="5"/>
  <c r="G581" i="5"/>
  <c r="F581" i="5"/>
  <c r="S580" i="5"/>
  <c r="O640" i="5" s="1"/>
  <c r="K580" i="5"/>
  <c r="J580" i="5"/>
  <c r="H580" i="5"/>
  <c r="G580" i="5"/>
  <c r="F580" i="5"/>
  <c r="E580" i="5"/>
  <c r="S578" i="5"/>
  <c r="K575" i="5"/>
  <c r="K589" i="5" s="1"/>
  <c r="K601" i="5" s="1"/>
  <c r="K614" i="5" s="1"/>
  <c r="J575" i="5"/>
  <c r="I575" i="5"/>
  <c r="H575" i="5"/>
  <c r="H589" i="5" s="1"/>
  <c r="G575" i="5"/>
  <c r="S589" i="5" s="1"/>
  <c r="F575" i="5"/>
  <c r="F589" i="5" s="1"/>
  <c r="E575" i="5"/>
  <c r="Q589" i="5" s="1"/>
  <c r="Q622" i="5" s="1"/>
  <c r="W566" i="5"/>
  <c r="V566" i="5"/>
  <c r="U566" i="5"/>
  <c r="T566" i="5"/>
  <c r="S566" i="5"/>
  <c r="G513" i="5" s="1"/>
  <c r="R566" i="5"/>
  <c r="Q566" i="5"/>
  <c r="K566" i="5"/>
  <c r="J566" i="5"/>
  <c r="I566" i="5"/>
  <c r="H566" i="5"/>
  <c r="G566" i="5"/>
  <c r="F566" i="5"/>
  <c r="E566" i="5"/>
  <c r="X565" i="5"/>
  <c r="L565" i="5"/>
  <c r="W563" i="5"/>
  <c r="V563" i="5"/>
  <c r="U563" i="5"/>
  <c r="T563" i="5"/>
  <c r="S563" i="5"/>
  <c r="R563" i="5"/>
  <c r="Q563" i="5"/>
  <c r="K563" i="5"/>
  <c r="J563" i="5"/>
  <c r="I563" i="5"/>
  <c r="H563" i="5"/>
  <c r="G563" i="5"/>
  <c r="F563" i="5"/>
  <c r="F512" i="5" s="1"/>
  <c r="E563" i="5"/>
  <c r="X562" i="5"/>
  <c r="L562" i="5"/>
  <c r="X561" i="5"/>
  <c r="L561" i="5"/>
  <c r="X560" i="5"/>
  <c r="L560" i="5"/>
  <c r="W558" i="5"/>
  <c r="V558" i="5"/>
  <c r="U558" i="5"/>
  <c r="T558" i="5"/>
  <c r="S558" i="5"/>
  <c r="R558" i="5"/>
  <c r="Q558" i="5"/>
  <c r="K558" i="5"/>
  <c r="K511" i="5" s="1"/>
  <c r="J558" i="5"/>
  <c r="I558" i="5"/>
  <c r="L558" i="5" s="1"/>
  <c r="H558" i="5"/>
  <c r="G558" i="5"/>
  <c r="F558" i="5"/>
  <c r="E558" i="5"/>
  <c r="X557" i="5"/>
  <c r="L557" i="5"/>
  <c r="X556" i="5"/>
  <c r="L556" i="5"/>
  <c r="X555" i="5"/>
  <c r="L555" i="5"/>
  <c r="X554" i="5"/>
  <c r="L554" i="5"/>
  <c r="X553" i="5"/>
  <c r="L553" i="5"/>
  <c r="W551" i="5"/>
  <c r="V551" i="5"/>
  <c r="U551" i="5"/>
  <c r="T551" i="5"/>
  <c r="S551" i="5"/>
  <c r="R551" i="5"/>
  <c r="Q551" i="5"/>
  <c r="K551" i="5"/>
  <c r="J551" i="5"/>
  <c r="I551" i="5"/>
  <c r="H551" i="5"/>
  <c r="G551" i="5"/>
  <c r="F551" i="5"/>
  <c r="E551" i="5"/>
  <c r="L551" i="5" s="1"/>
  <c r="X550" i="5"/>
  <c r="L550" i="5"/>
  <c r="X549" i="5"/>
  <c r="L549" i="5"/>
  <c r="X548" i="5"/>
  <c r="L548" i="5"/>
  <c r="X547" i="5"/>
  <c r="L547" i="5"/>
  <c r="X546" i="5"/>
  <c r="L546" i="5"/>
  <c r="X545" i="5"/>
  <c r="L545" i="5"/>
  <c r="W541" i="5"/>
  <c r="V541" i="5"/>
  <c r="U541" i="5"/>
  <c r="T541" i="5"/>
  <c r="S541" i="5"/>
  <c r="X541" i="5" s="1"/>
  <c r="R541" i="5"/>
  <c r="Q541" i="5"/>
  <c r="O541" i="5"/>
  <c r="K541" i="5"/>
  <c r="J541" i="5"/>
  <c r="I541" i="5"/>
  <c r="H541" i="5"/>
  <c r="G541" i="5"/>
  <c r="F541" i="5"/>
  <c r="E541" i="5"/>
  <c r="L541" i="5" s="1"/>
  <c r="C541" i="5"/>
  <c r="W540" i="5"/>
  <c r="V540" i="5"/>
  <c r="U540" i="5"/>
  <c r="T540" i="5"/>
  <c r="S540" i="5"/>
  <c r="R540" i="5"/>
  <c r="Q540" i="5"/>
  <c r="O540" i="5"/>
  <c r="K540" i="5"/>
  <c r="J540" i="5"/>
  <c r="I540" i="5"/>
  <c r="H540" i="5"/>
  <c r="G540" i="5"/>
  <c r="F540" i="5"/>
  <c r="E540" i="5"/>
  <c r="C540" i="5"/>
  <c r="W539" i="5"/>
  <c r="V539" i="5"/>
  <c r="U539" i="5"/>
  <c r="T539" i="5"/>
  <c r="S539" i="5"/>
  <c r="R539" i="5"/>
  <c r="Q539" i="5"/>
  <c r="O539" i="5"/>
  <c r="L539" i="5"/>
  <c r="K539" i="5"/>
  <c r="J539" i="5"/>
  <c r="I539" i="5"/>
  <c r="H539" i="5"/>
  <c r="G539" i="5"/>
  <c r="F539" i="5"/>
  <c r="E539" i="5"/>
  <c r="C539" i="5"/>
  <c r="W538" i="5"/>
  <c r="V538" i="5"/>
  <c r="U538" i="5"/>
  <c r="T538" i="5"/>
  <c r="S538" i="5"/>
  <c r="R538" i="5"/>
  <c r="Q538" i="5"/>
  <c r="X538" i="5" s="1"/>
  <c r="O538" i="5"/>
  <c r="K538" i="5"/>
  <c r="J538" i="5"/>
  <c r="I538" i="5"/>
  <c r="H538" i="5"/>
  <c r="G538" i="5"/>
  <c r="F538" i="5"/>
  <c r="E538" i="5"/>
  <c r="C538" i="5"/>
  <c r="X537" i="5"/>
  <c r="W537" i="5"/>
  <c r="V537" i="5"/>
  <c r="U537" i="5"/>
  <c r="T537" i="5"/>
  <c r="S537" i="5"/>
  <c r="R537" i="5"/>
  <c r="Q537" i="5"/>
  <c r="O537" i="5"/>
  <c r="K537" i="5"/>
  <c r="J537" i="5"/>
  <c r="I537" i="5"/>
  <c r="H537" i="5"/>
  <c r="G537" i="5"/>
  <c r="F537" i="5"/>
  <c r="E537" i="5"/>
  <c r="C537" i="5"/>
  <c r="C534" i="5"/>
  <c r="P531" i="5"/>
  <c r="W530" i="5"/>
  <c r="V530" i="5"/>
  <c r="U530" i="5"/>
  <c r="T530" i="5"/>
  <c r="S530" i="5"/>
  <c r="R530" i="5"/>
  <c r="Q530" i="5"/>
  <c r="K530" i="5"/>
  <c r="J530" i="5"/>
  <c r="I530" i="5"/>
  <c r="H530" i="5"/>
  <c r="G530" i="5"/>
  <c r="F530" i="5"/>
  <c r="E530" i="5"/>
  <c r="X529" i="5"/>
  <c r="L529" i="5"/>
  <c r="X528" i="5"/>
  <c r="L528" i="5"/>
  <c r="X527" i="5"/>
  <c r="L527" i="5"/>
  <c r="X526" i="5"/>
  <c r="L526" i="5"/>
  <c r="X525" i="5"/>
  <c r="L525" i="5"/>
  <c r="X523" i="5"/>
  <c r="O523" i="5"/>
  <c r="O535" i="5" s="1"/>
  <c r="L523" i="5"/>
  <c r="C523" i="5"/>
  <c r="C535" i="5" s="1"/>
  <c r="X522" i="5"/>
  <c r="O522" i="5"/>
  <c r="O534" i="5" s="1"/>
  <c r="L522" i="5"/>
  <c r="C522" i="5"/>
  <c r="X521" i="5"/>
  <c r="O521" i="5"/>
  <c r="O533" i="5" s="1"/>
  <c r="L521" i="5"/>
  <c r="C521" i="5"/>
  <c r="C533" i="5" s="1"/>
  <c r="V515" i="5"/>
  <c r="K513" i="5"/>
  <c r="J513" i="5"/>
  <c r="I513" i="5"/>
  <c r="H513" i="5"/>
  <c r="K512" i="5"/>
  <c r="J512" i="5"/>
  <c r="I512" i="5"/>
  <c r="H512" i="5"/>
  <c r="J511" i="5"/>
  <c r="I511" i="5"/>
  <c r="H511" i="5"/>
  <c r="G511" i="5"/>
  <c r="F511" i="5"/>
  <c r="E511" i="5"/>
  <c r="S510" i="5"/>
  <c r="C570" i="5" s="1"/>
  <c r="J510" i="5"/>
  <c r="I510" i="5"/>
  <c r="H510" i="5"/>
  <c r="G510" i="5"/>
  <c r="F510" i="5"/>
  <c r="S508" i="5"/>
  <c r="K505" i="5"/>
  <c r="K519" i="5" s="1"/>
  <c r="K531" i="5" s="1"/>
  <c r="K544" i="5" s="1"/>
  <c r="J505" i="5"/>
  <c r="V519" i="5" s="1"/>
  <c r="I505" i="5"/>
  <c r="U519" i="5" s="1"/>
  <c r="H505" i="5"/>
  <c r="H519" i="5" s="1"/>
  <c r="G505" i="5"/>
  <c r="S519" i="5" s="1"/>
  <c r="F505" i="5"/>
  <c r="F519" i="5" s="1"/>
  <c r="E505" i="5"/>
  <c r="W496" i="5"/>
  <c r="V496" i="5"/>
  <c r="U496" i="5"/>
  <c r="T496" i="5"/>
  <c r="S496" i="5"/>
  <c r="X496" i="5" s="1"/>
  <c r="R496" i="5"/>
  <c r="Q496" i="5"/>
  <c r="K496" i="5"/>
  <c r="J496" i="5"/>
  <c r="J443" i="5" s="1"/>
  <c r="I496" i="5"/>
  <c r="H496" i="5"/>
  <c r="G496" i="5"/>
  <c r="F496" i="5"/>
  <c r="E496" i="5"/>
  <c r="X495" i="5"/>
  <c r="L495" i="5"/>
  <c r="W493" i="5"/>
  <c r="V493" i="5"/>
  <c r="U493" i="5"/>
  <c r="I442" i="5" s="1"/>
  <c r="T493" i="5"/>
  <c r="S493" i="5"/>
  <c r="R493" i="5"/>
  <c r="Q493" i="5"/>
  <c r="K493" i="5"/>
  <c r="J493" i="5"/>
  <c r="J442" i="5" s="1"/>
  <c r="I493" i="5"/>
  <c r="H493" i="5"/>
  <c r="G493" i="5"/>
  <c r="L493" i="5" s="1"/>
  <c r="F493" i="5"/>
  <c r="E493" i="5"/>
  <c r="X492" i="5"/>
  <c r="L492" i="5"/>
  <c r="X491" i="5"/>
  <c r="L491" i="5"/>
  <c r="X490" i="5"/>
  <c r="L490" i="5"/>
  <c r="W488" i="5"/>
  <c r="V488" i="5"/>
  <c r="U488" i="5"/>
  <c r="T488" i="5"/>
  <c r="S488" i="5"/>
  <c r="R488" i="5"/>
  <c r="F441" i="5" s="1"/>
  <c r="Q488" i="5"/>
  <c r="K488" i="5"/>
  <c r="J488" i="5"/>
  <c r="I488" i="5"/>
  <c r="H488" i="5"/>
  <c r="G488" i="5"/>
  <c r="F488" i="5"/>
  <c r="E488" i="5"/>
  <c r="X487" i="5"/>
  <c r="L487" i="5"/>
  <c r="X486" i="5"/>
  <c r="L486" i="5"/>
  <c r="X485" i="5"/>
  <c r="L485" i="5"/>
  <c r="X484" i="5"/>
  <c r="L484" i="5"/>
  <c r="X483" i="5"/>
  <c r="L483" i="5"/>
  <c r="W481" i="5"/>
  <c r="K440" i="5" s="1"/>
  <c r="V481" i="5"/>
  <c r="U481" i="5"/>
  <c r="T481" i="5"/>
  <c r="S481" i="5"/>
  <c r="R481" i="5"/>
  <c r="Q481" i="5"/>
  <c r="K481" i="5"/>
  <c r="J481" i="5"/>
  <c r="I481" i="5"/>
  <c r="H481" i="5"/>
  <c r="G481" i="5"/>
  <c r="F481" i="5"/>
  <c r="E481" i="5"/>
  <c r="X480" i="5"/>
  <c r="L480" i="5"/>
  <c r="X479" i="5"/>
  <c r="L479" i="5"/>
  <c r="X478" i="5"/>
  <c r="L478" i="5"/>
  <c r="X477" i="5"/>
  <c r="L477" i="5"/>
  <c r="X476" i="5"/>
  <c r="L476" i="5"/>
  <c r="X475" i="5"/>
  <c r="L475" i="5"/>
  <c r="W471" i="5"/>
  <c r="V471" i="5"/>
  <c r="U471" i="5"/>
  <c r="T471" i="5"/>
  <c r="S471" i="5"/>
  <c r="R471" i="5"/>
  <c r="Q471" i="5"/>
  <c r="O471" i="5"/>
  <c r="K471" i="5"/>
  <c r="J471" i="5"/>
  <c r="I471" i="5"/>
  <c r="H471" i="5"/>
  <c r="G471" i="5"/>
  <c r="F471" i="5"/>
  <c r="E471" i="5"/>
  <c r="C471" i="5"/>
  <c r="W470" i="5"/>
  <c r="V470" i="5"/>
  <c r="U470" i="5"/>
  <c r="T470" i="5"/>
  <c r="S470" i="5"/>
  <c r="R470" i="5"/>
  <c r="Q470" i="5"/>
  <c r="O470" i="5"/>
  <c r="K470" i="5"/>
  <c r="J470" i="5"/>
  <c r="L470" i="5" s="1"/>
  <c r="I470" i="5"/>
  <c r="H470" i="5"/>
  <c r="G470" i="5"/>
  <c r="F470" i="5"/>
  <c r="E470" i="5"/>
  <c r="C470" i="5"/>
  <c r="W469" i="5"/>
  <c r="V469" i="5"/>
  <c r="U469" i="5"/>
  <c r="T469" i="5"/>
  <c r="S469" i="5"/>
  <c r="R469" i="5"/>
  <c r="Q469" i="5"/>
  <c r="O469" i="5"/>
  <c r="K469" i="5"/>
  <c r="J469" i="5"/>
  <c r="I469" i="5"/>
  <c r="H469" i="5"/>
  <c r="G469" i="5"/>
  <c r="L469" i="5" s="1"/>
  <c r="F469" i="5"/>
  <c r="E469" i="5"/>
  <c r="C469" i="5"/>
  <c r="W468" i="5"/>
  <c r="V468" i="5"/>
  <c r="U468" i="5"/>
  <c r="T468" i="5"/>
  <c r="S468" i="5"/>
  <c r="R468" i="5"/>
  <c r="Q468" i="5"/>
  <c r="O468" i="5"/>
  <c r="K468" i="5"/>
  <c r="J468" i="5"/>
  <c r="I468" i="5"/>
  <c r="H468" i="5"/>
  <c r="G468" i="5"/>
  <c r="F468" i="5"/>
  <c r="E468" i="5"/>
  <c r="C468" i="5"/>
  <c r="W467" i="5"/>
  <c r="V467" i="5"/>
  <c r="U467" i="5"/>
  <c r="T467" i="5"/>
  <c r="S467" i="5"/>
  <c r="R467" i="5"/>
  <c r="Q467" i="5"/>
  <c r="O467" i="5"/>
  <c r="L467" i="5"/>
  <c r="K467" i="5"/>
  <c r="J467" i="5"/>
  <c r="I467" i="5"/>
  <c r="H467" i="5"/>
  <c r="G467" i="5"/>
  <c r="F467" i="5"/>
  <c r="E467" i="5"/>
  <c r="C467" i="5"/>
  <c r="C465" i="5"/>
  <c r="C464" i="5"/>
  <c r="P461" i="5"/>
  <c r="W460" i="5"/>
  <c r="V460" i="5"/>
  <c r="U460" i="5"/>
  <c r="T460" i="5"/>
  <c r="S460" i="5"/>
  <c r="R460" i="5"/>
  <c r="Q460" i="5"/>
  <c r="K460" i="5"/>
  <c r="J460" i="5"/>
  <c r="I460" i="5"/>
  <c r="H460" i="5"/>
  <c r="G460" i="5"/>
  <c r="F460" i="5"/>
  <c r="E460" i="5"/>
  <c r="X459" i="5"/>
  <c r="L459" i="5"/>
  <c r="X458" i="5"/>
  <c r="L458" i="5"/>
  <c r="X457" i="5"/>
  <c r="L457" i="5"/>
  <c r="X456" i="5"/>
  <c r="L456" i="5"/>
  <c r="X455" i="5"/>
  <c r="L455" i="5"/>
  <c r="X453" i="5"/>
  <c r="O453" i="5"/>
  <c r="O465" i="5" s="1"/>
  <c r="L453" i="5"/>
  <c r="C453" i="5"/>
  <c r="X452" i="5"/>
  <c r="O452" i="5"/>
  <c r="O464" i="5" s="1"/>
  <c r="L452" i="5"/>
  <c r="C452" i="5"/>
  <c r="X451" i="5"/>
  <c r="O451" i="5"/>
  <c r="O463" i="5" s="1"/>
  <c r="L451" i="5"/>
  <c r="C451" i="5"/>
  <c r="C463" i="5" s="1"/>
  <c r="V445" i="5"/>
  <c r="K443" i="5"/>
  <c r="I443" i="5"/>
  <c r="H443" i="5"/>
  <c r="G443" i="5"/>
  <c r="F443" i="5"/>
  <c r="E443" i="5"/>
  <c r="L443" i="5" s="1"/>
  <c r="K442" i="5"/>
  <c r="H442" i="5"/>
  <c r="G442" i="5"/>
  <c r="F442" i="5"/>
  <c r="E442" i="5"/>
  <c r="K441" i="5"/>
  <c r="J441" i="5"/>
  <c r="I441" i="5"/>
  <c r="H441" i="5"/>
  <c r="G441" i="5"/>
  <c r="S440" i="5"/>
  <c r="J499" i="5" s="1"/>
  <c r="J440" i="5"/>
  <c r="I440" i="5"/>
  <c r="H440" i="5"/>
  <c r="G440" i="5"/>
  <c r="F440" i="5"/>
  <c r="S438" i="5"/>
  <c r="K435" i="5"/>
  <c r="K449" i="5" s="1"/>
  <c r="K489" i="5" s="1"/>
  <c r="J435" i="5"/>
  <c r="I435" i="5"/>
  <c r="H435" i="5"/>
  <c r="G435" i="5"/>
  <c r="G449" i="5" s="1"/>
  <c r="G494" i="5" s="1"/>
  <c r="F435" i="5"/>
  <c r="R449" i="5" s="1"/>
  <c r="R482" i="5" s="1"/>
  <c r="E435" i="5"/>
  <c r="E449" i="5" s="1"/>
  <c r="W426" i="5"/>
  <c r="V426" i="5"/>
  <c r="U426" i="5"/>
  <c r="T426" i="5"/>
  <c r="S426" i="5"/>
  <c r="R426" i="5"/>
  <c r="Q426" i="5"/>
  <c r="X426" i="5" s="1"/>
  <c r="K426" i="5"/>
  <c r="K373" i="5" s="1"/>
  <c r="J426" i="5"/>
  <c r="I426" i="5"/>
  <c r="H426" i="5"/>
  <c r="G426" i="5"/>
  <c r="F426" i="5"/>
  <c r="E426" i="5"/>
  <c r="X425" i="5"/>
  <c r="L425" i="5"/>
  <c r="W423" i="5"/>
  <c r="V423" i="5"/>
  <c r="U423" i="5"/>
  <c r="T423" i="5"/>
  <c r="S423" i="5"/>
  <c r="R423" i="5"/>
  <c r="Q423" i="5"/>
  <c r="X423" i="5" s="1"/>
  <c r="K423" i="5"/>
  <c r="J423" i="5"/>
  <c r="I423" i="5"/>
  <c r="H423" i="5"/>
  <c r="G423" i="5"/>
  <c r="F423" i="5"/>
  <c r="E423" i="5"/>
  <c r="X422" i="5"/>
  <c r="L422" i="5"/>
  <c r="X421" i="5"/>
  <c r="L421" i="5"/>
  <c r="X420" i="5"/>
  <c r="L420" i="5"/>
  <c r="W418" i="5"/>
  <c r="K371" i="5" s="1"/>
  <c r="V418" i="5"/>
  <c r="U418" i="5"/>
  <c r="T418" i="5"/>
  <c r="S418" i="5"/>
  <c r="R418" i="5"/>
  <c r="Q418" i="5"/>
  <c r="K418" i="5"/>
  <c r="J418" i="5"/>
  <c r="J371" i="5" s="1"/>
  <c r="I418" i="5"/>
  <c r="I371" i="5" s="1"/>
  <c r="H418" i="5"/>
  <c r="G418" i="5"/>
  <c r="F418" i="5"/>
  <c r="E418" i="5"/>
  <c r="X417" i="5"/>
  <c r="L417" i="5"/>
  <c r="X416" i="5"/>
  <c r="L416" i="5"/>
  <c r="X415" i="5"/>
  <c r="L415" i="5"/>
  <c r="X414" i="5"/>
  <c r="L414" i="5"/>
  <c r="X413" i="5"/>
  <c r="L413" i="5"/>
  <c r="W411" i="5"/>
  <c r="V411" i="5"/>
  <c r="U411" i="5"/>
  <c r="T411" i="5"/>
  <c r="S411" i="5"/>
  <c r="R411" i="5"/>
  <c r="Q411" i="5"/>
  <c r="K411" i="5"/>
  <c r="K370" i="5" s="1"/>
  <c r="J411" i="5"/>
  <c r="J370" i="5" s="1"/>
  <c r="I411" i="5"/>
  <c r="H411" i="5"/>
  <c r="G411" i="5"/>
  <c r="F411" i="5"/>
  <c r="E411" i="5"/>
  <c r="X410" i="5"/>
  <c r="L410" i="5"/>
  <c r="X409" i="5"/>
  <c r="L409" i="5"/>
  <c r="X408" i="5"/>
  <c r="L408" i="5"/>
  <c r="X407" i="5"/>
  <c r="L407" i="5"/>
  <c r="X406" i="5"/>
  <c r="L406" i="5"/>
  <c r="X405" i="5"/>
  <c r="L405" i="5"/>
  <c r="W401" i="5"/>
  <c r="V401" i="5"/>
  <c r="U401" i="5"/>
  <c r="T401" i="5"/>
  <c r="S401" i="5"/>
  <c r="R401" i="5"/>
  <c r="Q401" i="5"/>
  <c r="O401" i="5"/>
  <c r="K401" i="5"/>
  <c r="J401" i="5"/>
  <c r="L401" i="5" s="1"/>
  <c r="I401" i="5"/>
  <c r="H401" i="5"/>
  <c r="G401" i="5"/>
  <c r="F401" i="5"/>
  <c r="E401" i="5"/>
  <c r="C401" i="5"/>
  <c r="W400" i="5"/>
  <c r="V400" i="5"/>
  <c r="U400" i="5"/>
  <c r="T400" i="5"/>
  <c r="S400" i="5"/>
  <c r="R400" i="5"/>
  <c r="Q400" i="5"/>
  <c r="O400" i="5"/>
  <c r="L400" i="5"/>
  <c r="K400" i="5"/>
  <c r="J400" i="5"/>
  <c r="I400" i="5"/>
  <c r="H400" i="5"/>
  <c r="G400" i="5"/>
  <c r="F400" i="5"/>
  <c r="E400" i="5"/>
  <c r="C400" i="5"/>
  <c r="W399" i="5"/>
  <c r="V399" i="5"/>
  <c r="U399" i="5"/>
  <c r="T399" i="5"/>
  <c r="S399" i="5"/>
  <c r="R399" i="5"/>
  <c r="Q399" i="5"/>
  <c r="O399" i="5"/>
  <c r="L399" i="5"/>
  <c r="K399" i="5"/>
  <c r="J399" i="5"/>
  <c r="I399" i="5"/>
  <c r="H399" i="5"/>
  <c r="G399" i="5"/>
  <c r="F399" i="5"/>
  <c r="E399" i="5"/>
  <c r="C399" i="5"/>
  <c r="W398" i="5"/>
  <c r="V398" i="5"/>
  <c r="U398" i="5"/>
  <c r="T398" i="5"/>
  <c r="S398" i="5"/>
  <c r="R398" i="5"/>
  <c r="Q398" i="5"/>
  <c r="X398" i="5" s="1"/>
  <c r="O398" i="5"/>
  <c r="K398" i="5"/>
  <c r="J398" i="5"/>
  <c r="I398" i="5"/>
  <c r="H398" i="5"/>
  <c r="G398" i="5"/>
  <c r="F398" i="5"/>
  <c r="E398" i="5"/>
  <c r="C398" i="5"/>
  <c r="W397" i="5"/>
  <c r="V397" i="5"/>
  <c r="U397" i="5"/>
  <c r="T397" i="5"/>
  <c r="S397" i="5"/>
  <c r="R397" i="5"/>
  <c r="Q397" i="5"/>
  <c r="O397" i="5"/>
  <c r="K397" i="5"/>
  <c r="J397" i="5"/>
  <c r="I397" i="5"/>
  <c r="H397" i="5"/>
  <c r="G397" i="5"/>
  <c r="F397" i="5"/>
  <c r="E397" i="5"/>
  <c r="C397" i="5"/>
  <c r="C395" i="5"/>
  <c r="C394" i="5"/>
  <c r="P391" i="5"/>
  <c r="W390" i="5"/>
  <c r="V390" i="5"/>
  <c r="U390" i="5"/>
  <c r="T390" i="5"/>
  <c r="S390" i="5"/>
  <c r="R390" i="5"/>
  <c r="Q390" i="5"/>
  <c r="X390" i="5" s="1"/>
  <c r="K390" i="5"/>
  <c r="J390" i="5"/>
  <c r="I390" i="5"/>
  <c r="H390" i="5"/>
  <c r="G390" i="5"/>
  <c r="F390" i="5"/>
  <c r="E390" i="5"/>
  <c r="L390" i="5" s="1"/>
  <c r="X389" i="5"/>
  <c r="L389" i="5"/>
  <c r="X388" i="5"/>
  <c r="L388" i="5"/>
  <c r="X387" i="5"/>
  <c r="L387" i="5"/>
  <c r="X386" i="5"/>
  <c r="L386" i="5"/>
  <c r="X385" i="5"/>
  <c r="L385" i="5"/>
  <c r="X383" i="5"/>
  <c r="O383" i="5"/>
  <c r="O395" i="5" s="1"/>
  <c r="L383" i="5"/>
  <c r="C383" i="5"/>
  <c r="X382" i="5"/>
  <c r="O382" i="5"/>
  <c r="O394" i="5" s="1"/>
  <c r="L382" i="5"/>
  <c r="C382" i="5"/>
  <c r="X381" i="5"/>
  <c r="O381" i="5"/>
  <c r="O393" i="5" s="1"/>
  <c r="L381" i="5"/>
  <c r="C381" i="5"/>
  <c r="C393" i="5" s="1"/>
  <c r="V375" i="5"/>
  <c r="J373" i="5"/>
  <c r="H373" i="5"/>
  <c r="G373" i="5"/>
  <c r="F373" i="5"/>
  <c r="K372" i="5"/>
  <c r="J372" i="5"/>
  <c r="H372" i="5"/>
  <c r="G372" i="5"/>
  <c r="F372" i="5"/>
  <c r="H371" i="5"/>
  <c r="G371" i="5"/>
  <c r="F371" i="5"/>
  <c r="S370" i="5"/>
  <c r="L370" i="5"/>
  <c r="I370" i="5"/>
  <c r="H370" i="5"/>
  <c r="G370" i="5"/>
  <c r="F370" i="5"/>
  <c r="E370" i="5"/>
  <c r="S368" i="5"/>
  <c r="K365" i="5"/>
  <c r="J365" i="5"/>
  <c r="J379" i="5" s="1"/>
  <c r="I365" i="5"/>
  <c r="I379" i="5" s="1"/>
  <c r="I419" i="5" s="1"/>
  <c r="H365" i="5"/>
  <c r="T379" i="5" s="1"/>
  <c r="T427" i="5" s="1"/>
  <c r="G365" i="5"/>
  <c r="G379" i="5" s="1"/>
  <c r="G391" i="5" s="1"/>
  <c r="G404" i="5" s="1"/>
  <c r="F365" i="5"/>
  <c r="F379" i="5" s="1"/>
  <c r="E365" i="5"/>
  <c r="W356" i="5"/>
  <c r="V356" i="5"/>
  <c r="U356" i="5"/>
  <c r="I303" i="5" s="1"/>
  <c r="T356" i="5"/>
  <c r="S356" i="5"/>
  <c r="R356" i="5"/>
  <c r="Q356" i="5"/>
  <c r="K356" i="5"/>
  <c r="J356" i="5"/>
  <c r="I356" i="5"/>
  <c r="H356" i="5"/>
  <c r="G356" i="5"/>
  <c r="F356" i="5"/>
  <c r="L356" i="5" s="1"/>
  <c r="E356" i="5"/>
  <c r="X355" i="5"/>
  <c r="L355" i="5"/>
  <c r="W353" i="5"/>
  <c r="V353" i="5"/>
  <c r="J302" i="5" s="1"/>
  <c r="U353" i="5"/>
  <c r="T353" i="5"/>
  <c r="S353" i="5"/>
  <c r="R353" i="5"/>
  <c r="Q353" i="5"/>
  <c r="K353" i="5"/>
  <c r="K302" i="5" s="1"/>
  <c r="J353" i="5"/>
  <c r="I353" i="5"/>
  <c r="I302" i="5" s="1"/>
  <c r="H353" i="5"/>
  <c r="G353" i="5"/>
  <c r="F353" i="5"/>
  <c r="E353" i="5"/>
  <c r="X352" i="5"/>
  <c r="L352" i="5"/>
  <c r="X351" i="5"/>
  <c r="L351" i="5"/>
  <c r="X350" i="5"/>
  <c r="L350" i="5"/>
  <c r="W348" i="5"/>
  <c r="V348" i="5"/>
  <c r="U348" i="5"/>
  <c r="T348" i="5"/>
  <c r="S348" i="5"/>
  <c r="R348" i="5"/>
  <c r="F301" i="5" s="1"/>
  <c r="Q348" i="5"/>
  <c r="X348" i="5" s="1"/>
  <c r="K348" i="5"/>
  <c r="J348" i="5"/>
  <c r="I348" i="5"/>
  <c r="H348" i="5"/>
  <c r="G348" i="5"/>
  <c r="F348" i="5"/>
  <c r="E348" i="5"/>
  <c r="X347" i="5"/>
  <c r="L347" i="5"/>
  <c r="X346" i="5"/>
  <c r="L346" i="5"/>
  <c r="X345" i="5"/>
  <c r="L345" i="5"/>
  <c r="X344" i="5"/>
  <c r="L344" i="5"/>
  <c r="X343" i="5"/>
  <c r="L343" i="5"/>
  <c r="W341" i="5"/>
  <c r="V341" i="5"/>
  <c r="U341" i="5"/>
  <c r="T341" i="5"/>
  <c r="S341" i="5"/>
  <c r="R341" i="5"/>
  <c r="Q341" i="5"/>
  <c r="K341" i="5"/>
  <c r="J341" i="5"/>
  <c r="I341" i="5"/>
  <c r="H341" i="5"/>
  <c r="G341" i="5"/>
  <c r="G300" i="5" s="1"/>
  <c r="F341" i="5"/>
  <c r="E341" i="5"/>
  <c r="X340" i="5"/>
  <c r="L340" i="5"/>
  <c r="X339" i="5"/>
  <c r="L339" i="5"/>
  <c r="X338" i="5"/>
  <c r="L338" i="5"/>
  <c r="X337" i="5"/>
  <c r="L337" i="5"/>
  <c r="X336" i="5"/>
  <c r="L336" i="5"/>
  <c r="X335" i="5"/>
  <c r="L335" i="5"/>
  <c r="W331" i="5"/>
  <c r="V331" i="5"/>
  <c r="U331" i="5"/>
  <c r="T331" i="5"/>
  <c r="S331" i="5"/>
  <c r="R331" i="5"/>
  <c r="Q331" i="5"/>
  <c r="O331" i="5"/>
  <c r="K331" i="5"/>
  <c r="J331" i="5"/>
  <c r="L331" i="5" s="1"/>
  <c r="I331" i="5"/>
  <c r="H331" i="5"/>
  <c r="G331" i="5"/>
  <c r="F331" i="5"/>
  <c r="E331" i="5"/>
  <c r="C331" i="5"/>
  <c r="W330" i="5"/>
  <c r="X330" i="5" s="1"/>
  <c r="V330" i="5"/>
  <c r="U330" i="5"/>
  <c r="T330" i="5"/>
  <c r="S330" i="5"/>
  <c r="R330" i="5"/>
  <c r="Q330" i="5"/>
  <c r="O330" i="5"/>
  <c r="L330" i="5"/>
  <c r="K330" i="5"/>
  <c r="J330" i="5"/>
  <c r="I330" i="5"/>
  <c r="H330" i="5"/>
  <c r="G330" i="5"/>
  <c r="F330" i="5"/>
  <c r="E330" i="5"/>
  <c r="C330" i="5"/>
  <c r="W329" i="5"/>
  <c r="V329" i="5"/>
  <c r="U329" i="5"/>
  <c r="T329" i="5"/>
  <c r="S329" i="5"/>
  <c r="R329" i="5"/>
  <c r="Q329" i="5"/>
  <c r="X329" i="5" s="1"/>
  <c r="O329" i="5"/>
  <c r="K329" i="5"/>
  <c r="J329" i="5"/>
  <c r="I329" i="5"/>
  <c r="H329" i="5"/>
  <c r="G329" i="5"/>
  <c r="F329" i="5"/>
  <c r="E329" i="5"/>
  <c r="L329" i="5" s="1"/>
  <c r="C329" i="5"/>
  <c r="W328" i="5"/>
  <c r="V328" i="5"/>
  <c r="U328" i="5"/>
  <c r="T328" i="5"/>
  <c r="S328" i="5"/>
  <c r="R328" i="5"/>
  <c r="Q328" i="5"/>
  <c r="O328" i="5"/>
  <c r="K328" i="5"/>
  <c r="J328" i="5"/>
  <c r="I328" i="5"/>
  <c r="H328" i="5"/>
  <c r="G328" i="5"/>
  <c r="F328" i="5"/>
  <c r="E328" i="5"/>
  <c r="L328" i="5" s="1"/>
  <c r="C328" i="5"/>
  <c r="W327" i="5"/>
  <c r="V327" i="5"/>
  <c r="U327" i="5"/>
  <c r="T327" i="5"/>
  <c r="S327" i="5"/>
  <c r="R327" i="5"/>
  <c r="Q327" i="5"/>
  <c r="O327" i="5"/>
  <c r="L327" i="5"/>
  <c r="K327" i="5"/>
  <c r="J327" i="5"/>
  <c r="I327" i="5"/>
  <c r="H327" i="5"/>
  <c r="G327" i="5"/>
  <c r="F327" i="5"/>
  <c r="E327" i="5"/>
  <c r="C327" i="5"/>
  <c r="O325" i="5"/>
  <c r="C325" i="5"/>
  <c r="P321" i="5"/>
  <c r="W320" i="5"/>
  <c r="V320" i="5"/>
  <c r="U320" i="5"/>
  <c r="T320" i="5"/>
  <c r="X320" i="5" s="1"/>
  <c r="S320" i="5"/>
  <c r="R320" i="5"/>
  <c r="Q320" i="5"/>
  <c r="K320" i="5"/>
  <c r="J320" i="5"/>
  <c r="I320" i="5"/>
  <c r="H320" i="5"/>
  <c r="L320" i="5" s="1"/>
  <c r="G320" i="5"/>
  <c r="F320" i="5"/>
  <c r="E320" i="5"/>
  <c r="X319" i="5"/>
  <c r="L319" i="5"/>
  <c r="X318" i="5"/>
  <c r="L318" i="5"/>
  <c r="X317" i="5"/>
  <c r="L317" i="5"/>
  <c r="X316" i="5"/>
  <c r="L316" i="5"/>
  <c r="X315" i="5"/>
  <c r="L315" i="5"/>
  <c r="X313" i="5"/>
  <c r="O313" i="5"/>
  <c r="L313" i="5"/>
  <c r="C313" i="5"/>
  <c r="X312" i="5"/>
  <c r="O312" i="5"/>
  <c r="O324" i="5" s="1"/>
  <c r="L312" i="5"/>
  <c r="C312" i="5"/>
  <c r="C324" i="5" s="1"/>
  <c r="X311" i="5"/>
  <c r="O311" i="5"/>
  <c r="O323" i="5" s="1"/>
  <c r="L311" i="5"/>
  <c r="C311" i="5"/>
  <c r="C323" i="5" s="1"/>
  <c r="V305" i="5"/>
  <c r="K303" i="5"/>
  <c r="J303" i="5"/>
  <c r="H303" i="5"/>
  <c r="G303" i="5"/>
  <c r="F303" i="5"/>
  <c r="E303" i="5"/>
  <c r="H302" i="5"/>
  <c r="G302" i="5"/>
  <c r="F302" i="5"/>
  <c r="E302" i="5"/>
  <c r="K301" i="5"/>
  <c r="J301" i="5"/>
  <c r="I301" i="5"/>
  <c r="H301" i="5"/>
  <c r="G301" i="5"/>
  <c r="S300" i="5"/>
  <c r="O360" i="5" s="1"/>
  <c r="K300" i="5"/>
  <c r="J300" i="5"/>
  <c r="I300" i="5"/>
  <c r="H300" i="5"/>
  <c r="S298" i="5"/>
  <c r="K295" i="5"/>
  <c r="J295" i="5"/>
  <c r="I295" i="5"/>
  <c r="H295" i="5"/>
  <c r="G295" i="5"/>
  <c r="F295" i="5"/>
  <c r="F309" i="5" s="1"/>
  <c r="F349" i="5" s="1"/>
  <c r="E295" i="5"/>
  <c r="Q309" i="5" s="1"/>
  <c r="P289" i="5"/>
  <c r="W286" i="5"/>
  <c r="K233" i="5" s="1"/>
  <c r="V286" i="5"/>
  <c r="U286" i="5"/>
  <c r="T286" i="5"/>
  <c r="S286" i="5"/>
  <c r="R286" i="5"/>
  <c r="Q286" i="5"/>
  <c r="K286" i="5"/>
  <c r="J286" i="5"/>
  <c r="I286" i="5"/>
  <c r="H286" i="5"/>
  <c r="G286" i="5"/>
  <c r="F286" i="5"/>
  <c r="E286" i="5"/>
  <c r="X285" i="5"/>
  <c r="L285" i="5"/>
  <c r="W283" i="5"/>
  <c r="V283" i="5"/>
  <c r="U283" i="5"/>
  <c r="T283" i="5"/>
  <c r="S283" i="5"/>
  <c r="R283" i="5"/>
  <c r="Q283" i="5"/>
  <c r="X283" i="5" s="1"/>
  <c r="K283" i="5"/>
  <c r="K232" i="5" s="1"/>
  <c r="J283" i="5"/>
  <c r="I283" i="5"/>
  <c r="I232" i="5" s="1"/>
  <c r="H283" i="5"/>
  <c r="G283" i="5"/>
  <c r="F283" i="5"/>
  <c r="E283" i="5"/>
  <c r="X282" i="5"/>
  <c r="L282" i="5"/>
  <c r="X281" i="5"/>
  <c r="L281" i="5"/>
  <c r="X280" i="5"/>
  <c r="L280" i="5"/>
  <c r="W278" i="5"/>
  <c r="K231" i="5" s="1"/>
  <c r="V278" i="5"/>
  <c r="U278" i="5"/>
  <c r="T278" i="5"/>
  <c r="S278" i="5"/>
  <c r="R278" i="5"/>
  <c r="Q278" i="5"/>
  <c r="K278" i="5"/>
  <c r="J278" i="5"/>
  <c r="I278" i="5"/>
  <c r="H278" i="5"/>
  <c r="G278" i="5"/>
  <c r="F278" i="5"/>
  <c r="E278" i="5"/>
  <c r="X277" i="5"/>
  <c r="L277" i="5"/>
  <c r="X276" i="5"/>
  <c r="L276" i="5"/>
  <c r="X275" i="5"/>
  <c r="L275" i="5"/>
  <c r="X274" i="5"/>
  <c r="L274" i="5"/>
  <c r="X273" i="5"/>
  <c r="L273" i="5"/>
  <c r="W271" i="5"/>
  <c r="V271" i="5"/>
  <c r="U271" i="5"/>
  <c r="T271" i="5"/>
  <c r="S271" i="5"/>
  <c r="R271" i="5"/>
  <c r="Q271" i="5"/>
  <c r="K271" i="5"/>
  <c r="J271" i="5"/>
  <c r="I271" i="5"/>
  <c r="I230" i="5" s="1"/>
  <c r="H271" i="5"/>
  <c r="G271" i="5"/>
  <c r="F271" i="5"/>
  <c r="E271" i="5"/>
  <c r="X270" i="5"/>
  <c r="L270" i="5"/>
  <c r="X269" i="5"/>
  <c r="L269" i="5"/>
  <c r="X268" i="5"/>
  <c r="L268" i="5"/>
  <c r="X267" i="5"/>
  <c r="L267" i="5"/>
  <c r="X266" i="5"/>
  <c r="L266" i="5"/>
  <c r="X265" i="5"/>
  <c r="L265" i="5"/>
  <c r="W261" i="5"/>
  <c r="V261" i="5"/>
  <c r="U261" i="5"/>
  <c r="T261" i="5"/>
  <c r="S261" i="5"/>
  <c r="R261" i="5"/>
  <c r="Q261" i="5"/>
  <c r="O261" i="5"/>
  <c r="K261" i="5"/>
  <c r="J261" i="5"/>
  <c r="I261" i="5"/>
  <c r="H261" i="5"/>
  <c r="G261" i="5"/>
  <c r="L261" i="5" s="1"/>
  <c r="F261" i="5"/>
  <c r="E261" i="5"/>
  <c r="C261" i="5"/>
  <c r="W260" i="5"/>
  <c r="V260" i="5"/>
  <c r="U260" i="5"/>
  <c r="T260" i="5"/>
  <c r="S260" i="5"/>
  <c r="R260" i="5"/>
  <c r="Q260" i="5"/>
  <c r="O260" i="5"/>
  <c r="K260" i="5"/>
  <c r="J260" i="5"/>
  <c r="I260" i="5"/>
  <c r="H260" i="5"/>
  <c r="L260" i="5" s="1"/>
  <c r="G260" i="5"/>
  <c r="F260" i="5"/>
  <c r="E260" i="5"/>
  <c r="C260" i="5"/>
  <c r="W259" i="5"/>
  <c r="V259" i="5"/>
  <c r="U259" i="5"/>
  <c r="T259" i="5"/>
  <c r="S259" i="5"/>
  <c r="R259" i="5"/>
  <c r="Q259" i="5"/>
  <c r="O259" i="5"/>
  <c r="K259" i="5"/>
  <c r="L259" i="5" s="1"/>
  <c r="J259" i="5"/>
  <c r="I259" i="5"/>
  <c r="H259" i="5"/>
  <c r="G259" i="5"/>
  <c r="F259" i="5"/>
  <c r="E259" i="5"/>
  <c r="C259" i="5"/>
  <c r="X258" i="5"/>
  <c r="W258" i="5"/>
  <c r="V258" i="5"/>
  <c r="U258" i="5"/>
  <c r="T258" i="5"/>
  <c r="S258" i="5"/>
  <c r="R258" i="5"/>
  <c r="Q258" i="5"/>
  <c r="O258" i="5"/>
  <c r="K258" i="5"/>
  <c r="J258" i="5"/>
  <c r="I258" i="5"/>
  <c r="H258" i="5"/>
  <c r="G258" i="5"/>
  <c r="F258" i="5"/>
  <c r="E258" i="5"/>
  <c r="L258" i="5" s="1"/>
  <c r="C258" i="5"/>
  <c r="W257" i="5"/>
  <c r="V257" i="5"/>
  <c r="U257" i="5"/>
  <c r="T257" i="5"/>
  <c r="S257" i="5"/>
  <c r="R257" i="5"/>
  <c r="Q257" i="5"/>
  <c r="X257" i="5" s="1"/>
  <c r="O257" i="5"/>
  <c r="K257" i="5"/>
  <c r="J257" i="5"/>
  <c r="I257" i="5"/>
  <c r="H257" i="5"/>
  <c r="G257" i="5"/>
  <c r="F257" i="5"/>
  <c r="L257" i="5" s="1"/>
  <c r="E257" i="5"/>
  <c r="C257" i="5"/>
  <c r="C255" i="5"/>
  <c r="C254" i="5"/>
  <c r="P251" i="5"/>
  <c r="W250" i="5"/>
  <c r="V250" i="5"/>
  <c r="U250" i="5"/>
  <c r="T250" i="5"/>
  <c r="X250" i="5" s="1"/>
  <c r="S250" i="5"/>
  <c r="R250" i="5"/>
  <c r="Q250" i="5"/>
  <c r="K250" i="5"/>
  <c r="J250" i="5"/>
  <c r="I250" i="5"/>
  <c r="H250" i="5"/>
  <c r="G250" i="5"/>
  <c r="F250" i="5"/>
  <c r="E250" i="5"/>
  <c r="X249" i="5"/>
  <c r="L249" i="5"/>
  <c r="X248" i="5"/>
  <c r="L248" i="5"/>
  <c r="X247" i="5"/>
  <c r="L247" i="5"/>
  <c r="X246" i="5"/>
  <c r="L246" i="5"/>
  <c r="X245" i="5"/>
  <c r="L245" i="5"/>
  <c r="X243" i="5"/>
  <c r="O243" i="5"/>
  <c r="O255" i="5" s="1"/>
  <c r="L243" i="5"/>
  <c r="C243" i="5"/>
  <c r="X242" i="5"/>
  <c r="O242" i="5"/>
  <c r="O254" i="5" s="1"/>
  <c r="L242" i="5"/>
  <c r="C242" i="5"/>
  <c r="X241" i="5"/>
  <c r="O241" i="5"/>
  <c r="O253" i="5" s="1"/>
  <c r="L241" i="5"/>
  <c r="C241" i="5"/>
  <c r="C253" i="5" s="1"/>
  <c r="V235" i="5"/>
  <c r="J233" i="5"/>
  <c r="H233" i="5"/>
  <c r="F233" i="5"/>
  <c r="J232" i="5"/>
  <c r="H232" i="5"/>
  <c r="F232" i="5"/>
  <c r="J231" i="5"/>
  <c r="H231" i="5"/>
  <c r="F231" i="5"/>
  <c r="S230" i="5"/>
  <c r="O289" i="5" s="1"/>
  <c r="K230" i="5"/>
  <c r="H230" i="5"/>
  <c r="G230" i="5"/>
  <c r="F230" i="5"/>
  <c r="E230" i="5"/>
  <c r="S228" i="5"/>
  <c r="K225" i="5"/>
  <c r="K239" i="5" s="1"/>
  <c r="K251" i="5" s="1"/>
  <c r="K264" i="5" s="1"/>
  <c r="J225" i="5"/>
  <c r="J239" i="5" s="1"/>
  <c r="J272" i="5" s="1"/>
  <c r="I225" i="5"/>
  <c r="I239" i="5" s="1"/>
  <c r="H225" i="5"/>
  <c r="T239" i="5" s="1"/>
  <c r="T287" i="5" s="1"/>
  <c r="G225" i="5"/>
  <c r="G239" i="5" s="1"/>
  <c r="G251" i="5" s="1"/>
  <c r="G264" i="5" s="1"/>
  <c r="F225" i="5"/>
  <c r="F239" i="5" s="1"/>
  <c r="E225" i="5"/>
  <c r="E239" i="5" s="1"/>
  <c r="E279" i="5" s="1"/>
  <c r="W216" i="5"/>
  <c r="V216" i="5"/>
  <c r="U216" i="5"/>
  <c r="T216" i="5"/>
  <c r="S216" i="5"/>
  <c r="R216" i="5"/>
  <c r="X216" i="5" s="1"/>
  <c r="Q216" i="5"/>
  <c r="K216" i="5"/>
  <c r="J216" i="5"/>
  <c r="I216" i="5"/>
  <c r="H216" i="5"/>
  <c r="G216" i="5"/>
  <c r="F216" i="5"/>
  <c r="L216" i="5" s="1"/>
  <c r="E216" i="5"/>
  <c r="X215" i="5"/>
  <c r="L215" i="5"/>
  <c r="W213" i="5"/>
  <c r="V213" i="5"/>
  <c r="U213" i="5"/>
  <c r="T213" i="5"/>
  <c r="S213" i="5"/>
  <c r="R213" i="5"/>
  <c r="Q213" i="5"/>
  <c r="X213" i="5" s="1"/>
  <c r="K213" i="5"/>
  <c r="J213" i="5"/>
  <c r="I213" i="5"/>
  <c r="I162" i="5" s="1"/>
  <c r="H213" i="5"/>
  <c r="G213" i="5"/>
  <c r="F213" i="5"/>
  <c r="F162" i="5" s="1"/>
  <c r="E213" i="5"/>
  <c r="X212" i="5"/>
  <c r="L212" i="5"/>
  <c r="X211" i="5"/>
  <c r="L211" i="5"/>
  <c r="X210" i="5"/>
  <c r="L210" i="5"/>
  <c r="W208" i="5"/>
  <c r="V208" i="5"/>
  <c r="U208" i="5"/>
  <c r="X208" i="5" s="1"/>
  <c r="T208" i="5"/>
  <c r="S208" i="5"/>
  <c r="R208" i="5"/>
  <c r="Q208" i="5"/>
  <c r="K208" i="5"/>
  <c r="J208" i="5"/>
  <c r="J161" i="5" s="1"/>
  <c r="I208" i="5"/>
  <c r="H208" i="5"/>
  <c r="G208" i="5"/>
  <c r="F208" i="5"/>
  <c r="E208" i="5"/>
  <c r="X207" i="5"/>
  <c r="L207" i="5"/>
  <c r="X206" i="5"/>
  <c r="L206" i="5"/>
  <c r="X205" i="5"/>
  <c r="L205" i="5"/>
  <c r="X204" i="5"/>
  <c r="L204" i="5"/>
  <c r="X203" i="5"/>
  <c r="L203" i="5"/>
  <c r="W201" i="5"/>
  <c r="V201" i="5"/>
  <c r="U201" i="5"/>
  <c r="T201" i="5"/>
  <c r="S201" i="5"/>
  <c r="R201" i="5"/>
  <c r="X201" i="5" s="1"/>
  <c r="Q201" i="5"/>
  <c r="K201" i="5"/>
  <c r="J201" i="5"/>
  <c r="I201" i="5"/>
  <c r="I160" i="5" s="1"/>
  <c r="H201" i="5"/>
  <c r="H160" i="5" s="1"/>
  <c r="G201" i="5"/>
  <c r="G160" i="5" s="1"/>
  <c r="F201" i="5"/>
  <c r="E201" i="5"/>
  <c r="E160" i="5" s="1"/>
  <c r="X200" i="5"/>
  <c r="L200" i="5"/>
  <c r="X199" i="5"/>
  <c r="L199" i="5"/>
  <c r="X198" i="5"/>
  <c r="L198" i="5"/>
  <c r="X197" i="5"/>
  <c r="L197" i="5"/>
  <c r="X196" i="5"/>
  <c r="L196" i="5"/>
  <c r="X195" i="5"/>
  <c r="L195" i="5"/>
  <c r="W191" i="5"/>
  <c r="V191" i="5"/>
  <c r="U191" i="5"/>
  <c r="T191" i="5"/>
  <c r="S191" i="5"/>
  <c r="R191" i="5"/>
  <c r="Q191" i="5"/>
  <c r="O191" i="5"/>
  <c r="K191" i="5"/>
  <c r="J191" i="5"/>
  <c r="I191" i="5"/>
  <c r="H191" i="5"/>
  <c r="G191" i="5"/>
  <c r="F191" i="5"/>
  <c r="E191" i="5"/>
  <c r="C191" i="5"/>
  <c r="X190" i="5"/>
  <c r="W190" i="5"/>
  <c r="V190" i="5"/>
  <c r="U190" i="5"/>
  <c r="T190" i="5"/>
  <c r="S190" i="5"/>
  <c r="R190" i="5"/>
  <c r="Q190" i="5"/>
  <c r="O190" i="5"/>
  <c r="K190" i="5"/>
  <c r="J190" i="5"/>
  <c r="I190" i="5"/>
  <c r="H190" i="5"/>
  <c r="G190" i="5"/>
  <c r="F190" i="5"/>
  <c r="E190" i="5"/>
  <c r="C190" i="5"/>
  <c r="W189" i="5"/>
  <c r="V189" i="5"/>
  <c r="U189" i="5"/>
  <c r="T189" i="5"/>
  <c r="S189" i="5"/>
  <c r="R189" i="5"/>
  <c r="X189" i="5" s="1"/>
  <c r="Q189" i="5"/>
  <c r="O189" i="5"/>
  <c r="K189" i="5"/>
  <c r="J189" i="5"/>
  <c r="I189" i="5"/>
  <c r="H189" i="5"/>
  <c r="G189" i="5"/>
  <c r="F189" i="5"/>
  <c r="E189" i="5"/>
  <c r="L189" i="5" s="1"/>
  <c r="C189" i="5"/>
  <c r="W188" i="5"/>
  <c r="V188" i="5"/>
  <c r="U188" i="5"/>
  <c r="T188" i="5"/>
  <c r="S188" i="5"/>
  <c r="R188" i="5"/>
  <c r="Q188" i="5"/>
  <c r="X188" i="5" s="1"/>
  <c r="O188" i="5"/>
  <c r="K188" i="5"/>
  <c r="J188" i="5"/>
  <c r="I188" i="5"/>
  <c r="H188" i="5"/>
  <c r="G188" i="5"/>
  <c r="F188" i="5"/>
  <c r="E188" i="5"/>
  <c r="C188" i="5"/>
  <c r="W187" i="5"/>
  <c r="V187" i="5"/>
  <c r="U187" i="5"/>
  <c r="T187" i="5"/>
  <c r="X187" i="5" s="1"/>
  <c r="S187" i="5"/>
  <c r="R187" i="5"/>
  <c r="Q187" i="5"/>
  <c r="O187" i="5"/>
  <c r="K187" i="5"/>
  <c r="J187" i="5"/>
  <c r="I187" i="5"/>
  <c r="H187" i="5"/>
  <c r="G187" i="5"/>
  <c r="F187" i="5"/>
  <c r="E187" i="5"/>
  <c r="C187" i="5"/>
  <c r="O185" i="5"/>
  <c r="O184" i="5"/>
  <c r="P181" i="5"/>
  <c r="W180" i="5"/>
  <c r="V180" i="5"/>
  <c r="U180" i="5"/>
  <c r="T180" i="5"/>
  <c r="S180" i="5"/>
  <c r="R180" i="5"/>
  <c r="Q180" i="5"/>
  <c r="K180" i="5"/>
  <c r="J180" i="5"/>
  <c r="I180" i="5"/>
  <c r="H180" i="5"/>
  <c r="G180" i="5"/>
  <c r="F180" i="5"/>
  <c r="E180" i="5"/>
  <c r="X179" i="5"/>
  <c r="L179" i="5"/>
  <c r="X178" i="5"/>
  <c r="L178" i="5"/>
  <c r="X177" i="5"/>
  <c r="L177" i="5"/>
  <c r="X176" i="5"/>
  <c r="L176" i="5"/>
  <c r="X175" i="5"/>
  <c r="L175" i="5"/>
  <c r="X173" i="5"/>
  <c r="O173" i="5"/>
  <c r="L173" i="5"/>
  <c r="C173" i="5"/>
  <c r="C185" i="5" s="1"/>
  <c r="X172" i="5"/>
  <c r="O172" i="5"/>
  <c r="L172" i="5"/>
  <c r="C172" i="5"/>
  <c r="C184" i="5" s="1"/>
  <c r="X171" i="5"/>
  <c r="O171" i="5"/>
  <c r="O183" i="5" s="1"/>
  <c r="L171" i="5"/>
  <c r="C171" i="5"/>
  <c r="C183" i="5" s="1"/>
  <c r="V165" i="5"/>
  <c r="K163" i="5"/>
  <c r="J163" i="5"/>
  <c r="I163" i="5"/>
  <c r="H163" i="5"/>
  <c r="G163" i="5"/>
  <c r="E163" i="5"/>
  <c r="K162" i="5"/>
  <c r="J162" i="5"/>
  <c r="G162" i="5"/>
  <c r="E162" i="5"/>
  <c r="K161" i="5"/>
  <c r="H161" i="5"/>
  <c r="G161" i="5"/>
  <c r="F161" i="5"/>
  <c r="E161" i="5"/>
  <c r="S160" i="5"/>
  <c r="C219" i="5" s="1"/>
  <c r="K160" i="5"/>
  <c r="J160" i="5"/>
  <c r="S158" i="5"/>
  <c r="K155" i="5"/>
  <c r="W169" i="5" s="1"/>
  <c r="W217" i="5" s="1"/>
  <c r="J155" i="5"/>
  <c r="J169" i="5" s="1"/>
  <c r="J209" i="5" s="1"/>
  <c r="I155" i="5"/>
  <c r="I169" i="5" s="1"/>
  <c r="I181" i="5" s="1"/>
  <c r="H155" i="5"/>
  <c r="G155" i="5"/>
  <c r="G169" i="5" s="1"/>
  <c r="G181" i="5" s="1"/>
  <c r="F155" i="5"/>
  <c r="F169" i="5" s="1"/>
  <c r="F202" i="5" s="1"/>
  <c r="E155" i="5"/>
  <c r="Q169" i="5" s="1"/>
  <c r="P149" i="5"/>
  <c r="W146" i="5"/>
  <c r="V146" i="5"/>
  <c r="U146" i="5"/>
  <c r="T146" i="5"/>
  <c r="S146" i="5"/>
  <c r="R146" i="5"/>
  <c r="Q146" i="5"/>
  <c r="K146" i="5"/>
  <c r="K93" i="5" s="1"/>
  <c r="J146" i="5"/>
  <c r="I146" i="5"/>
  <c r="H146" i="5"/>
  <c r="G146" i="5"/>
  <c r="G93" i="5" s="1"/>
  <c r="F146" i="5"/>
  <c r="F93" i="5" s="1"/>
  <c r="E146" i="5"/>
  <c r="X145" i="5"/>
  <c r="L145" i="5"/>
  <c r="W143" i="5"/>
  <c r="V143" i="5"/>
  <c r="U143" i="5"/>
  <c r="T143" i="5"/>
  <c r="S143" i="5"/>
  <c r="R143" i="5"/>
  <c r="Q143" i="5"/>
  <c r="X143" i="5" s="1"/>
  <c r="K143" i="5"/>
  <c r="J143" i="5"/>
  <c r="I143" i="5"/>
  <c r="H143" i="5"/>
  <c r="G143" i="5"/>
  <c r="G92" i="5" s="1"/>
  <c r="F143" i="5"/>
  <c r="F92" i="5" s="1"/>
  <c r="E143" i="5"/>
  <c r="X142" i="5"/>
  <c r="L142" i="5"/>
  <c r="X141" i="5"/>
  <c r="L141" i="5"/>
  <c r="X140" i="5"/>
  <c r="L140" i="5"/>
  <c r="W138" i="5"/>
  <c r="V138" i="5"/>
  <c r="U138" i="5"/>
  <c r="T138" i="5"/>
  <c r="S138" i="5"/>
  <c r="X138" i="5" s="1"/>
  <c r="R138" i="5"/>
  <c r="Q138" i="5"/>
  <c r="K138" i="5"/>
  <c r="J138" i="5"/>
  <c r="I138" i="5"/>
  <c r="I91" i="5" s="1"/>
  <c r="H138" i="5"/>
  <c r="G138" i="5"/>
  <c r="F138" i="5"/>
  <c r="E138" i="5"/>
  <c r="X137" i="5"/>
  <c r="L137" i="5"/>
  <c r="X136" i="5"/>
  <c r="L136" i="5"/>
  <c r="X135" i="5"/>
  <c r="L135" i="5"/>
  <c r="X134" i="5"/>
  <c r="L134" i="5"/>
  <c r="X133" i="5"/>
  <c r="L133" i="5"/>
  <c r="W131" i="5"/>
  <c r="V131" i="5"/>
  <c r="U131" i="5"/>
  <c r="T131" i="5"/>
  <c r="S131" i="5"/>
  <c r="R131" i="5"/>
  <c r="Q131" i="5"/>
  <c r="K131" i="5"/>
  <c r="J131" i="5"/>
  <c r="J90" i="5" s="1"/>
  <c r="I131" i="5"/>
  <c r="I90" i="5" s="1"/>
  <c r="H131" i="5"/>
  <c r="G131" i="5"/>
  <c r="F131" i="5"/>
  <c r="E131" i="5"/>
  <c r="X130" i="5"/>
  <c r="L130" i="5"/>
  <c r="X129" i="5"/>
  <c r="L129" i="5"/>
  <c r="X128" i="5"/>
  <c r="L128" i="5"/>
  <c r="X127" i="5"/>
  <c r="L127" i="5"/>
  <c r="X126" i="5"/>
  <c r="L126" i="5"/>
  <c r="X125" i="5"/>
  <c r="L125" i="5"/>
  <c r="W121" i="5"/>
  <c r="V121" i="5"/>
  <c r="U121" i="5"/>
  <c r="T121" i="5"/>
  <c r="S121" i="5"/>
  <c r="R121" i="5"/>
  <c r="Q121" i="5"/>
  <c r="X121" i="5" s="1"/>
  <c r="O121" i="5"/>
  <c r="K121" i="5"/>
  <c r="J121" i="5"/>
  <c r="I121" i="5"/>
  <c r="H121" i="5"/>
  <c r="G121" i="5"/>
  <c r="F121" i="5"/>
  <c r="L121" i="5" s="1"/>
  <c r="E121" i="5"/>
  <c r="C121" i="5"/>
  <c r="W120" i="5"/>
  <c r="V120" i="5"/>
  <c r="U120" i="5"/>
  <c r="T120" i="5"/>
  <c r="S120" i="5"/>
  <c r="R120" i="5"/>
  <c r="Q120" i="5"/>
  <c r="O120" i="5"/>
  <c r="K120" i="5"/>
  <c r="J120" i="5"/>
  <c r="I120" i="5"/>
  <c r="H120" i="5"/>
  <c r="G120" i="5"/>
  <c r="F120" i="5"/>
  <c r="E120" i="5"/>
  <c r="C120" i="5"/>
  <c r="W119" i="5"/>
  <c r="V119" i="5"/>
  <c r="U119" i="5"/>
  <c r="T119" i="5"/>
  <c r="S119" i="5"/>
  <c r="X119" i="5" s="1"/>
  <c r="R119" i="5"/>
  <c r="Q119" i="5"/>
  <c r="O119" i="5"/>
  <c r="K119" i="5"/>
  <c r="J119" i="5"/>
  <c r="I119" i="5"/>
  <c r="H119" i="5"/>
  <c r="L119" i="5" s="1"/>
  <c r="G119" i="5"/>
  <c r="F119" i="5"/>
  <c r="E119" i="5"/>
  <c r="C119" i="5"/>
  <c r="W118" i="5"/>
  <c r="V118" i="5"/>
  <c r="U118" i="5"/>
  <c r="T118" i="5"/>
  <c r="S118" i="5"/>
  <c r="R118" i="5"/>
  <c r="Q118" i="5"/>
  <c r="O118" i="5"/>
  <c r="L118" i="5"/>
  <c r="K118" i="5"/>
  <c r="J118" i="5"/>
  <c r="I118" i="5"/>
  <c r="H118" i="5"/>
  <c r="G118" i="5"/>
  <c r="F118" i="5"/>
  <c r="E118" i="5"/>
  <c r="C118" i="5"/>
  <c r="W117" i="5"/>
  <c r="V117" i="5"/>
  <c r="U117" i="5"/>
  <c r="T117" i="5"/>
  <c r="S117" i="5"/>
  <c r="R117" i="5"/>
  <c r="Q117" i="5"/>
  <c r="X117" i="5" s="1"/>
  <c r="O117" i="5"/>
  <c r="K117" i="5"/>
  <c r="J117" i="5"/>
  <c r="I117" i="5"/>
  <c r="H117" i="5"/>
  <c r="G117" i="5"/>
  <c r="F117" i="5"/>
  <c r="L117" i="5" s="1"/>
  <c r="E117" i="5"/>
  <c r="C117" i="5"/>
  <c r="C114" i="5"/>
  <c r="P111" i="5"/>
  <c r="X110" i="5"/>
  <c r="W110" i="5"/>
  <c r="V110" i="5"/>
  <c r="U110" i="5"/>
  <c r="T110" i="5"/>
  <c r="S110" i="5"/>
  <c r="R110" i="5"/>
  <c r="Q110" i="5"/>
  <c r="L110" i="5"/>
  <c r="K110" i="5"/>
  <c r="J110" i="5"/>
  <c r="I110" i="5"/>
  <c r="H110" i="5"/>
  <c r="G110" i="5"/>
  <c r="F110" i="5"/>
  <c r="E110" i="5"/>
  <c r="X109" i="5"/>
  <c r="L109" i="5"/>
  <c r="X108" i="5"/>
  <c r="L108" i="5"/>
  <c r="X107" i="5"/>
  <c r="L107" i="5"/>
  <c r="X106" i="5"/>
  <c r="L106" i="5"/>
  <c r="X105" i="5"/>
  <c r="L105" i="5"/>
  <c r="X103" i="5"/>
  <c r="O103" i="5"/>
  <c r="O115" i="5" s="1"/>
  <c r="L103" i="5"/>
  <c r="C103" i="5"/>
  <c r="C115" i="5" s="1"/>
  <c r="X102" i="5"/>
  <c r="O102" i="5"/>
  <c r="O114" i="5" s="1"/>
  <c r="L102" i="5"/>
  <c r="C102" i="5"/>
  <c r="X101" i="5"/>
  <c r="O101" i="5"/>
  <c r="O113" i="5" s="1"/>
  <c r="L101" i="5"/>
  <c r="C101" i="5"/>
  <c r="C113" i="5" s="1"/>
  <c r="V95" i="5"/>
  <c r="J93" i="5"/>
  <c r="I93" i="5"/>
  <c r="H93" i="5"/>
  <c r="K92" i="5"/>
  <c r="J92" i="5"/>
  <c r="I92" i="5"/>
  <c r="H92" i="5"/>
  <c r="K91" i="5"/>
  <c r="J91" i="5"/>
  <c r="H91" i="5"/>
  <c r="F91" i="5"/>
  <c r="E91" i="5"/>
  <c r="S90" i="5"/>
  <c r="O150" i="5" s="1"/>
  <c r="K90" i="5"/>
  <c r="H90" i="5"/>
  <c r="F90" i="5"/>
  <c r="E90" i="5"/>
  <c r="S88" i="5"/>
  <c r="K85" i="5"/>
  <c r="J85" i="5"/>
  <c r="V99" i="5" s="1"/>
  <c r="I85" i="5"/>
  <c r="U99" i="5" s="1"/>
  <c r="H85" i="5"/>
  <c r="T99" i="5" s="1"/>
  <c r="T132" i="5" s="1"/>
  <c r="G85" i="5"/>
  <c r="G99" i="5" s="1"/>
  <c r="G139" i="5" s="1"/>
  <c r="F85" i="5"/>
  <c r="R99" i="5" s="1"/>
  <c r="R147" i="5" s="1"/>
  <c r="E85" i="5"/>
  <c r="E99" i="5" s="1"/>
  <c r="E111" i="5" s="1"/>
  <c r="W76" i="5"/>
  <c r="V76" i="5"/>
  <c r="U76" i="5"/>
  <c r="T76" i="5"/>
  <c r="S76" i="5"/>
  <c r="X76" i="5" s="1"/>
  <c r="R76" i="5"/>
  <c r="Q76" i="5"/>
  <c r="K76" i="5"/>
  <c r="J76" i="5"/>
  <c r="J23" i="5" s="1"/>
  <c r="I76" i="5"/>
  <c r="I23" i="5" s="1"/>
  <c r="H76" i="5"/>
  <c r="G76" i="5"/>
  <c r="G23" i="5" s="1"/>
  <c r="L23" i="5" s="1"/>
  <c r="F76" i="5"/>
  <c r="E76" i="5"/>
  <c r="X75" i="5"/>
  <c r="L75" i="5"/>
  <c r="W73" i="5"/>
  <c r="V73" i="5"/>
  <c r="U73" i="5"/>
  <c r="T73" i="5"/>
  <c r="S73" i="5"/>
  <c r="R73" i="5"/>
  <c r="Q73" i="5"/>
  <c r="K73" i="5"/>
  <c r="J73" i="5"/>
  <c r="J22" i="5" s="1"/>
  <c r="I73" i="5"/>
  <c r="H73" i="5"/>
  <c r="G73" i="5"/>
  <c r="F73" i="5"/>
  <c r="E73" i="5"/>
  <c r="L73" i="5" s="1"/>
  <c r="X72" i="5"/>
  <c r="L72" i="5"/>
  <c r="X71" i="5"/>
  <c r="L71" i="5"/>
  <c r="X70" i="5"/>
  <c r="L70" i="5"/>
  <c r="W68" i="5"/>
  <c r="V68" i="5"/>
  <c r="U68" i="5"/>
  <c r="T68" i="5"/>
  <c r="S68" i="5"/>
  <c r="R68" i="5"/>
  <c r="Q68" i="5"/>
  <c r="K68" i="5"/>
  <c r="K21" i="5" s="1"/>
  <c r="J68" i="5"/>
  <c r="I68" i="5"/>
  <c r="H68" i="5"/>
  <c r="G68" i="5"/>
  <c r="F68" i="5"/>
  <c r="F21" i="5" s="1"/>
  <c r="E68" i="5"/>
  <c r="X67" i="5"/>
  <c r="L67" i="5"/>
  <c r="X66" i="5"/>
  <c r="L66" i="5"/>
  <c r="X65" i="5"/>
  <c r="L65" i="5"/>
  <c r="X64" i="5"/>
  <c r="L64" i="5"/>
  <c r="X63" i="5"/>
  <c r="L63" i="5"/>
  <c r="W61" i="5"/>
  <c r="V61" i="5"/>
  <c r="U61" i="5"/>
  <c r="T61" i="5"/>
  <c r="S61" i="5"/>
  <c r="R61" i="5"/>
  <c r="Q61" i="5"/>
  <c r="K61" i="5"/>
  <c r="K20" i="5" s="1"/>
  <c r="J61" i="5"/>
  <c r="I61" i="5"/>
  <c r="H61" i="5"/>
  <c r="G61" i="5"/>
  <c r="F61" i="5"/>
  <c r="E61" i="5"/>
  <c r="X60" i="5"/>
  <c r="L60" i="5"/>
  <c r="X59" i="5"/>
  <c r="L59" i="5"/>
  <c r="X58" i="5"/>
  <c r="L58" i="5"/>
  <c r="X57" i="5"/>
  <c r="L57" i="5"/>
  <c r="X56" i="5"/>
  <c r="L56" i="5"/>
  <c r="X55" i="5"/>
  <c r="L55" i="5"/>
  <c r="D52" i="5"/>
  <c r="S463" i="5" s="1"/>
  <c r="W51" i="5"/>
  <c r="V51" i="5"/>
  <c r="V751" i="5" s="1"/>
  <c r="U51" i="5"/>
  <c r="U751" i="5" s="1"/>
  <c r="T51" i="5"/>
  <c r="S51" i="5"/>
  <c r="S751" i="5" s="1"/>
  <c r="R51" i="5"/>
  <c r="Q51" i="5"/>
  <c r="O51" i="5"/>
  <c r="K51" i="5"/>
  <c r="K751" i="5" s="1"/>
  <c r="J51" i="5"/>
  <c r="J751" i="5" s="1"/>
  <c r="I51" i="5"/>
  <c r="I751" i="5" s="1"/>
  <c r="H51" i="5"/>
  <c r="G51" i="5"/>
  <c r="F51" i="5"/>
  <c r="E51" i="5"/>
  <c r="E751" i="5" s="1"/>
  <c r="C51" i="5"/>
  <c r="X50" i="5"/>
  <c r="W50" i="5"/>
  <c r="W750" i="5" s="1"/>
  <c r="V50" i="5"/>
  <c r="V750" i="5" s="1"/>
  <c r="U50" i="5"/>
  <c r="U750" i="5" s="1"/>
  <c r="T50" i="5"/>
  <c r="S50" i="5"/>
  <c r="R50" i="5"/>
  <c r="R750" i="5" s="1"/>
  <c r="Q50" i="5"/>
  <c r="O50" i="5"/>
  <c r="K50" i="5"/>
  <c r="K750" i="5" s="1"/>
  <c r="J50" i="5"/>
  <c r="J750" i="5" s="1"/>
  <c r="I50" i="5"/>
  <c r="H50" i="5"/>
  <c r="G50" i="5"/>
  <c r="G750" i="5" s="1"/>
  <c r="F50" i="5"/>
  <c r="E50" i="5"/>
  <c r="E750" i="5" s="1"/>
  <c r="C50" i="5"/>
  <c r="W49" i="5"/>
  <c r="W749" i="5" s="1"/>
  <c r="V49" i="5"/>
  <c r="U49" i="5"/>
  <c r="T49" i="5"/>
  <c r="T749" i="5" s="1"/>
  <c r="S49" i="5"/>
  <c r="R49" i="5"/>
  <c r="R749" i="5" s="1"/>
  <c r="Q49" i="5"/>
  <c r="Q749" i="5" s="1"/>
  <c r="O49" i="5"/>
  <c r="K49" i="5"/>
  <c r="J49" i="5"/>
  <c r="I49" i="5"/>
  <c r="I749" i="5" s="1"/>
  <c r="H49" i="5"/>
  <c r="G49" i="5"/>
  <c r="G749" i="5" s="1"/>
  <c r="F49" i="5"/>
  <c r="F749" i="5" s="1"/>
  <c r="E49" i="5"/>
  <c r="E749" i="5" s="1"/>
  <c r="C49" i="5"/>
  <c r="W48" i="5"/>
  <c r="V48" i="5"/>
  <c r="V748" i="5" s="1"/>
  <c r="U48" i="5"/>
  <c r="T48" i="5"/>
  <c r="S48" i="5"/>
  <c r="S748" i="5" s="1"/>
  <c r="R48" i="5"/>
  <c r="R748" i="5" s="1"/>
  <c r="Q48" i="5"/>
  <c r="O48" i="5"/>
  <c r="K48" i="5"/>
  <c r="K748" i="5" s="1"/>
  <c r="J48" i="5"/>
  <c r="I48" i="5"/>
  <c r="I748" i="5" s="1"/>
  <c r="H48" i="5"/>
  <c r="H748" i="5" s="1"/>
  <c r="G48" i="5"/>
  <c r="G748" i="5" s="1"/>
  <c r="F48" i="5"/>
  <c r="E48" i="5"/>
  <c r="C48" i="5"/>
  <c r="W47" i="5"/>
  <c r="V47" i="5"/>
  <c r="V747" i="5" s="1"/>
  <c r="U47" i="5"/>
  <c r="U747" i="5" s="1"/>
  <c r="T47" i="5"/>
  <c r="T747" i="5" s="1"/>
  <c r="S47" i="5"/>
  <c r="R47" i="5"/>
  <c r="Q47" i="5"/>
  <c r="O47" i="5"/>
  <c r="K47" i="5"/>
  <c r="J47" i="5"/>
  <c r="J747" i="5" s="1"/>
  <c r="I47" i="5"/>
  <c r="I747" i="5" s="1"/>
  <c r="H47" i="5"/>
  <c r="G47" i="5"/>
  <c r="F47" i="5"/>
  <c r="E47" i="5"/>
  <c r="E747" i="5" s="1"/>
  <c r="C47" i="5"/>
  <c r="E45" i="5"/>
  <c r="C45" i="5"/>
  <c r="O44" i="5"/>
  <c r="I44" i="5"/>
  <c r="E44" i="5"/>
  <c r="C44" i="5"/>
  <c r="S43" i="5"/>
  <c r="R43" i="5"/>
  <c r="K43" i="5"/>
  <c r="I43" i="5"/>
  <c r="H43" i="5"/>
  <c r="G43" i="5"/>
  <c r="F43" i="5"/>
  <c r="E43" i="5"/>
  <c r="P41" i="5"/>
  <c r="W40" i="5"/>
  <c r="V40" i="5"/>
  <c r="U40" i="5"/>
  <c r="T40" i="5"/>
  <c r="S40" i="5"/>
  <c r="R40" i="5"/>
  <c r="Q40" i="5"/>
  <c r="K40" i="5"/>
  <c r="J40" i="5"/>
  <c r="I40" i="5"/>
  <c r="H40" i="5"/>
  <c r="G40" i="5"/>
  <c r="F40" i="5"/>
  <c r="E40" i="5"/>
  <c r="X39" i="5"/>
  <c r="L39" i="5"/>
  <c r="X38" i="5"/>
  <c r="L38" i="5"/>
  <c r="X37" i="5"/>
  <c r="L37" i="5"/>
  <c r="X36" i="5"/>
  <c r="L36" i="5"/>
  <c r="X35" i="5"/>
  <c r="L35" i="5"/>
  <c r="X33" i="5"/>
  <c r="O33" i="5"/>
  <c r="O45" i="5" s="1"/>
  <c r="L33" i="5"/>
  <c r="C33" i="5"/>
  <c r="X32" i="5"/>
  <c r="O32" i="5"/>
  <c r="L32" i="5"/>
  <c r="C32" i="5"/>
  <c r="X31" i="5"/>
  <c r="O31" i="5"/>
  <c r="O43" i="5" s="1"/>
  <c r="L31" i="5"/>
  <c r="C31" i="5"/>
  <c r="C43" i="5" s="1"/>
  <c r="W29" i="5"/>
  <c r="W77" i="5" s="1"/>
  <c r="V29" i="5"/>
  <c r="V69" i="5" s="1"/>
  <c r="U29" i="5"/>
  <c r="U69" i="5" s="1"/>
  <c r="T29" i="5"/>
  <c r="T69" i="5" s="1"/>
  <c r="S29" i="5"/>
  <c r="S77" i="5" s="1"/>
  <c r="R29" i="5"/>
  <c r="R41" i="5" s="1"/>
  <c r="R54" i="5" s="1"/>
  <c r="Q29" i="5"/>
  <c r="K29" i="5"/>
  <c r="K62" i="5" s="1"/>
  <c r="J29" i="5"/>
  <c r="J74" i="5" s="1"/>
  <c r="I29" i="5"/>
  <c r="I69" i="5" s="1"/>
  <c r="H29" i="5"/>
  <c r="H69" i="5" s="1"/>
  <c r="G29" i="5"/>
  <c r="G69" i="5" s="1"/>
  <c r="F29" i="5"/>
  <c r="F77" i="5" s="1"/>
  <c r="E29" i="5"/>
  <c r="E69" i="5" s="1"/>
  <c r="V25" i="5"/>
  <c r="K23" i="5"/>
  <c r="H23" i="5"/>
  <c r="F23" i="5"/>
  <c r="E23" i="5"/>
  <c r="K22" i="5"/>
  <c r="H22" i="5"/>
  <c r="G22" i="5"/>
  <c r="F22" i="5"/>
  <c r="E22" i="5"/>
  <c r="J21" i="5"/>
  <c r="I21" i="5"/>
  <c r="H21" i="5"/>
  <c r="G21" i="5"/>
  <c r="E21" i="5"/>
  <c r="S20" i="5"/>
  <c r="O80" i="5" s="1"/>
  <c r="J20" i="5"/>
  <c r="I20" i="5"/>
  <c r="H20" i="5"/>
  <c r="G20" i="5"/>
  <c r="F20" i="5"/>
  <c r="E20" i="5"/>
  <c r="S18" i="5"/>
  <c r="W9" i="5"/>
  <c r="V9" i="5"/>
  <c r="U9" i="5"/>
  <c r="S9" i="5"/>
  <c r="R9" i="5"/>
  <c r="Q9" i="5"/>
  <c r="G9" i="5"/>
  <c r="V93" i="5" s="1"/>
  <c r="W8" i="5"/>
  <c r="T8" i="5"/>
  <c r="S8" i="5"/>
  <c r="R8" i="5"/>
  <c r="W7" i="5"/>
  <c r="V7" i="5"/>
  <c r="U7" i="5"/>
  <c r="S7" i="5"/>
  <c r="Q7" i="5"/>
  <c r="V6" i="5"/>
  <c r="W4" i="5"/>
  <c r="V4" i="5"/>
  <c r="T4" i="5"/>
  <c r="R4" i="5"/>
  <c r="W1" i="5"/>
  <c r="V1" i="5"/>
  <c r="U1" i="5"/>
  <c r="T1" i="5"/>
  <c r="S1" i="5"/>
  <c r="R1" i="5"/>
  <c r="Q1" i="5"/>
  <c r="D778" i="4"/>
  <c r="X774" i="4"/>
  <c r="W774" i="4"/>
  <c r="W775" i="4" s="1"/>
  <c r="V774" i="4"/>
  <c r="V775" i="4" s="1"/>
  <c r="U774" i="4"/>
  <c r="U775" i="4" s="1"/>
  <c r="T774" i="4"/>
  <c r="T775" i="4" s="1"/>
  <c r="S774" i="4"/>
  <c r="S775" i="4" s="1"/>
  <c r="R774" i="4"/>
  <c r="R775" i="4" s="1"/>
  <c r="Q774" i="4"/>
  <c r="Q775" i="4" s="1"/>
  <c r="X775" i="4" s="1"/>
  <c r="L774" i="4"/>
  <c r="K774" i="4"/>
  <c r="K775" i="4" s="1"/>
  <c r="K723" i="4" s="1"/>
  <c r="J774" i="4"/>
  <c r="J775" i="4" s="1"/>
  <c r="J723" i="4" s="1"/>
  <c r="I774" i="4"/>
  <c r="I775" i="4" s="1"/>
  <c r="I723" i="4" s="1"/>
  <c r="H774" i="4"/>
  <c r="H775" i="4" s="1"/>
  <c r="H723" i="4" s="1"/>
  <c r="G774" i="4"/>
  <c r="G775" i="4" s="1"/>
  <c r="G723" i="4" s="1"/>
  <c r="F774" i="4"/>
  <c r="F775" i="4" s="1"/>
  <c r="F723" i="4" s="1"/>
  <c r="E774" i="4"/>
  <c r="E775" i="4" s="1"/>
  <c r="E723" i="4" s="1"/>
  <c r="V772" i="4"/>
  <c r="W771" i="4"/>
  <c r="V771" i="4"/>
  <c r="U771" i="4"/>
  <c r="T771" i="4"/>
  <c r="S771" i="4"/>
  <c r="R771" i="4"/>
  <c r="Q771" i="4"/>
  <c r="X771" i="4" s="1"/>
  <c r="K771" i="4"/>
  <c r="J771" i="4"/>
  <c r="I771" i="4"/>
  <c r="H771" i="4"/>
  <c r="G771" i="4"/>
  <c r="F771" i="4"/>
  <c r="E771" i="4"/>
  <c r="L771" i="4" s="1"/>
  <c r="W770" i="4"/>
  <c r="V770" i="4"/>
  <c r="U770" i="4"/>
  <c r="T770" i="4"/>
  <c r="S770" i="4"/>
  <c r="R770" i="4"/>
  <c r="Q770" i="4"/>
  <c r="K770" i="4"/>
  <c r="J770" i="4"/>
  <c r="I770" i="4"/>
  <c r="H770" i="4"/>
  <c r="G770" i="4"/>
  <c r="F770" i="4"/>
  <c r="E770" i="4"/>
  <c r="W769" i="4"/>
  <c r="W772" i="4" s="1"/>
  <c r="V769" i="4"/>
  <c r="U769" i="4"/>
  <c r="U772" i="4" s="1"/>
  <c r="T769" i="4"/>
  <c r="T772" i="4" s="1"/>
  <c r="S769" i="4"/>
  <c r="S772" i="4" s="1"/>
  <c r="R769" i="4"/>
  <c r="R772" i="4" s="1"/>
  <c r="Q769" i="4"/>
  <c r="Q772" i="4" s="1"/>
  <c r="K769" i="4"/>
  <c r="K772" i="4" s="1"/>
  <c r="K722" i="4" s="1"/>
  <c r="J769" i="4"/>
  <c r="J772" i="4" s="1"/>
  <c r="J722" i="4" s="1"/>
  <c r="V8" i="4" s="1"/>
  <c r="I769" i="4"/>
  <c r="I772" i="4" s="1"/>
  <c r="H769" i="4"/>
  <c r="H772" i="4" s="1"/>
  <c r="H722" i="4" s="1"/>
  <c r="G769" i="4"/>
  <c r="G772" i="4" s="1"/>
  <c r="F769" i="4"/>
  <c r="F772" i="4" s="1"/>
  <c r="E769" i="4"/>
  <c r="E772" i="4" s="1"/>
  <c r="W766" i="4"/>
  <c r="V766" i="4"/>
  <c r="U766" i="4"/>
  <c r="T766" i="4"/>
  <c r="S766" i="4"/>
  <c r="R766" i="4"/>
  <c r="Q766" i="4"/>
  <c r="K766" i="4"/>
  <c r="J766" i="4"/>
  <c r="I766" i="4"/>
  <c r="H766" i="4"/>
  <c r="G766" i="4"/>
  <c r="F766" i="4"/>
  <c r="E766" i="4"/>
  <c r="L766" i="4" s="1"/>
  <c r="W765" i="4"/>
  <c r="V765" i="4"/>
  <c r="U765" i="4"/>
  <c r="T765" i="4"/>
  <c r="S765" i="4"/>
  <c r="R765" i="4"/>
  <c r="Q765" i="4"/>
  <c r="K765" i="4"/>
  <c r="J765" i="4"/>
  <c r="I765" i="4"/>
  <c r="H765" i="4"/>
  <c r="G765" i="4"/>
  <c r="F765" i="4"/>
  <c r="E765" i="4"/>
  <c r="W764" i="4"/>
  <c r="V764" i="4"/>
  <c r="U764" i="4"/>
  <c r="T764" i="4"/>
  <c r="S764" i="4"/>
  <c r="R764" i="4"/>
  <c r="Q764" i="4"/>
  <c r="K764" i="4"/>
  <c r="J764" i="4"/>
  <c r="I764" i="4"/>
  <c r="H764" i="4"/>
  <c r="G764" i="4"/>
  <c r="F764" i="4"/>
  <c r="E764" i="4"/>
  <c r="L764" i="4" s="1"/>
  <c r="W763" i="4"/>
  <c r="V763" i="4"/>
  <c r="U763" i="4"/>
  <c r="T763" i="4"/>
  <c r="S763" i="4"/>
  <c r="R763" i="4"/>
  <c r="Q763" i="4"/>
  <c r="X763" i="4" s="1"/>
  <c r="K763" i="4"/>
  <c r="J763" i="4"/>
  <c r="I763" i="4"/>
  <c r="H763" i="4"/>
  <c r="G763" i="4"/>
  <c r="F763" i="4"/>
  <c r="E763" i="4"/>
  <c r="L763" i="4" s="1"/>
  <c r="W762" i="4"/>
  <c r="W767" i="4" s="1"/>
  <c r="V762" i="4"/>
  <c r="V767" i="4" s="1"/>
  <c r="U762" i="4"/>
  <c r="U767" i="4" s="1"/>
  <c r="T762" i="4"/>
  <c r="T767" i="4" s="1"/>
  <c r="S762" i="4"/>
  <c r="S767" i="4" s="1"/>
  <c r="R762" i="4"/>
  <c r="R767" i="4" s="1"/>
  <c r="Q762" i="4"/>
  <c r="Q767" i="4" s="1"/>
  <c r="K762" i="4"/>
  <c r="K767" i="4" s="1"/>
  <c r="J762" i="4"/>
  <c r="J767" i="4" s="1"/>
  <c r="J721" i="4" s="1"/>
  <c r="I762" i="4"/>
  <c r="I767" i="4" s="1"/>
  <c r="H762" i="4"/>
  <c r="G762" i="4"/>
  <c r="G767" i="4" s="1"/>
  <c r="G721" i="4" s="1"/>
  <c r="S7" i="4" s="1"/>
  <c r="F762" i="4"/>
  <c r="F767" i="4" s="1"/>
  <c r="E762" i="4"/>
  <c r="E767" i="4" s="1"/>
  <c r="W759" i="4"/>
  <c r="V759" i="4"/>
  <c r="U759" i="4"/>
  <c r="T759" i="4"/>
  <c r="S759" i="4"/>
  <c r="R759" i="4"/>
  <c r="Q759" i="4"/>
  <c r="X759" i="4" s="1"/>
  <c r="K759" i="4"/>
  <c r="J759" i="4"/>
  <c r="I759" i="4"/>
  <c r="H759" i="4"/>
  <c r="G759" i="4"/>
  <c r="F759" i="4"/>
  <c r="E759" i="4"/>
  <c r="L759" i="4" s="1"/>
  <c r="W758" i="4"/>
  <c r="V758" i="4"/>
  <c r="U758" i="4"/>
  <c r="T758" i="4"/>
  <c r="S758" i="4"/>
  <c r="R758" i="4"/>
  <c r="Q758" i="4"/>
  <c r="K758" i="4"/>
  <c r="J758" i="4"/>
  <c r="I758" i="4"/>
  <c r="H758" i="4"/>
  <c r="G758" i="4"/>
  <c r="F758" i="4"/>
  <c r="E758" i="4"/>
  <c r="L758" i="4" s="1"/>
  <c r="W757" i="4"/>
  <c r="V757" i="4"/>
  <c r="U757" i="4"/>
  <c r="T757" i="4"/>
  <c r="S757" i="4"/>
  <c r="R757" i="4"/>
  <c r="Q757" i="4"/>
  <c r="K757" i="4"/>
  <c r="J757" i="4"/>
  <c r="I757" i="4"/>
  <c r="H757" i="4"/>
  <c r="G757" i="4"/>
  <c r="F757" i="4"/>
  <c r="E757" i="4"/>
  <c r="W756" i="4"/>
  <c r="V756" i="4"/>
  <c r="U756" i="4"/>
  <c r="T756" i="4"/>
  <c r="S756" i="4"/>
  <c r="R756" i="4"/>
  <c r="Q756" i="4"/>
  <c r="K756" i="4"/>
  <c r="J756" i="4"/>
  <c r="I756" i="4"/>
  <c r="H756" i="4"/>
  <c r="G756" i="4"/>
  <c r="F756" i="4"/>
  <c r="E756" i="4"/>
  <c r="W755" i="4"/>
  <c r="V755" i="4"/>
  <c r="U755" i="4"/>
  <c r="T755" i="4"/>
  <c r="S755" i="4"/>
  <c r="R755" i="4"/>
  <c r="Q755" i="4"/>
  <c r="X755" i="4" s="1"/>
  <c r="K755" i="4"/>
  <c r="J755" i="4"/>
  <c r="I755" i="4"/>
  <c r="H755" i="4"/>
  <c r="G755" i="4"/>
  <c r="F755" i="4"/>
  <c r="E755" i="4"/>
  <c r="L755" i="4" s="1"/>
  <c r="W754" i="4"/>
  <c r="W760" i="4" s="1"/>
  <c r="V754" i="4"/>
  <c r="V760" i="4" s="1"/>
  <c r="U754" i="4"/>
  <c r="U760" i="4" s="1"/>
  <c r="T754" i="4"/>
  <c r="T760" i="4" s="1"/>
  <c r="S754" i="4"/>
  <c r="S760" i="4" s="1"/>
  <c r="R754" i="4"/>
  <c r="R760" i="4" s="1"/>
  <c r="Q754" i="4"/>
  <c r="K754" i="4"/>
  <c r="K760" i="4" s="1"/>
  <c r="J754" i="4"/>
  <c r="J760" i="4" s="1"/>
  <c r="J720" i="4" s="1"/>
  <c r="I754" i="4"/>
  <c r="I760" i="4" s="1"/>
  <c r="I720" i="4" s="1"/>
  <c r="H754" i="4"/>
  <c r="H760" i="4" s="1"/>
  <c r="G754" i="4"/>
  <c r="F754" i="4"/>
  <c r="E754" i="4"/>
  <c r="O745" i="4"/>
  <c r="C745" i="4"/>
  <c r="O743" i="4"/>
  <c r="C743" i="4"/>
  <c r="W739" i="4"/>
  <c r="V739" i="4"/>
  <c r="U739" i="4"/>
  <c r="T739" i="4"/>
  <c r="S739" i="4"/>
  <c r="R739" i="4"/>
  <c r="Q739" i="4"/>
  <c r="X739" i="4" s="1"/>
  <c r="K739" i="4"/>
  <c r="J739" i="4"/>
  <c r="I739" i="4"/>
  <c r="H739" i="4"/>
  <c r="G739" i="4"/>
  <c r="F739" i="4"/>
  <c r="E739" i="4"/>
  <c r="W738" i="4"/>
  <c r="V738" i="4"/>
  <c r="U738" i="4"/>
  <c r="T738" i="4"/>
  <c r="S738" i="4"/>
  <c r="R738" i="4"/>
  <c r="Q738" i="4"/>
  <c r="K738" i="4"/>
  <c r="J738" i="4"/>
  <c r="I738" i="4"/>
  <c r="H738" i="4"/>
  <c r="G738" i="4"/>
  <c r="F738" i="4"/>
  <c r="E738" i="4"/>
  <c r="W737" i="4"/>
  <c r="V737" i="4"/>
  <c r="U737" i="4"/>
  <c r="T737" i="4"/>
  <c r="S737" i="4"/>
  <c r="R737" i="4"/>
  <c r="Q737" i="4"/>
  <c r="X737" i="4" s="1"/>
  <c r="K737" i="4"/>
  <c r="J737" i="4"/>
  <c r="I737" i="4"/>
  <c r="H737" i="4"/>
  <c r="G737" i="4"/>
  <c r="F737" i="4"/>
  <c r="E737" i="4"/>
  <c r="W736" i="4"/>
  <c r="V736" i="4"/>
  <c r="U736" i="4"/>
  <c r="T736" i="4"/>
  <c r="S736" i="4"/>
  <c r="R736" i="4"/>
  <c r="Q736" i="4"/>
  <c r="K736" i="4"/>
  <c r="J736" i="4"/>
  <c r="I736" i="4"/>
  <c r="H736" i="4"/>
  <c r="G736" i="4"/>
  <c r="F736" i="4"/>
  <c r="E736" i="4"/>
  <c r="L736" i="4" s="1"/>
  <c r="W735" i="4"/>
  <c r="V735" i="4"/>
  <c r="U735" i="4"/>
  <c r="T735" i="4"/>
  <c r="S735" i="4"/>
  <c r="R735" i="4"/>
  <c r="Q735" i="4"/>
  <c r="K735" i="4"/>
  <c r="J735" i="4"/>
  <c r="I735" i="4"/>
  <c r="H735" i="4"/>
  <c r="G735" i="4"/>
  <c r="F735" i="4"/>
  <c r="E735" i="4"/>
  <c r="W733" i="4"/>
  <c r="V733" i="4"/>
  <c r="U733" i="4"/>
  <c r="T733" i="4"/>
  <c r="S733" i="4"/>
  <c r="R733" i="4"/>
  <c r="Q733" i="4"/>
  <c r="O733" i="4"/>
  <c r="K733" i="4"/>
  <c r="J733" i="4"/>
  <c r="I733" i="4"/>
  <c r="H733" i="4"/>
  <c r="G733" i="4"/>
  <c r="F733" i="4"/>
  <c r="E733" i="4"/>
  <c r="C733" i="4"/>
  <c r="W732" i="4"/>
  <c r="V732" i="4"/>
  <c r="U732" i="4"/>
  <c r="T732" i="4"/>
  <c r="S732" i="4"/>
  <c r="R732" i="4"/>
  <c r="Q732" i="4"/>
  <c r="X732" i="4" s="1"/>
  <c r="O732" i="4"/>
  <c r="K732" i="4"/>
  <c r="J732" i="4"/>
  <c r="I732" i="4"/>
  <c r="H732" i="4"/>
  <c r="G732" i="4"/>
  <c r="F732" i="4"/>
  <c r="E732" i="4"/>
  <c r="L732" i="4" s="1"/>
  <c r="C732" i="4"/>
  <c r="W731" i="4"/>
  <c r="W740" i="4" s="1"/>
  <c r="V731" i="4"/>
  <c r="V740" i="4" s="1"/>
  <c r="U731" i="4"/>
  <c r="T731" i="4"/>
  <c r="S731" i="4"/>
  <c r="S740" i="4" s="1"/>
  <c r="R731" i="4"/>
  <c r="Q731" i="4"/>
  <c r="O731" i="4"/>
  <c r="K731" i="4"/>
  <c r="K740" i="4" s="1"/>
  <c r="J731" i="4"/>
  <c r="J740" i="4" s="1"/>
  <c r="I731" i="4"/>
  <c r="H731" i="4"/>
  <c r="H740" i="4" s="1"/>
  <c r="G731" i="4"/>
  <c r="F731" i="4"/>
  <c r="E731" i="4"/>
  <c r="C731" i="4"/>
  <c r="V725" i="4"/>
  <c r="G722" i="4"/>
  <c r="S720" i="4"/>
  <c r="V778" i="4" s="1"/>
  <c r="S718" i="4"/>
  <c r="K715" i="4"/>
  <c r="K729" i="4" s="1"/>
  <c r="J715" i="4"/>
  <c r="V729" i="4" s="1"/>
  <c r="I715" i="4"/>
  <c r="H715" i="4"/>
  <c r="G715" i="4"/>
  <c r="F715" i="4"/>
  <c r="E715" i="4"/>
  <c r="W706" i="4"/>
  <c r="V706" i="4"/>
  <c r="U706" i="4"/>
  <c r="T706" i="4"/>
  <c r="S706" i="4"/>
  <c r="R706" i="4"/>
  <c r="Q706" i="4"/>
  <c r="K706" i="4"/>
  <c r="J706" i="4"/>
  <c r="J653" i="4" s="1"/>
  <c r="I706" i="4"/>
  <c r="I653" i="4" s="1"/>
  <c r="H706" i="4"/>
  <c r="G706" i="4"/>
  <c r="F706" i="4"/>
  <c r="E706" i="4"/>
  <c r="X705" i="4"/>
  <c r="L705" i="4"/>
  <c r="W703" i="4"/>
  <c r="V703" i="4"/>
  <c r="U703" i="4"/>
  <c r="T703" i="4"/>
  <c r="S703" i="4"/>
  <c r="R703" i="4"/>
  <c r="Q703" i="4"/>
  <c r="X703" i="4" s="1"/>
  <c r="K703" i="4"/>
  <c r="J703" i="4"/>
  <c r="J652" i="4" s="1"/>
  <c r="I703" i="4"/>
  <c r="I652" i="4" s="1"/>
  <c r="H703" i="4"/>
  <c r="G703" i="4"/>
  <c r="F703" i="4"/>
  <c r="E703" i="4"/>
  <c r="L703" i="4" s="1"/>
  <c r="X702" i="4"/>
  <c r="L702" i="4"/>
  <c r="X701" i="4"/>
  <c r="L701" i="4"/>
  <c r="X700" i="4"/>
  <c r="L700" i="4"/>
  <c r="W698" i="4"/>
  <c r="V698" i="4"/>
  <c r="U698" i="4"/>
  <c r="T698" i="4"/>
  <c r="S698" i="4"/>
  <c r="R698" i="4"/>
  <c r="Q698" i="4"/>
  <c r="X698" i="4" s="1"/>
  <c r="K698" i="4"/>
  <c r="J698" i="4"/>
  <c r="J651" i="4" s="1"/>
  <c r="I698" i="4"/>
  <c r="H698" i="4"/>
  <c r="G698" i="4"/>
  <c r="F698" i="4"/>
  <c r="E698" i="4"/>
  <c r="X697" i="4"/>
  <c r="L697" i="4"/>
  <c r="X696" i="4"/>
  <c r="L696" i="4"/>
  <c r="X695" i="4"/>
  <c r="L695" i="4"/>
  <c r="X694" i="4"/>
  <c r="L694" i="4"/>
  <c r="X693" i="4"/>
  <c r="L693" i="4"/>
  <c r="W691" i="4"/>
  <c r="V691" i="4"/>
  <c r="U691" i="4"/>
  <c r="T691" i="4"/>
  <c r="S691" i="4"/>
  <c r="R691" i="4"/>
  <c r="Q691" i="4"/>
  <c r="X691" i="4" s="1"/>
  <c r="K691" i="4"/>
  <c r="J691" i="4"/>
  <c r="J650" i="4" s="1"/>
  <c r="I691" i="4"/>
  <c r="H691" i="4"/>
  <c r="G691" i="4"/>
  <c r="F691" i="4"/>
  <c r="F650" i="4" s="1"/>
  <c r="E691" i="4"/>
  <c r="X690" i="4"/>
  <c r="L690" i="4"/>
  <c r="X689" i="4"/>
  <c r="L689" i="4"/>
  <c r="X688" i="4"/>
  <c r="L688" i="4"/>
  <c r="X687" i="4"/>
  <c r="L687" i="4"/>
  <c r="X686" i="4"/>
  <c r="L686" i="4"/>
  <c r="X685" i="4"/>
  <c r="L685" i="4"/>
  <c r="W681" i="4"/>
  <c r="V681" i="4"/>
  <c r="U681" i="4"/>
  <c r="T681" i="4"/>
  <c r="S681" i="4"/>
  <c r="R681" i="4"/>
  <c r="Q681" i="4"/>
  <c r="X681" i="4" s="1"/>
  <c r="O681" i="4"/>
  <c r="K681" i="4"/>
  <c r="J681" i="4"/>
  <c r="I681" i="4"/>
  <c r="H681" i="4"/>
  <c r="G681" i="4"/>
  <c r="F681" i="4"/>
  <c r="E681" i="4"/>
  <c r="C681" i="4"/>
  <c r="W680" i="4"/>
  <c r="V680" i="4"/>
  <c r="U680" i="4"/>
  <c r="T680" i="4"/>
  <c r="X680" i="4" s="1"/>
  <c r="S680" i="4"/>
  <c r="R680" i="4"/>
  <c r="Q680" i="4"/>
  <c r="O680" i="4"/>
  <c r="K680" i="4"/>
  <c r="J680" i="4"/>
  <c r="I680" i="4"/>
  <c r="L680" i="4" s="1"/>
  <c r="H680" i="4"/>
  <c r="G680" i="4"/>
  <c r="F680" i="4"/>
  <c r="E680" i="4"/>
  <c r="C680" i="4"/>
  <c r="W679" i="4"/>
  <c r="V679" i="4"/>
  <c r="U679" i="4"/>
  <c r="T679" i="4"/>
  <c r="S679" i="4"/>
  <c r="R679" i="4"/>
  <c r="Q679" i="4"/>
  <c r="O679" i="4"/>
  <c r="K679" i="4"/>
  <c r="J679" i="4"/>
  <c r="I679" i="4"/>
  <c r="H679" i="4"/>
  <c r="G679" i="4"/>
  <c r="F679" i="4"/>
  <c r="E679" i="4"/>
  <c r="C679" i="4"/>
  <c r="W678" i="4"/>
  <c r="V678" i="4"/>
  <c r="U678" i="4"/>
  <c r="T678" i="4"/>
  <c r="S678" i="4"/>
  <c r="X678" i="4" s="1"/>
  <c r="R678" i="4"/>
  <c r="Q678" i="4"/>
  <c r="O678" i="4"/>
  <c r="K678" i="4"/>
  <c r="J678" i="4"/>
  <c r="I678" i="4"/>
  <c r="H678" i="4"/>
  <c r="G678" i="4"/>
  <c r="F678" i="4"/>
  <c r="E678" i="4"/>
  <c r="C678" i="4"/>
  <c r="W677" i="4"/>
  <c r="V677" i="4"/>
  <c r="U677" i="4"/>
  <c r="T677" i="4"/>
  <c r="S677" i="4"/>
  <c r="R677" i="4"/>
  <c r="Q677" i="4"/>
  <c r="O677" i="4"/>
  <c r="K677" i="4"/>
  <c r="J677" i="4"/>
  <c r="I677" i="4"/>
  <c r="H677" i="4"/>
  <c r="G677" i="4"/>
  <c r="F677" i="4"/>
  <c r="E677" i="4"/>
  <c r="C677" i="4"/>
  <c r="C675" i="4"/>
  <c r="P671" i="4"/>
  <c r="W670" i="4"/>
  <c r="V670" i="4"/>
  <c r="U670" i="4"/>
  <c r="T670" i="4"/>
  <c r="S670" i="4"/>
  <c r="R670" i="4"/>
  <c r="Q670" i="4"/>
  <c r="X670" i="4" s="1"/>
  <c r="K670" i="4"/>
  <c r="J670" i="4"/>
  <c r="I670" i="4"/>
  <c r="H670" i="4"/>
  <c r="G670" i="4"/>
  <c r="F670" i="4"/>
  <c r="E670" i="4"/>
  <c r="X669" i="4"/>
  <c r="L669" i="4"/>
  <c r="X668" i="4"/>
  <c r="L668" i="4"/>
  <c r="X667" i="4"/>
  <c r="L667" i="4"/>
  <c r="X666" i="4"/>
  <c r="L666" i="4"/>
  <c r="X665" i="4"/>
  <c r="L665" i="4"/>
  <c r="X663" i="4"/>
  <c r="O663" i="4"/>
  <c r="O675" i="4" s="1"/>
  <c r="L663" i="4"/>
  <c r="C663" i="4"/>
  <c r="X662" i="4"/>
  <c r="O662" i="4"/>
  <c r="O674" i="4" s="1"/>
  <c r="L662" i="4"/>
  <c r="C662" i="4"/>
  <c r="C674" i="4" s="1"/>
  <c r="X661" i="4"/>
  <c r="O661" i="4"/>
  <c r="O673" i="4" s="1"/>
  <c r="L661" i="4"/>
  <c r="C661" i="4"/>
  <c r="C673" i="4" s="1"/>
  <c r="V655" i="4"/>
  <c r="K653" i="4"/>
  <c r="H653" i="4"/>
  <c r="G653" i="4"/>
  <c r="F653" i="4"/>
  <c r="E653" i="4"/>
  <c r="K652" i="4"/>
  <c r="H652" i="4"/>
  <c r="G652" i="4"/>
  <c r="F652" i="4"/>
  <c r="E652" i="4"/>
  <c r="K651" i="4"/>
  <c r="I651" i="4"/>
  <c r="H651" i="4"/>
  <c r="G651" i="4"/>
  <c r="F651" i="4"/>
  <c r="S650" i="4"/>
  <c r="O710" i="4" s="1"/>
  <c r="K650" i="4"/>
  <c r="I650" i="4"/>
  <c r="H650" i="4"/>
  <c r="G650" i="4"/>
  <c r="S648" i="4"/>
  <c r="K645" i="4"/>
  <c r="W659" i="4" s="1"/>
  <c r="J645" i="4"/>
  <c r="J659" i="4" s="1"/>
  <c r="I645" i="4"/>
  <c r="U659" i="4" s="1"/>
  <c r="H645" i="4"/>
  <c r="G645" i="4"/>
  <c r="F645" i="4"/>
  <c r="F659" i="4" s="1"/>
  <c r="E645" i="4"/>
  <c r="Q659" i="4" s="1"/>
  <c r="W636" i="4"/>
  <c r="V636" i="4"/>
  <c r="U636" i="4"/>
  <c r="T636" i="4"/>
  <c r="S636" i="4"/>
  <c r="R636" i="4"/>
  <c r="Q636" i="4"/>
  <c r="X636" i="4" s="1"/>
  <c r="K636" i="4"/>
  <c r="J636" i="4"/>
  <c r="I636" i="4"/>
  <c r="H636" i="4"/>
  <c r="G636" i="4"/>
  <c r="F636" i="4"/>
  <c r="E636" i="4"/>
  <c r="X635" i="4"/>
  <c r="L635" i="4"/>
  <c r="X633" i="4"/>
  <c r="W633" i="4"/>
  <c r="V633" i="4"/>
  <c r="U633" i="4"/>
  <c r="T633" i="4"/>
  <c r="S633" i="4"/>
  <c r="R633" i="4"/>
  <c r="Q633" i="4"/>
  <c r="L633" i="4"/>
  <c r="K633" i="4"/>
  <c r="J633" i="4"/>
  <c r="I633" i="4"/>
  <c r="H633" i="4"/>
  <c r="G633" i="4"/>
  <c r="F633" i="4"/>
  <c r="E633" i="4"/>
  <c r="X632" i="4"/>
  <c r="L632" i="4"/>
  <c r="X631" i="4"/>
  <c r="L631" i="4"/>
  <c r="X630" i="4"/>
  <c r="L630" i="4"/>
  <c r="W628" i="4"/>
  <c r="V628" i="4"/>
  <c r="U628" i="4"/>
  <c r="I581" i="4" s="1"/>
  <c r="T628" i="4"/>
  <c r="S628" i="4"/>
  <c r="R628" i="4"/>
  <c r="Q628" i="4"/>
  <c r="K628" i="4"/>
  <c r="J628" i="4"/>
  <c r="I628" i="4"/>
  <c r="H628" i="4"/>
  <c r="H581" i="4" s="1"/>
  <c r="G628" i="4"/>
  <c r="F628" i="4"/>
  <c r="E628" i="4"/>
  <c r="X627" i="4"/>
  <c r="L627" i="4"/>
  <c r="X626" i="4"/>
  <c r="L626" i="4"/>
  <c r="X625" i="4"/>
  <c r="L625" i="4"/>
  <c r="X624" i="4"/>
  <c r="L624" i="4"/>
  <c r="X623" i="4"/>
  <c r="L623" i="4"/>
  <c r="W621" i="4"/>
  <c r="V621" i="4"/>
  <c r="U621" i="4"/>
  <c r="I580" i="4" s="1"/>
  <c r="T621" i="4"/>
  <c r="S621" i="4"/>
  <c r="R621" i="4"/>
  <c r="Q621" i="4"/>
  <c r="K621" i="4"/>
  <c r="J621" i="4"/>
  <c r="I621" i="4"/>
  <c r="H621" i="4"/>
  <c r="H580" i="4" s="1"/>
  <c r="G621" i="4"/>
  <c r="F621" i="4"/>
  <c r="E621" i="4"/>
  <c r="X620" i="4"/>
  <c r="L620" i="4"/>
  <c r="X619" i="4"/>
  <c r="L619" i="4"/>
  <c r="X618" i="4"/>
  <c r="L618" i="4"/>
  <c r="X617" i="4"/>
  <c r="L617" i="4"/>
  <c r="X616" i="4"/>
  <c r="L616" i="4"/>
  <c r="X615" i="4"/>
  <c r="L615" i="4"/>
  <c r="X611" i="4"/>
  <c r="W611" i="4"/>
  <c r="V611" i="4"/>
  <c r="U611" i="4"/>
  <c r="T611" i="4"/>
  <c r="S611" i="4"/>
  <c r="R611" i="4"/>
  <c r="Q611" i="4"/>
  <c r="O611" i="4"/>
  <c r="K611" i="4"/>
  <c r="J611" i="4"/>
  <c r="I611" i="4"/>
  <c r="H611" i="4"/>
  <c r="G611" i="4"/>
  <c r="F611" i="4"/>
  <c r="E611" i="4"/>
  <c r="C611" i="4"/>
  <c r="W610" i="4"/>
  <c r="V610" i="4"/>
  <c r="U610" i="4"/>
  <c r="T610" i="4"/>
  <c r="S610" i="4"/>
  <c r="R610" i="4"/>
  <c r="Q610" i="4"/>
  <c r="O610" i="4"/>
  <c r="K610" i="4"/>
  <c r="J610" i="4"/>
  <c r="I610" i="4"/>
  <c r="H610" i="4"/>
  <c r="G610" i="4"/>
  <c r="L610" i="4" s="1"/>
  <c r="F610" i="4"/>
  <c r="E610" i="4"/>
  <c r="C610" i="4"/>
  <c r="W609" i="4"/>
  <c r="V609" i="4"/>
  <c r="U609" i="4"/>
  <c r="T609" i="4"/>
  <c r="S609" i="4"/>
  <c r="R609" i="4"/>
  <c r="Q609" i="4"/>
  <c r="X609" i="4" s="1"/>
  <c r="O609" i="4"/>
  <c r="K609" i="4"/>
  <c r="J609" i="4"/>
  <c r="I609" i="4"/>
  <c r="H609" i="4"/>
  <c r="G609" i="4"/>
  <c r="F609" i="4"/>
  <c r="E609" i="4"/>
  <c r="L609" i="4" s="1"/>
  <c r="C609" i="4"/>
  <c r="W608" i="4"/>
  <c r="V608" i="4"/>
  <c r="U608" i="4"/>
  <c r="T608" i="4"/>
  <c r="S608" i="4"/>
  <c r="R608" i="4"/>
  <c r="Q608" i="4"/>
  <c r="O608" i="4"/>
  <c r="K608" i="4"/>
  <c r="J608" i="4"/>
  <c r="I608" i="4"/>
  <c r="H608" i="4"/>
  <c r="L608" i="4" s="1"/>
  <c r="G608" i="4"/>
  <c r="F608" i="4"/>
  <c r="E608" i="4"/>
  <c r="C608" i="4"/>
  <c r="W607" i="4"/>
  <c r="V607" i="4"/>
  <c r="U607" i="4"/>
  <c r="T607" i="4"/>
  <c r="S607" i="4"/>
  <c r="R607" i="4"/>
  <c r="Q607" i="4"/>
  <c r="X607" i="4" s="1"/>
  <c r="O607" i="4"/>
  <c r="K607" i="4"/>
  <c r="J607" i="4"/>
  <c r="I607" i="4"/>
  <c r="H607" i="4"/>
  <c r="G607" i="4"/>
  <c r="F607" i="4"/>
  <c r="E607" i="4"/>
  <c r="L607" i="4" s="1"/>
  <c r="C607" i="4"/>
  <c r="P601" i="4"/>
  <c r="W600" i="4"/>
  <c r="V600" i="4"/>
  <c r="U600" i="4"/>
  <c r="T600" i="4"/>
  <c r="S600" i="4"/>
  <c r="R600" i="4"/>
  <c r="Q600" i="4"/>
  <c r="K600" i="4"/>
  <c r="J600" i="4"/>
  <c r="I600" i="4"/>
  <c r="H600" i="4"/>
  <c r="G600" i="4"/>
  <c r="F600" i="4"/>
  <c r="E600" i="4"/>
  <c r="L600" i="4" s="1"/>
  <c r="X599" i="4"/>
  <c r="L599" i="4"/>
  <c r="X598" i="4"/>
  <c r="L598" i="4"/>
  <c r="X597" i="4"/>
  <c r="L597" i="4"/>
  <c r="X596" i="4"/>
  <c r="L596" i="4"/>
  <c r="X595" i="4"/>
  <c r="L595" i="4"/>
  <c r="X593" i="4"/>
  <c r="O593" i="4"/>
  <c r="O605" i="4" s="1"/>
  <c r="L593" i="4"/>
  <c r="C593" i="4"/>
  <c r="C605" i="4" s="1"/>
  <c r="X592" i="4"/>
  <c r="O592" i="4"/>
  <c r="O604" i="4" s="1"/>
  <c r="L592" i="4"/>
  <c r="C592" i="4"/>
  <c r="C604" i="4" s="1"/>
  <c r="X591" i="4"/>
  <c r="O591" i="4"/>
  <c r="O603" i="4" s="1"/>
  <c r="L591" i="4"/>
  <c r="C591" i="4"/>
  <c r="C603" i="4" s="1"/>
  <c r="V585" i="4"/>
  <c r="D639" i="4" s="1"/>
  <c r="K583" i="4"/>
  <c r="J583" i="4"/>
  <c r="I583" i="4"/>
  <c r="H583" i="4"/>
  <c r="G583" i="4"/>
  <c r="F583" i="4"/>
  <c r="K582" i="4"/>
  <c r="J582" i="4"/>
  <c r="I582" i="4"/>
  <c r="H582" i="4"/>
  <c r="G582" i="4"/>
  <c r="F582" i="4"/>
  <c r="E582" i="4"/>
  <c r="K581" i="4"/>
  <c r="J581" i="4"/>
  <c r="G581" i="4"/>
  <c r="F581" i="4"/>
  <c r="E581" i="4"/>
  <c r="S580" i="4"/>
  <c r="T639" i="4" s="1"/>
  <c r="K580" i="4"/>
  <c r="J580" i="4"/>
  <c r="G580" i="4"/>
  <c r="F580" i="4"/>
  <c r="S578" i="4"/>
  <c r="K575" i="4"/>
  <c r="W589" i="4" s="1"/>
  <c r="J575" i="4"/>
  <c r="J589" i="4" s="1"/>
  <c r="I575" i="4"/>
  <c r="U589" i="4" s="1"/>
  <c r="H575" i="4"/>
  <c r="H589" i="4" s="1"/>
  <c r="H622" i="4" s="1"/>
  <c r="G575" i="4"/>
  <c r="S589" i="4" s="1"/>
  <c r="F575" i="4"/>
  <c r="E575" i="4"/>
  <c r="Q589" i="4" s="1"/>
  <c r="Q637" i="4" s="1"/>
  <c r="W566" i="4"/>
  <c r="K513" i="4" s="1"/>
  <c r="L513" i="4" s="1"/>
  <c r="V566" i="4"/>
  <c r="U566" i="4"/>
  <c r="T566" i="4"/>
  <c r="S566" i="4"/>
  <c r="R566" i="4"/>
  <c r="Q566" i="4"/>
  <c r="K566" i="4"/>
  <c r="J566" i="4"/>
  <c r="I566" i="4"/>
  <c r="I513" i="4" s="1"/>
  <c r="H566" i="4"/>
  <c r="G566" i="4"/>
  <c r="G513" i="4" s="1"/>
  <c r="F566" i="4"/>
  <c r="E566" i="4"/>
  <c r="X565" i="4"/>
  <c r="L565" i="4"/>
  <c r="W563" i="4"/>
  <c r="V563" i="4"/>
  <c r="U563" i="4"/>
  <c r="T563" i="4"/>
  <c r="S563" i="4"/>
  <c r="R563" i="4"/>
  <c r="Q563" i="4"/>
  <c r="K563" i="4"/>
  <c r="J563" i="4"/>
  <c r="I563" i="4"/>
  <c r="I512" i="4" s="1"/>
  <c r="H563" i="4"/>
  <c r="G563" i="4"/>
  <c r="G512" i="4" s="1"/>
  <c r="L512" i="4" s="1"/>
  <c r="F563" i="4"/>
  <c r="E563" i="4"/>
  <c r="X562" i="4"/>
  <c r="L562" i="4"/>
  <c r="X561" i="4"/>
  <c r="L561" i="4"/>
  <c r="X560" i="4"/>
  <c r="L560" i="4"/>
  <c r="W558" i="4"/>
  <c r="V558" i="4"/>
  <c r="U558" i="4"/>
  <c r="T558" i="4"/>
  <c r="S558" i="4"/>
  <c r="R558" i="4"/>
  <c r="Q558" i="4"/>
  <c r="K558" i="4"/>
  <c r="J558" i="4"/>
  <c r="I558" i="4"/>
  <c r="H558" i="4"/>
  <c r="G558" i="4"/>
  <c r="G511" i="4" s="1"/>
  <c r="F558" i="4"/>
  <c r="E558" i="4"/>
  <c r="X557" i="4"/>
  <c r="L557" i="4"/>
  <c r="X556" i="4"/>
  <c r="L556" i="4"/>
  <c r="X555" i="4"/>
  <c r="L555" i="4"/>
  <c r="X554" i="4"/>
  <c r="L554" i="4"/>
  <c r="X553" i="4"/>
  <c r="L553" i="4"/>
  <c r="W551" i="4"/>
  <c r="V551" i="4"/>
  <c r="U551" i="4"/>
  <c r="T551" i="4"/>
  <c r="S551" i="4"/>
  <c r="R551" i="4"/>
  <c r="Q551" i="4"/>
  <c r="X551" i="4" s="1"/>
  <c r="K551" i="4"/>
  <c r="K510" i="4" s="1"/>
  <c r="J551" i="4"/>
  <c r="I551" i="4"/>
  <c r="H551" i="4"/>
  <c r="G551" i="4"/>
  <c r="F551" i="4"/>
  <c r="E551" i="4"/>
  <c r="X550" i="4"/>
  <c r="L550" i="4"/>
  <c r="X549" i="4"/>
  <c r="L549" i="4"/>
  <c r="X548" i="4"/>
  <c r="L548" i="4"/>
  <c r="X547" i="4"/>
  <c r="L547" i="4"/>
  <c r="X546" i="4"/>
  <c r="L546" i="4"/>
  <c r="X545" i="4"/>
  <c r="L545" i="4"/>
  <c r="W541" i="4"/>
  <c r="V541" i="4"/>
  <c r="U541" i="4"/>
  <c r="T541" i="4"/>
  <c r="S541" i="4"/>
  <c r="R541" i="4"/>
  <c r="Q541" i="4"/>
  <c r="O541" i="4"/>
  <c r="L541" i="4"/>
  <c r="K541" i="4"/>
  <c r="J541" i="4"/>
  <c r="I541" i="4"/>
  <c r="H541" i="4"/>
  <c r="G541" i="4"/>
  <c r="F541" i="4"/>
  <c r="E541" i="4"/>
  <c r="C541" i="4"/>
  <c r="W540" i="4"/>
  <c r="V540" i="4"/>
  <c r="U540" i="4"/>
  <c r="T540" i="4"/>
  <c r="S540" i="4"/>
  <c r="R540" i="4"/>
  <c r="Q540" i="4"/>
  <c r="X540" i="4" s="1"/>
  <c r="O540" i="4"/>
  <c r="K540" i="4"/>
  <c r="J540" i="4"/>
  <c r="I540" i="4"/>
  <c r="H540" i="4"/>
  <c r="G540" i="4"/>
  <c r="F540" i="4"/>
  <c r="L540" i="4" s="1"/>
  <c r="E540" i="4"/>
  <c r="C540" i="4"/>
  <c r="W539" i="4"/>
  <c r="V539" i="4"/>
  <c r="U539" i="4"/>
  <c r="T539" i="4"/>
  <c r="S539" i="4"/>
  <c r="R539" i="4"/>
  <c r="Q539" i="4"/>
  <c r="X539" i="4" s="1"/>
  <c r="O539" i="4"/>
  <c r="K539" i="4"/>
  <c r="J539" i="4"/>
  <c r="I539" i="4"/>
  <c r="H539" i="4"/>
  <c r="G539" i="4"/>
  <c r="F539" i="4"/>
  <c r="L539" i="4" s="1"/>
  <c r="E539" i="4"/>
  <c r="C539" i="4"/>
  <c r="W538" i="4"/>
  <c r="V538" i="4"/>
  <c r="U538" i="4"/>
  <c r="T538" i="4"/>
  <c r="S538" i="4"/>
  <c r="R538" i="4"/>
  <c r="Q538" i="4"/>
  <c r="O538" i="4"/>
  <c r="K538" i="4"/>
  <c r="J538" i="4"/>
  <c r="I538" i="4"/>
  <c r="H538" i="4"/>
  <c r="G538" i="4"/>
  <c r="F538" i="4"/>
  <c r="L538" i="4" s="1"/>
  <c r="E538" i="4"/>
  <c r="C538" i="4"/>
  <c r="W537" i="4"/>
  <c r="V537" i="4"/>
  <c r="U537" i="4"/>
  <c r="T537" i="4"/>
  <c r="S537" i="4"/>
  <c r="R537" i="4"/>
  <c r="Q537" i="4"/>
  <c r="O537" i="4"/>
  <c r="K537" i="4"/>
  <c r="J537" i="4"/>
  <c r="I537" i="4"/>
  <c r="H537" i="4"/>
  <c r="L537" i="4" s="1"/>
  <c r="G537" i="4"/>
  <c r="F537" i="4"/>
  <c r="E537" i="4"/>
  <c r="C537" i="4"/>
  <c r="C535" i="4"/>
  <c r="C534" i="4"/>
  <c r="P531" i="4"/>
  <c r="W530" i="4"/>
  <c r="V530" i="4"/>
  <c r="U530" i="4"/>
  <c r="T530" i="4"/>
  <c r="S530" i="4"/>
  <c r="R530" i="4"/>
  <c r="X530" i="4" s="1"/>
  <c r="Q530" i="4"/>
  <c r="K530" i="4"/>
  <c r="J530" i="4"/>
  <c r="I530" i="4"/>
  <c r="H530" i="4"/>
  <c r="G530" i="4"/>
  <c r="F530" i="4"/>
  <c r="E530" i="4"/>
  <c r="X529" i="4"/>
  <c r="L529" i="4"/>
  <c r="X528" i="4"/>
  <c r="L528" i="4"/>
  <c r="X527" i="4"/>
  <c r="L527" i="4"/>
  <c r="X526" i="4"/>
  <c r="L526" i="4"/>
  <c r="X525" i="4"/>
  <c r="L525" i="4"/>
  <c r="X523" i="4"/>
  <c r="O523" i="4"/>
  <c r="O535" i="4" s="1"/>
  <c r="L523" i="4"/>
  <c r="C523" i="4"/>
  <c r="X522" i="4"/>
  <c r="O522" i="4"/>
  <c r="O534" i="4" s="1"/>
  <c r="L522" i="4"/>
  <c r="C522" i="4"/>
  <c r="X521" i="4"/>
  <c r="O521" i="4"/>
  <c r="O533" i="4" s="1"/>
  <c r="L521" i="4"/>
  <c r="C521" i="4"/>
  <c r="C533" i="4" s="1"/>
  <c r="V515" i="4"/>
  <c r="J513" i="4"/>
  <c r="H513" i="4"/>
  <c r="F513" i="4"/>
  <c r="E513" i="4"/>
  <c r="K512" i="4"/>
  <c r="J512" i="4"/>
  <c r="H512" i="4"/>
  <c r="F512" i="4"/>
  <c r="E512" i="4"/>
  <c r="K511" i="4"/>
  <c r="J511" i="4"/>
  <c r="I511" i="4"/>
  <c r="H511" i="4"/>
  <c r="F511" i="4"/>
  <c r="S510" i="4"/>
  <c r="C569" i="4" s="1"/>
  <c r="J510" i="4"/>
  <c r="I510" i="4"/>
  <c r="H510" i="4"/>
  <c r="G510" i="4"/>
  <c r="F510" i="4"/>
  <c r="S508" i="4"/>
  <c r="K505" i="4"/>
  <c r="K519" i="4" s="1"/>
  <c r="J505" i="4"/>
  <c r="V519" i="4" s="1"/>
  <c r="I505" i="4"/>
  <c r="U519" i="4" s="1"/>
  <c r="H505" i="4"/>
  <c r="H519" i="4" s="1"/>
  <c r="H531" i="4" s="1"/>
  <c r="H544" i="4" s="1"/>
  <c r="G505" i="4"/>
  <c r="G519" i="4" s="1"/>
  <c r="G531" i="4" s="1"/>
  <c r="G544" i="4" s="1"/>
  <c r="F505" i="4"/>
  <c r="R519" i="4" s="1"/>
  <c r="R552" i="4" s="1"/>
  <c r="E505" i="4"/>
  <c r="E519" i="4" s="1"/>
  <c r="E552" i="4" s="1"/>
  <c r="W496" i="4"/>
  <c r="V496" i="4"/>
  <c r="U496" i="4"/>
  <c r="T496" i="4"/>
  <c r="S496" i="4"/>
  <c r="R496" i="4"/>
  <c r="Q496" i="4"/>
  <c r="K496" i="4"/>
  <c r="J496" i="4"/>
  <c r="I496" i="4"/>
  <c r="H496" i="4"/>
  <c r="G496" i="4"/>
  <c r="F496" i="4"/>
  <c r="E496" i="4"/>
  <c r="L496" i="4" s="1"/>
  <c r="X495" i="4"/>
  <c r="L495" i="4"/>
  <c r="W493" i="4"/>
  <c r="V493" i="4"/>
  <c r="U493" i="4"/>
  <c r="T493" i="4"/>
  <c r="S493" i="4"/>
  <c r="R493" i="4"/>
  <c r="Q493" i="4"/>
  <c r="K493" i="4"/>
  <c r="J493" i="4"/>
  <c r="I493" i="4"/>
  <c r="I442" i="4" s="1"/>
  <c r="H493" i="4"/>
  <c r="G493" i="4"/>
  <c r="F493" i="4"/>
  <c r="F442" i="4" s="1"/>
  <c r="E493" i="4"/>
  <c r="X492" i="4"/>
  <c r="L492" i="4"/>
  <c r="X491" i="4"/>
  <c r="L491" i="4"/>
  <c r="X490" i="4"/>
  <c r="L490" i="4"/>
  <c r="W488" i="4"/>
  <c r="V488" i="4"/>
  <c r="U488" i="4"/>
  <c r="T488" i="4"/>
  <c r="S488" i="4"/>
  <c r="R488" i="4"/>
  <c r="Q488" i="4"/>
  <c r="K488" i="4"/>
  <c r="J488" i="4"/>
  <c r="I488" i="4"/>
  <c r="H488" i="4"/>
  <c r="G488" i="4"/>
  <c r="F488" i="4"/>
  <c r="E488" i="4"/>
  <c r="L488" i="4" s="1"/>
  <c r="X487" i="4"/>
  <c r="L487" i="4"/>
  <c r="X486" i="4"/>
  <c r="L486" i="4"/>
  <c r="X485" i="4"/>
  <c r="L485" i="4"/>
  <c r="X484" i="4"/>
  <c r="L484" i="4"/>
  <c r="X483" i="4"/>
  <c r="L483" i="4"/>
  <c r="W481" i="4"/>
  <c r="V481" i="4"/>
  <c r="U481" i="4"/>
  <c r="T481" i="4"/>
  <c r="S481" i="4"/>
  <c r="R481" i="4"/>
  <c r="Q481" i="4"/>
  <c r="K481" i="4"/>
  <c r="K440" i="4" s="1"/>
  <c r="J481" i="4"/>
  <c r="J440" i="4" s="1"/>
  <c r="I481" i="4"/>
  <c r="H481" i="4"/>
  <c r="G481" i="4"/>
  <c r="F481" i="4"/>
  <c r="E481" i="4"/>
  <c r="X480" i="4"/>
  <c r="L480" i="4"/>
  <c r="X479" i="4"/>
  <c r="L479" i="4"/>
  <c r="X478" i="4"/>
  <c r="L478" i="4"/>
  <c r="X477" i="4"/>
  <c r="L477" i="4"/>
  <c r="X476" i="4"/>
  <c r="L476" i="4"/>
  <c r="X475" i="4"/>
  <c r="L475" i="4"/>
  <c r="W471" i="4"/>
  <c r="V471" i="4"/>
  <c r="U471" i="4"/>
  <c r="T471" i="4"/>
  <c r="S471" i="4"/>
  <c r="R471" i="4"/>
  <c r="Q471" i="4"/>
  <c r="O471" i="4"/>
  <c r="K471" i="4"/>
  <c r="J471" i="4"/>
  <c r="I471" i="4"/>
  <c r="H471" i="4"/>
  <c r="G471" i="4"/>
  <c r="F471" i="4"/>
  <c r="E471" i="4"/>
  <c r="L471" i="4" s="1"/>
  <c r="C471" i="4"/>
  <c r="W470" i="4"/>
  <c r="V470" i="4"/>
  <c r="U470" i="4"/>
  <c r="T470" i="4"/>
  <c r="S470" i="4"/>
  <c r="R470" i="4"/>
  <c r="Q470" i="4"/>
  <c r="O470" i="4"/>
  <c r="K470" i="4"/>
  <c r="J470" i="4"/>
  <c r="I470" i="4"/>
  <c r="L470" i="4" s="1"/>
  <c r="H470" i="4"/>
  <c r="G470" i="4"/>
  <c r="F470" i="4"/>
  <c r="E470" i="4"/>
  <c r="C470" i="4"/>
  <c r="W469" i="4"/>
  <c r="V469" i="4"/>
  <c r="U469" i="4"/>
  <c r="T469" i="4"/>
  <c r="S469" i="4"/>
  <c r="R469" i="4"/>
  <c r="Q469" i="4"/>
  <c r="O469" i="4"/>
  <c r="L469" i="4"/>
  <c r="K469" i="4"/>
  <c r="J469" i="4"/>
  <c r="I469" i="4"/>
  <c r="H469" i="4"/>
  <c r="G469" i="4"/>
  <c r="F469" i="4"/>
  <c r="E469" i="4"/>
  <c r="C469" i="4"/>
  <c r="W468" i="4"/>
  <c r="V468" i="4"/>
  <c r="U468" i="4"/>
  <c r="T468" i="4"/>
  <c r="S468" i="4"/>
  <c r="R468" i="4"/>
  <c r="Q468" i="4"/>
  <c r="X468" i="4" s="1"/>
  <c r="O468" i="4"/>
  <c r="K468" i="4"/>
  <c r="J468" i="4"/>
  <c r="I468" i="4"/>
  <c r="H468" i="4"/>
  <c r="G468" i="4"/>
  <c r="F468" i="4"/>
  <c r="E468" i="4"/>
  <c r="L468" i="4" s="1"/>
  <c r="C468" i="4"/>
  <c r="W467" i="4"/>
  <c r="V467" i="4"/>
  <c r="U467" i="4"/>
  <c r="T467" i="4"/>
  <c r="S467" i="4"/>
  <c r="R467" i="4"/>
  <c r="Q467" i="4"/>
  <c r="X467" i="4" s="1"/>
  <c r="O467" i="4"/>
  <c r="K467" i="4"/>
  <c r="J467" i="4"/>
  <c r="I467" i="4"/>
  <c r="H467" i="4"/>
  <c r="G467" i="4"/>
  <c r="F467" i="4"/>
  <c r="E467" i="4"/>
  <c r="L467" i="4" s="1"/>
  <c r="C467" i="4"/>
  <c r="C465" i="4"/>
  <c r="C464" i="4"/>
  <c r="P461" i="4"/>
  <c r="W460" i="4"/>
  <c r="V460" i="4"/>
  <c r="U460" i="4"/>
  <c r="T460" i="4"/>
  <c r="S460" i="4"/>
  <c r="R460" i="4"/>
  <c r="Q460" i="4"/>
  <c r="X460" i="4" s="1"/>
  <c r="K460" i="4"/>
  <c r="J460" i="4"/>
  <c r="I460" i="4"/>
  <c r="H460" i="4"/>
  <c r="G460" i="4"/>
  <c r="F460" i="4"/>
  <c r="E460" i="4"/>
  <c r="X459" i="4"/>
  <c r="L459" i="4"/>
  <c r="X458" i="4"/>
  <c r="L458" i="4"/>
  <c r="X457" i="4"/>
  <c r="L457" i="4"/>
  <c r="X456" i="4"/>
  <c r="L456" i="4"/>
  <c r="X455" i="4"/>
  <c r="L455" i="4"/>
  <c r="X453" i="4"/>
  <c r="O453" i="4"/>
  <c r="O465" i="4" s="1"/>
  <c r="L453" i="4"/>
  <c r="C453" i="4"/>
  <c r="X452" i="4"/>
  <c r="O452" i="4"/>
  <c r="O464" i="4" s="1"/>
  <c r="L452" i="4"/>
  <c r="C452" i="4"/>
  <c r="X451" i="4"/>
  <c r="O451" i="4"/>
  <c r="O463" i="4" s="1"/>
  <c r="L451" i="4"/>
  <c r="C451" i="4"/>
  <c r="C463" i="4" s="1"/>
  <c r="V445" i="4"/>
  <c r="K443" i="4"/>
  <c r="J443" i="4"/>
  <c r="I443" i="4"/>
  <c r="H443" i="4"/>
  <c r="E443" i="4"/>
  <c r="K442" i="4"/>
  <c r="J442" i="4"/>
  <c r="H442" i="4"/>
  <c r="E442" i="4"/>
  <c r="K441" i="4"/>
  <c r="I441" i="4"/>
  <c r="H441" i="4"/>
  <c r="G441" i="4"/>
  <c r="F441" i="4"/>
  <c r="E441" i="4"/>
  <c r="S440" i="4"/>
  <c r="I440" i="4"/>
  <c r="H440" i="4"/>
  <c r="G440" i="4"/>
  <c r="F440" i="4"/>
  <c r="E440" i="4"/>
  <c r="L440" i="4" s="1"/>
  <c r="S438" i="4"/>
  <c r="K435" i="4"/>
  <c r="K449" i="4" s="1"/>
  <c r="J435" i="4"/>
  <c r="V449" i="4" s="1"/>
  <c r="I435" i="4"/>
  <c r="I449" i="4" s="1"/>
  <c r="H435" i="4"/>
  <c r="T449" i="4" s="1"/>
  <c r="T494" i="4" s="1"/>
  <c r="G435" i="4"/>
  <c r="G449" i="4" s="1"/>
  <c r="G497" i="4" s="1"/>
  <c r="F435" i="4"/>
  <c r="F449" i="4" s="1"/>
  <c r="F497" i="4" s="1"/>
  <c r="E435" i="4"/>
  <c r="D429" i="4"/>
  <c r="X426" i="4"/>
  <c r="W426" i="4"/>
  <c r="V426" i="4"/>
  <c r="U426" i="4"/>
  <c r="T426" i="4"/>
  <c r="S426" i="4"/>
  <c r="R426" i="4"/>
  <c r="Q426" i="4"/>
  <c r="L426" i="4"/>
  <c r="K426" i="4"/>
  <c r="J426" i="4"/>
  <c r="J373" i="4" s="1"/>
  <c r="I426" i="4"/>
  <c r="H426" i="4"/>
  <c r="G426" i="4"/>
  <c r="G373" i="4" s="1"/>
  <c r="F426" i="4"/>
  <c r="E426" i="4"/>
  <c r="X425" i="4"/>
  <c r="L425" i="4"/>
  <c r="W423" i="4"/>
  <c r="V423" i="4"/>
  <c r="U423" i="4"/>
  <c r="T423" i="4"/>
  <c r="S423" i="4"/>
  <c r="X423" i="4" s="1"/>
  <c r="R423" i="4"/>
  <c r="Q423" i="4"/>
  <c r="K423" i="4"/>
  <c r="J423" i="4"/>
  <c r="I423" i="4"/>
  <c r="H423" i="4"/>
  <c r="G423" i="4"/>
  <c r="L423" i="4" s="1"/>
  <c r="F423" i="4"/>
  <c r="E423" i="4"/>
  <c r="X422" i="4"/>
  <c r="L422" i="4"/>
  <c r="X421" i="4"/>
  <c r="L421" i="4"/>
  <c r="X420" i="4"/>
  <c r="L420" i="4"/>
  <c r="W418" i="4"/>
  <c r="V418" i="4"/>
  <c r="U418" i="4"/>
  <c r="T418" i="4"/>
  <c r="S418" i="4"/>
  <c r="R418" i="4"/>
  <c r="Q418" i="4"/>
  <c r="K418" i="4"/>
  <c r="J418" i="4"/>
  <c r="I418" i="4"/>
  <c r="H418" i="4"/>
  <c r="G418" i="4"/>
  <c r="F418" i="4"/>
  <c r="F371" i="4" s="1"/>
  <c r="E418" i="4"/>
  <c r="X417" i="4"/>
  <c r="L417" i="4"/>
  <c r="X416" i="4"/>
  <c r="L416" i="4"/>
  <c r="X415" i="4"/>
  <c r="L415" i="4"/>
  <c r="X414" i="4"/>
  <c r="L414" i="4"/>
  <c r="X413" i="4"/>
  <c r="L413" i="4"/>
  <c r="W411" i="4"/>
  <c r="K370" i="4" s="1"/>
  <c r="V411" i="4"/>
  <c r="U411" i="4"/>
  <c r="T411" i="4"/>
  <c r="H370" i="4" s="1"/>
  <c r="S411" i="4"/>
  <c r="R411" i="4"/>
  <c r="F370" i="4" s="1"/>
  <c r="Q411" i="4"/>
  <c r="K411" i="4"/>
  <c r="J411" i="4"/>
  <c r="I411" i="4"/>
  <c r="H411" i="4"/>
  <c r="G411" i="4"/>
  <c r="F411" i="4"/>
  <c r="E411" i="4"/>
  <c r="X410" i="4"/>
  <c r="L410" i="4"/>
  <c r="X409" i="4"/>
  <c r="L409" i="4"/>
  <c r="X408" i="4"/>
  <c r="L408" i="4"/>
  <c r="X407" i="4"/>
  <c r="L407" i="4"/>
  <c r="X406" i="4"/>
  <c r="L406" i="4"/>
  <c r="X405" i="4"/>
  <c r="L405" i="4"/>
  <c r="X401" i="4"/>
  <c r="W401" i="4"/>
  <c r="V401" i="4"/>
  <c r="U401" i="4"/>
  <c r="T401" i="4"/>
  <c r="S401" i="4"/>
  <c r="R401" i="4"/>
  <c r="Q401" i="4"/>
  <c r="O401" i="4"/>
  <c r="K401" i="4"/>
  <c r="J401" i="4"/>
  <c r="I401" i="4"/>
  <c r="H401" i="4"/>
  <c r="G401" i="4"/>
  <c r="F401" i="4"/>
  <c r="E401" i="4"/>
  <c r="C401" i="4"/>
  <c r="W400" i="4"/>
  <c r="V400" i="4"/>
  <c r="U400" i="4"/>
  <c r="T400" i="4"/>
  <c r="S400" i="4"/>
  <c r="R400" i="4"/>
  <c r="Q400" i="4"/>
  <c r="O400" i="4"/>
  <c r="L400" i="4"/>
  <c r="K400" i="4"/>
  <c r="J400" i="4"/>
  <c r="I400" i="4"/>
  <c r="H400" i="4"/>
  <c r="G400" i="4"/>
  <c r="F400" i="4"/>
  <c r="E400" i="4"/>
  <c r="C400" i="4"/>
  <c r="W399" i="4"/>
  <c r="V399" i="4"/>
  <c r="U399" i="4"/>
  <c r="T399" i="4"/>
  <c r="S399" i="4"/>
  <c r="R399" i="4"/>
  <c r="Q399" i="4"/>
  <c r="X399" i="4" s="1"/>
  <c r="O399" i="4"/>
  <c r="K399" i="4"/>
  <c r="J399" i="4"/>
  <c r="I399" i="4"/>
  <c r="H399" i="4"/>
  <c r="G399" i="4"/>
  <c r="F399" i="4"/>
  <c r="E399" i="4"/>
  <c r="C399" i="4"/>
  <c r="X398" i="4"/>
  <c r="W398" i="4"/>
  <c r="V398" i="4"/>
  <c r="U398" i="4"/>
  <c r="T398" i="4"/>
  <c r="S398" i="4"/>
  <c r="R398" i="4"/>
  <c r="Q398" i="4"/>
  <c r="O398" i="4"/>
  <c r="K398" i="4"/>
  <c r="J398" i="4"/>
  <c r="I398" i="4"/>
  <c r="H398" i="4"/>
  <c r="G398" i="4"/>
  <c r="F398" i="4"/>
  <c r="E398" i="4"/>
  <c r="C398" i="4"/>
  <c r="W397" i="4"/>
  <c r="V397" i="4"/>
  <c r="U397" i="4"/>
  <c r="T397" i="4"/>
  <c r="S397" i="4"/>
  <c r="R397" i="4"/>
  <c r="X397" i="4" s="1"/>
  <c r="Q397" i="4"/>
  <c r="O397" i="4"/>
  <c r="K397" i="4"/>
  <c r="J397" i="4"/>
  <c r="I397" i="4"/>
  <c r="H397" i="4"/>
  <c r="G397" i="4"/>
  <c r="L397" i="4" s="1"/>
  <c r="F397" i="4"/>
  <c r="E397" i="4"/>
  <c r="C397" i="4"/>
  <c r="C395" i="4"/>
  <c r="P391" i="4"/>
  <c r="W390" i="4"/>
  <c r="V390" i="4"/>
  <c r="U390" i="4"/>
  <c r="T390" i="4"/>
  <c r="S390" i="4"/>
  <c r="R390" i="4"/>
  <c r="Q390" i="4"/>
  <c r="K390" i="4"/>
  <c r="J390" i="4"/>
  <c r="I390" i="4"/>
  <c r="H390" i="4"/>
  <c r="G390" i="4"/>
  <c r="F390" i="4"/>
  <c r="E390" i="4"/>
  <c r="X389" i="4"/>
  <c r="L389" i="4"/>
  <c r="X388" i="4"/>
  <c r="L388" i="4"/>
  <c r="X387" i="4"/>
  <c r="L387" i="4"/>
  <c r="X386" i="4"/>
  <c r="L386" i="4"/>
  <c r="X385" i="4"/>
  <c r="L385" i="4"/>
  <c r="X383" i="4"/>
  <c r="O383" i="4"/>
  <c r="O395" i="4" s="1"/>
  <c r="L383" i="4"/>
  <c r="C383" i="4"/>
  <c r="X382" i="4"/>
  <c r="O382" i="4"/>
  <c r="O394" i="4" s="1"/>
  <c r="L382" i="4"/>
  <c r="C382" i="4"/>
  <c r="C394" i="4" s="1"/>
  <c r="X381" i="4"/>
  <c r="O381" i="4"/>
  <c r="O393" i="4" s="1"/>
  <c r="L381" i="4"/>
  <c r="C381" i="4"/>
  <c r="C393" i="4" s="1"/>
  <c r="V375" i="4"/>
  <c r="K373" i="4"/>
  <c r="I373" i="4"/>
  <c r="H373" i="4"/>
  <c r="F373" i="4"/>
  <c r="L373" i="4" s="1"/>
  <c r="E373" i="4"/>
  <c r="K372" i="4"/>
  <c r="J372" i="4"/>
  <c r="I372" i="4"/>
  <c r="H372" i="4"/>
  <c r="G372" i="4"/>
  <c r="F372" i="4"/>
  <c r="E372" i="4"/>
  <c r="K371" i="4"/>
  <c r="J371" i="4"/>
  <c r="G371" i="4"/>
  <c r="E371" i="4"/>
  <c r="S370" i="4"/>
  <c r="J370" i="4"/>
  <c r="I370" i="4"/>
  <c r="G370" i="4"/>
  <c r="S368" i="4"/>
  <c r="K365" i="4"/>
  <c r="K379" i="4" s="1"/>
  <c r="J365" i="4"/>
  <c r="J379" i="4" s="1"/>
  <c r="I365" i="4"/>
  <c r="U379" i="4" s="1"/>
  <c r="H365" i="4"/>
  <c r="H379" i="4" s="1"/>
  <c r="G365" i="4"/>
  <c r="G379" i="4" s="1"/>
  <c r="G424" i="4" s="1"/>
  <c r="F365" i="4"/>
  <c r="R379" i="4" s="1"/>
  <c r="E365" i="4"/>
  <c r="E379" i="4" s="1"/>
  <c r="E419" i="4" s="1"/>
  <c r="D359" i="4"/>
  <c r="W356" i="4"/>
  <c r="V356" i="4"/>
  <c r="U356" i="4"/>
  <c r="T356" i="4"/>
  <c r="S356" i="4"/>
  <c r="R356" i="4"/>
  <c r="X356" i="4" s="1"/>
  <c r="Q356" i="4"/>
  <c r="K356" i="4"/>
  <c r="J356" i="4"/>
  <c r="I356" i="4"/>
  <c r="H356" i="4"/>
  <c r="G356" i="4"/>
  <c r="F356" i="4"/>
  <c r="E356" i="4"/>
  <c r="X355" i="4"/>
  <c r="L355" i="4"/>
  <c r="W353" i="4"/>
  <c r="V353" i="4"/>
  <c r="U353" i="4"/>
  <c r="T353" i="4"/>
  <c r="S353" i="4"/>
  <c r="R353" i="4"/>
  <c r="X353" i="4" s="1"/>
  <c r="Q353" i="4"/>
  <c r="K353" i="4"/>
  <c r="J353" i="4"/>
  <c r="I353" i="4"/>
  <c r="I302" i="4" s="1"/>
  <c r="L302" i="4" s="1"/>
  <c r="H353" i="4"/>
  <c r="G353" i="4"/>
  <c r="F353" i="4"/>
  <c r="E353" i="4"/>
  <c r="X352" i="4"/>
  <c r="L352" i="4"/>
  <c r="X351" i="4"/>
  <c r="L351" i="4"/>
  <c r="X350" i="4"/>
  <c r="L350" i="4"/>
  <c r="W348" i="4"/>
  <c r="V348" i="4"/>
  <c r="U348" i="4"/>
  <c r="T348" i="4"/>
  <c r="S348" i="4"/>
  <c r="R348" i="4"/>
  <c r="Q348" i="4"/>
  <c r="K348" i="4"/>
  <c r="J348" i="4"/>
  <c r="I348" i="4"/>
  <c r="H348" i="4"/>
  <c r="G348" i="4"/>
  <c r="F348" i="4"/>
  <c r="E348" i="4"/>
  <c r="X347" i="4"/>
  <c r="L347" i="4"/>
  <c r="X346" i="4"/>
  <c r="L346" i="4"/>
  <c r="X345" i="4"/>
  <c r="L345" i="4"/>
  <c r="X344" i="4"/>
  <c r="L344" i="4"/>
  <c r="X343" i="4"/>
  <c r="L343" i="4"/>
  <c r="W341" i="4"/>
  <c r="V341" i="4"/>
  <c r="J300" i="4" s="1"/>
  <c r="U341" i="4"/>
  <c r="T341" i="4"/>
  <c r="H300" i="4" s="1"/>
  <c r="S341" i="4"/>
  <c r="R341" i="4"/>
  <c r="Q341" i="4"/>
  <c r="K341" i="4"/>
  <c r="J341" i="4"/>
  <c r="I341" i="4"/>
  <c r="H341" i="4"/>
  <c r="G341" i="4"/>
  <c r="F341" i="4"/>
  <c r="E341" i="4"/>
  <c r="X340" i="4"/>
  <c r="L340" i="4"/>
  <c r="X339" i="4"/>
  <c r="L339" i="4"/>
  <c r="X338" i="4"/>
  <c r="L338" i="4"/>
  <c r="X337" i="4"/>
  <c r="L337" i="4"/>
  <c r="X336" i="4"/>
  <c r="L336" i="4"/>
  <c r="X335" i="4"/>
  <c r="L335" i="4"/>
  <c r="W331" i="4"/>
  <c r="V331" i="4"/>
  <c r="U331" i="4"/>
  <c r="T331" i="4"/>
  <c r="S331" i="4"/>
  <c r="R331" i="4"/>
  <c r="Q331" i="4"/>
  <c r="O331" i="4"/>
  <c r="K331" i="4"/>
  <c r="J331" i="4"/>
  <c r="I331" i="4"/>
  <c r="H331" i="4"/>
  <c r="G331" i="4"/>
  <c r="F331" i="4"/>
  <c r="E331" i="4"/>
  <c r="C331" i="4"/>
  <c r="W330" i="4"/>
  <c r="V330" i="4"/>
  <c r="U330" i="4"/>
  <c r="T330" i="4"/>
  <c r="S330" i="4"/>
  <c r="R330" i="4"/>
  <c r="Q330" i="4"/>
  <c r="X330" i="4" s="1"/>
  <c r="O330" i="4"/>
  <c r="K330" i="4"/>
  <c r="J330" i="4"/>
  <c r="I330" i="4"/>
  <c r="H330" i="4"/>
  <c r="G330" i="4"/>
  <c r="L330" i="4" s="1"/>
  <c r="F330" i="4"/>
  <c r="E330" i="4"/>
  <c r="C330" i="4"/>
  <c r="W329" i="4"/>
  <c r="V329" i="4"/>
  <c r="U329" i="4"/>
  <c r="T329" i="4"/>
  <c r="S329" i="4"/>
  <c r="R329" i="4"/>
  <c r="Q329" i="4"/>
  <c r="O329" i="4"/>
  <c r="K329" i="4"/>
  <c r="J329" i="4"/>
  <c r="I329" i="4"/>
  <c r="H329" i="4"/>
  <c r="G329" i="4"/>
  <c r="F329" i="4"/>
  <c r="L329" i="4" s="1"/>
  <c r="E329" i="4"/>
  <c r="C329" i="4"/>
  <c r="W328" i="4"/>
  <c r="V328" i="4"/>
  <c r="U328" i="4"/>
  <c r="T328" i="4"/>
  <c r="S328" i="4"/>
  <c r="X328" i="4" s="1"/>
  <c r="R328" i="4"/>
  <c r="Q328" i="4"/>
  <c r="O328" i="4"/>
  <c r="K328" i="4"/>
  <c r="J328" i="4"/>
  <c r="I328" i="4"/>
  <c r="H328" i="4"/>
  <c r="G328" i="4"/>
  <c r="F328" i="4"/>
  <c r="E328" i="4"/>
  <c r="C328" i="4"/>
  <c r="X327" i="4"/>
  <c r="W327" i="4"/>
  <c r="V327" i="4"/>
  <c r="U327" i="4"/>
  <c r="T327" i="4"/>
  <c r="S327" i="4"/>
  <c r="R327" i="4"/>
  <c r="Q327" i="4"/>
  <c r="O327" i="4"/>
  <c r="K327" i="4"/>
  <c r="J327" i="4"/>
  <c r="I327" i="4"/>
  <c r="H327" i="4"/>
  <c r="G327" i="4"/>
  <c r="F327" i="4"/>
  <c r="E327" i="4"/>
  <c r="C327" i="4"/>
  <c r="C325" i="4"/>
  <c r="P321" i="4"/>
  <c r="W320" i="4"/>
  <c r="V320" i="4"/>
  <c r="U320" i="4"/>
  <c r="T320" i="4"/>
  <c r="S320" i="4"/>
  <c r="R320" i="4"/>
  <c r="Q320" i="4"/>
  <c r="K320" i="4"/>
  <c r="J320" i="4"/>
  <c r="I320" i="4"/>
  <c r="H320" i="4"/>
  <c r="G320" i="4"/>
  <c r="F320" i="4"/>
  <c r="E320" i="4"/>
  <c r="X319" i="4"/>
  <c r="L319" i="4"/>
  <c r="X318" i="4"/>
  <c r="L318" i="4"/>
  <c r="X317" i="4"/>
  <c r="L317" i="4"/>
  <c r="X316" i="4"/>
  <c r="L316" i="4"/>
  <c r="X315" i="4"/>
  <c r="L315" i="4"/>
  <c r="X313" i="4"/>
  <c r="O313" i="4"/>
  <c r="O325" i="4" s="1"/>
  <c r="L313" i="4"/>
  <c r="C313" i="4"/>
  <c r="X312" i="4"/>
  <c r="O312" i="4"/>
  <c r="O324" i="4" s="1"/>
  <c r="L312" i="4"/>
  <c r="C312" i="4"/>
  <c r="C324" i="4" s="1"/>
  <c r="X311" i="4"/>
  <c r="O311" i="4"/>
  <c r="O323" i="4" s="1"/>
  <c r="L311" i="4"/>
  <c r="C311" i="4"/>
  <c r="C323" i="4" s="1"/>
  <c r="V305" i="4"/>
  <c r="K303" i="4"/>
  <c r="J303" i="4"/>
  <c r="I303" i="4"/>
  <c r="H303" i="4"/>
  <c r="G303" i="4"/>
  <c r="E303" i="4"/>
  <c r="K302" i="4"/>
  <c r="J302" i="4"/>
  <c r="H302" i="4"/>
  <c r="G302" i="4"/>
  <c r="F302" i="4"/>
  <c r="E302" i="4"/>
  <c r="K301" i="4"/>
  <c r="I301" i="4"/>
  <c r="G301" i="4"/>
  <c r="F301" i="4"/>
  <c r="S300" i="4"/>
  <c r="C360" i="4" s="1"/>
  <c r="K300" i="4"/>
  <c r="I300" i="4"/>
  <c r="G300" i="4"/>
  <c r="F300" i="4"/>
  <c r="S298" i="4"/>
  <c r="K295" i="4"/>
  <c r="K309" i="4" s="1"/>
  <c r="J295" i="4"/>
  <c r="V309" i="4" s="1"/>
  <c r="I295" i="4"/>
  <c r="H295" i="4"/>
  <c r="H309" i="4" s="1"/>
  <c r="H321" i="4" s="1"/>
  <c r="H334" i="4" s="1"/>
  <c r="G295" i="4"/>
  <c r="F295" i="4"/>
  <c r="E295" i="4"/>
  <c r="E309" i="4" s="1"/>
  <c r="E321" i="4" s="1"/>
  <c r="E334" i="4" s="1"/>
  <c r="D289" i="4"/>
  <c r="X286" i="4"/>
  <c r="W286" i="4"/>
  <c r="V286" i="4"/>
  <c r="U286" i="4"/>
  <c r="T286" i="4"/>
  <c r="S286" i="4"/>
  <c r="R286" i="4"/>
  <c r="Q286" i="4"/>
  <c r="L286" i="4"/>
  <c r="K286" i="4"/>
  <c r="J286" i="4"/>
  <c r="I286" i="4"/>
  <c r="H286" i="4"/>
  <c r="H233" i="4" s="1"/>
  <c r="G286" i="4"/>
  <c r="F286" i="4"/>
  <c r="F233" i="4" s="1"/>
  <c r="E286" i="4"/>
  <c r="X285" i="4"/>
  <c r="L285" i="4"/>
  <c r="W283" i="4"/>
  <c r="V283" i="4"/>
  <c r="U283" i="4"/>
  <c r="T283" i="4"/>
  <c r="S283" i="4"/>
  <c r="R283" i="4"/>
  <c r="X283" i="4" s="1"/>
  <c r="Q283" i="4"/>
  <c r="K283" i="4"/>
  <c r="J283" i="4"/>
  <c r="I283" i="4"/>
  <c r="H283" i="4"/>
  <c r="H232" i="4" s="1"/>
  <c r="G283" i="4"/>
  <c r="F283" i="4"/>
  <c r="E283" i="4"/>
  <c r="X282" i="4"/>
  <c r="L282" i="4"/>
  <c r="X281" i="4"/>
  <c r="L281" i="4"/>
  <c r="X280" i="4"/>
  <c r="L280" i="4"/>
  <c r="W278" i="4"/>
  <c r="V278" i="4"/>
  <c r="U278" i="4"/>
  <c r="T278" i="4"/>
  <c r="X278" i="4" s="1"/>
  <c r="S278" i="4"/>
  <c r="R278" i="4"/>
  <c r="Q278" i="4"/>
  <c r="K278" i="4"/>
  <c r="J278" i="4"/>
  <c r="J231" i="4" s="1"/>
  <c r="I278" i="4"/>
  <c r="H278" i="4"/>
  <c r="H231" i="4" s="1"/>
  <c r="G278" i="4"/>
  <c r="F278" i="4"/>
  <c r="E278" i="4"/>
  <c r="X277" i="4"/>
  <c r="L277" i="4"/>
  <c r="X276" i="4"/>
  <c r="L276" i="4"/>
  <c r="X275" i="4"/>
  <c r="L275" i="4"/>
  <c r="X274" i="4"/>
  <c r="L274" i="4"/>
  <c r="X273" i="4"/>
  <c r="L273" i="4"/>
  <c r="W271" i="4"/>
  <c r="V271" i="4"/>
  <c r="U271" i="4"/>
  <c r="T271" i="4"/>
  <c r="S271" i="4"/>
  <c r="R271" i="4"/>
  <c r="Q271" i="4"/>
  <c r="K271" i="4"/>
  <c r="J271" i="4"/>
  <c r="I271" i="4"/>
  <c r="H271" i="4"/>
  <c r="G271" i="4"/>
  <c r="F271" i="4"/>
  <c r="E271" i="4"/>
  <c r="X270" i="4"/>
  <c r="L270" i="4"/>
  <c r="X269" i="4"/>
  <c r="L269" i="4"/>
  <c r="X268" i="4"/>
  <c r="L268" i="4"/>
  <c r="X267" i="4"/>
  <c r="L267" i="4"/>
  <c r="X266" i="4"/>
  <c r="L266" i="4"/>
  <c r="X265" i="4"/>
  <c r="L265" i="4"/>
  <c r="W261" i="4"/>
  <c r="V261" i="4"/>
  <c r="U261" i="4"/>
  <c r="T261" i="4"/>
  <c r="S261" i="4"/>
  <c r="R261" i="4"/>
  <c r="Q261" i="4"/>
  <c r="O261" i="4"/>
  <c r="K261" i="4"/>
  <c r="J261" i="4"/>
  <c r="I261" i="4"/>
  <c r="H261" i="4"/>
  <c r="G261" i="4"/>
  <c r="F261" i="4"/>
  <c r="E261" i="4"/>
  <c r="C261" i="4"/>
  <c r="W260" i="4"/>
  <c r="V260" i="4"/>
  <c r="U260" i="4"/>
  <c r="T260" i="4"/>
  <c r="S260" i="4"/>
  <c r="R260" i="4"/>
  <c r="Q260" i="4"/>
  <c r="O260" i="4"/>
  <c r="K260" i="4"/>
  <c r="J260" i="4"/>
  <c r="I260" i="4"/>
  <c r="H260" i="4"/>
  <c r="G260" i="4"/>
  <c r="F260" i="4"/>
  <c r="E260" i="4"/>
  <c r="C260" i="4"/>
  <c r="W259" i="4"/>
  <c r="V259" i="4"/>
  <c r="U259" i="4"/>
  <c r="T259" i="4"/>
  <c r="X259" i="4" s="1"/>
  <c r="S259" i="4"/>
  <c r="R259" i="4"/>
  <c r="Q259" i="4"/>
  <c r="O259" i="4"/>
  <c r="K259" i="4"/>
  <c r="J259" i="4"/>
  <c r="I259" i="4"/>
  <c r="H259" i="4"/>
  <c r="G259" i="4"/>
  <c r="F259" i="4"/>
  <c r="E259" i="4"/>
  <c r="C259" i="4"/>
  <c r="W258" i="4"/>
  <c r="V258" i="4"/>
  <c r="X258" i="4" s="1"/>
  <c r="U258" i="4"/>
  <c r="T258" i="4"/>
  <c r="S258" i="4"/>
  <c r="R258" i="4"/>
  <c r="Q258" i="4"/>
  <c r="O258" i="4"/>
  <c r="K258" i="4"/>
  <c r="J258" i="4"/>
  <c r="I258" i="4"/>
  <c r="H258" i="4"/>
  <c r="G258" i="4"/>
  <c r="F258" i="4"/>
  <c r="E258" i="4"/>
  <c r="L258" i="4" s="1"/>
  <c r="C258" i="4"/>
  <c r="W257" i="4"/>
  <c r="V257" i="4"/>
  <c r="U257" i="4"/>
  <c r="T257" i="4"/>
  <c r="S257" i="4"/>
  <c r="R257" i="4"/>
  <c r="Q257" i="4"/>
  <c r="O257" i="4"/>
  <c r="K257" i="4"/>
  <c r="J257" i="4"/>
  <c r="I257" i="4"/>
  <c r="H257" i="4"/>
  <c r="G257" i="4"/>
  <c r="F257" i="4"/>
  <c r="E257" i="4"/>
  <c r="C257" i="4"/>
  <c r="P251" i="4"/>
  <c r="W250" i="4"/>
  <c r="V250" i="4"/>
  <c r="U250" i="4"/>
  <c r="T250" i="4"/>
  <c r="S250" i="4"/>
  <c r="R250" i="4"/>
  <c r="Q250" i="4"/>
  <c r="K250" i="4"/>
  <c r="J250" i="4"/>
  <c r="I250" i="4"/>
  <c r="H250" i="4"/>
  <c r="G250" i="4"/>
  <c r="F250" i="4"/>
  <c r="E250" i="4"/>
  <c r="X249" i="4"/>
  <c r="L249" i="4"/>
  <c r="X248" i="4"/>
  <c r="L248" i="4"/>
  <c r="X247" i="4"/>
  <c r="L247" i="4"/>
  <c r="X246" i="4"/>
  <c r="L246" i="4"/>
  <c r="X245" i="4"/>
  <c r="L245" i="4"/>
  <c r="X243" i="4"/>
  <c r="O243" i="4"/>
  <c r="O255" i="4" s="1"/>
  <c r="L243" i="4"/>
  <c r="C243" i="4"/>
  <c r="C255" i="4" s="1"/>
  <c r="X242" i="4"/>
  <c r="O242" i="4"/>
  <c r="O254" i="4" s="1"/>
  <c r="L242" i="4"/>
  <c r="C242" i="4"/>
  <c r="C254" i="4" s="1"/>
  <c r="X241" i="4"/>
  <c r="O241" i="4"/>
  <c r="O253" i="4" s="1"/>
  <c r="L241" i="4"/>
  <c r="C241" i="4"/>
  <c r="C253" i="4" s="1"/>
  <c r="V235" i="4"/>
  <c r="K233" i="4"/>
  <c r="J233" i="4"/>
  <c r="I233" i="4"/>
  <c r="G233" i="4"/>
  <c r="E233" i="4"/>
  <c r="K232" i="4"/>
  <c r="J232" i="4"/>
  <c r="I232" i="4"/>
  <c r="G232" i="4"/>
  <c r="E232" i="4"/>
  <c r="K231" i="4"/>
  <c r="I231" i="4"/>
  <c r="G231" i="4"/>
  <c r="F231" i="4"/>
  <c r="E231" i="4"/>
  <c r="L231" i="4" s="1"/>
  <c r="S230" i="4"/>
  <c r="C289" i="4" s="1"/>
  <c r="K230" i="4"/>
  <c r="J230" i="4"/>
  <c r="I230" i="4"/>
  <c r="G230" i="4"/>
  <c r="E230" i="4"/>
  <c r="S228" i="4"/>
  <c r="K225" i="4"/>
  <c r="W239" i="4" s="1"/>
  <c r="W272" i="4" s="1"/>
  <c r="J225" i="4"/>
  <c r="J239" i="4" s="1"/>
  <c r="I225" i="4"/>
  <c r="U239" i="4" s="1"/>
  <c r="U251" i="4" s="1"/>
  <c r="U264" i="4" s="1"/>
  <c r="H225" i="4"/>
  <c r="H239" i="4" s="1"/>
  <c r="G225" i="4"/>
  <c r="S239" i="4" s="1"/>
  <c r="S284" i="4" s="1"/>
  <c r="F225" i="4"/>
  <c r="E225" i="4"/>
  <c r="Q239" i="4" s="1"/>
  <c r="Q284" i="4" s="1"/>
  <c r="D219" i="4"/>
  <c r="W216" i="4"/>
  <c r="V216" i="4"/>
  <c r="U216" i="4"/>
  <c r="T216" i="4"/>
  <c r="S216" i="4"/>
  <c r="R216" i="4"/>
  <c r="X216" i="4" s="1"/>
  <c r="Q216" i="4"/>
  <c r="K216" i="4"/>
  <c r="J216" i="4"/>
  <c r="I216" i="4"/>
  <c r="H216" i="4"/>
  <c r="H163" i="4" s="1"/>
  <c r="G216" i="4"/>
  <c r="F216" i="4"/>
  <c r="E216" i="4"/>
  <c r="X215" i="4"/>
  <c r="L215" i="4"/>
  <c r="W213" i="4"/>
  <c r="V213" i="4"/>
  <c r="U213" i="4"/>
  <c r="T213" i="4"/>
  <c r="S213" i="4"/>
  <c r="R213" i="4"/>
  <c r="X213" i="4" s="1"/>
  <c r="Q213" i="4"/>
  <c r="K213" i="4"/>
  <c r="J213" i="4"/>
  <c r="I213" i="4"/>
  <c r="H213" i="4"/>
  <c r="H162" i="4" s="1"/>
  <c r="G213" i="4"/>
  <c r="F213" i="4"/>
  <c r="E213" i="4"/>
  <c r="X212" i="4"/>
  <c r="L212" i="4"/>
  <c r="X211" i="4"/>
  <c r="L211" i="4"/>
  <c r="X210" i="4"/>
  <c r="L210" i="4"/>
  <c r="W208" i="4"/>
  <c r="V208" i="4"/>
  <c r="X208" i="4" s="1"/>
  <c r="U208" i="4"/>
  <c r="T208" i="4"/>
  <c r="S208" i="4"/>
  <c r="R208" i="4"/>
  <c r="Q208" i="4"/>
  <c r="K208" i="4"/>
  <c r="J208" i="4"/>
  <c r="I208" i="4"/>
  <c r="H208" i="4"/>
  <c r="H161" i="4" s="1"/>
  <c r="G208" i="4"/>
  <c r="F208" i="4"/>
  <c r="E208" i="4"/>
  <c r="X207" i="4"/>
  <c r="L207" i="4"/>
  <c r="X206" i="4"/>
  <c r="L206" i="4"/>
  <c r="X205" i="4"/>
  <c r="L205" i="4"/>
  <c r="X204" i="4"/>
  <c r="L204" i="4"/>
  <c r="X203" i="4"/>
  <c r="L203" i="4"/>
  <c r="W201" i="4"/>
  <c r="V201" i="4"/>
  <c r="X201" i="4" s="1"/>
  <c r="U201" i="4"/>
  <c r="T201" i="4"/>
  <c r="S201" i="4"/>
  <c r="R201" i="4"/>
  <c r="Q201" i="4"/>
  <c r="K201" i="4"/>
  <c r="J201" i="4"/>
  <c r="I201" i="4"/>
  <c r="H201" i="4"/>
  <c r="H160" i="4" s="1"/>
  <c r="G201" i="4"/>
  <c r="F201" i="4"/>
  <c r="E201" i="4"/>
  <c r="X200" i="4"/>
  <c r="L200" i="4"/>
  <c r="X199" i="4"/>
  <c r="L199" i="4"/>
  <c r="X198" i="4"/>
  <c r="L198" i="4"/>
  <c r="X197" i="4"/>
  <c r="L197" i="4"/>
  <c r="X196" i="4"/>
  <c r="L196" i="4"/>
  <c r="X195" i="4"/>
  <c r="L195" i="4"/>
  <c r="W191" i="4"/>
  <c r="V191" i="4"/>
  <c r="U191" i="4"/>
  <c r="T191" i="4"/>
  <c r="S191" i="4"/>
  <c r="R191" i="4"/>
  <c r="X191" i="4" s="1"/>
  <c r="Q191" i="4"/>
  <c r="O191" i="4"/>
  <c r="K191" i="4"/>
  <c r="J191" i="4"/>
  <c r="I191" i="4"/>
  <c r="H191" i="4"/>
  <c r="G191" i="4"/>
  <c r="F191" i="4"/>
  <c r="E191" i="4"/>
  <c r="C191" i="4"/>
  <c r="W190" i="4"/>
  <c r="V190" i="4"/>
  <c r="U190" i="4"/>
  <c r="T190" i="4"/>
  <c r="S190" i="4"/>
  <c r="R190" i="4"/>
  <c r="Q190" i="4"/>
  <c r="O190" i="4"/>
  <c r="K190" i="4"/>
  <c r="J190" i="4"/>
  <c r="I190" i="4"/>
  <c r="H190" i="4"/>
  <c r="G190" i="4"/>
  <c r="F190" i="4"/>
  <c r="E190" i="4"/>
  <c r="C190" i="4"/>
  <c r="W189" i="4"/>
  <c r="V189" i="4"/>
  <c r="U189" i="4"/>
  <c r="T189" i="4"/>
  <c r="S189" i="4"/>
  <c r="R189" i="4"/>
  <c r="Q189" i="4"/>
  <c r="O189" i="4"/>
  <c r="K189" i="4"/>
  <c r="J189" i="4"/>
  <c r="I189" i="4"/>
  <c r="H189" i="4"/>
  <c r="G189" i="4"/>
  <c r="F189" i="4"/>
  <c r="E189" i="4"/>
  <c r="C189" i="4"/>
  <c r="X188" i="4"/>
  <c r="W188" i="4"/>
  <c r="V188" i="4"/>
  <c r="U188" i="4"/>
  <c r="T188" i="4"/>
  <c r="S188" i="4"/>
  <c r="R188" i="4"/>
  <c r="Q188" i="4"/>
  <c r="O188" i="4"/>
  <c r="K188" i="4"/>
  <c r="J188" i="4"/>
  <c r="I188" i="4"/>
  <c r="H188" i="4"/>
  <c r="G188" i="4"/>
  <c r="F188" i="4"/>
  <c r="E188" i="4"/>
  <c r="L188" i="4" s="1"/>
  <c r="C188" i="4"/>
  <c r="W187" i="4"/>
  <c r="V187" i="4"/>
  <c r="U187" i="4"/>
  <c r="T187" i="4"/>
  <c r="S187" i="4"/>
  <c r="R187" i="4"/>
  <c r="X187" i="4" s="1"/>
  <c r="Q187" i="4"/>
  <c r="O187" i="4"/>
  <c r="K187" i="4"/>
  <c r="J187" i="4"/>
  <c r="I187" i="4"/>
  <c r="H187" i="4"/>
  <c r="G187" i="4"/>
  <c r="F187" i="4"/>
  <c r="E187" i="4"/>
  <c r="L187" i="4" s="1"/>
  <c r="C187" i="4"/>
  <c r="T185" i="4"/>
  <c r="I185" i="4"/>
  <c r="P181" i="4"/>
  <c r="W180" i="4"/>
  <c r="V180" i="4"/>
  <c r="U180" i="4"/>
  <c r="T180" i="4"/>
  <c r="S180" i="4"/>
  <c r="R180" i="4"/>
  <c r="Q180" i="4"/>
  <c r="K180" i="4"/>
  <c r="J180" i="4"/>
  <c r="I180" i="4"/>
  <c r="H180" i="4"/>
  <c r="G180" i="4"/>
  <c r="F180" i="4"/>
  <c r="E180" i="4"/>
  <c r="L180" i="4" s="1"/>
  <c r="X179" i="4"/>
  <c r="L179" i="4"/>
  <c r="X178" i="4"/>
  <c r="L178" i="4"/>
  <c r="X177" i="4"/>
  <c r="L177" i="4"/>
  <c r="X176" i="4"/>
  <c r="L176" i="4"/>
  <c r="X175" i="4"/>
  <c r="L175" i="4"/>
  <c r="X173" i="4"/>
  <c r="O173" i="4"/>
  <c r="O185" i="4" s="1"/>
  <c r="L173" i="4"/>
  <c r="C173" i="4"/>
  <c r="C185" i="4" s="1"/>
  <c r="X172" i="4"/>
  <c r="O172" i="4"/>
  <c r="O184" i="4" s="1"/>
  <c r="L172" i="4"/>
  <c r="C172" i="4"/>
  <c r="C184" i="4" s="1"/>
  <c r="X171" i="4"/>
  <c r="O171" i="4"/>
  <c r="O183" i="4" s="1"/>
  <c r="L171" i="4"/>
  <c r="C171" i="4"/>
  <c r="C183" i="4" s="1"/>
  <c r="V165" i="4"/>
  <c r="K163" i="4"/>
  <c r="J163" i="4"/>
  <c r="I163" i="4"/>
  <c r="G163" i="4"/>
  <c r="E163" i="4"/>
  <c r="K162" i="4"/>
  <c r="J162" i="4"/>
  <c r="I162" i="4"/>
  <c r="G162" i="4"/>
  <c r="E162" i="4"/>
  <c r="K161" i="4"/>
  <c r="I161" i="4"/>
  <c r="G161" i="4"/>
  <c r="F161" i="4"/>
  <c r="E161" i="4"/>
  <c r="S160" i="4"/>
  <c r="T219" i="4" s="1"/>
  <c r="K160" i="4"/>
  <c r="I160" i="4"/>
  <c r="G160" i="4"/>
  <c r="F160" i="4"/>
  <c r="E160" i="4"/>
  <c r="S158" i="4"/>
  <c r="K155" i="4"/>
  <c r="W169" i="4" s="1"/>
  <c r="J155" i="4"/>
  <c r="J169" i="4" s="1"/>
  <c r="J209" i="4" s="1"/>
  <c r="I155" i="4"/>
  <c r="U169" i="4" s="1"/>
  <c r="H155" i="4"/>
  <c r="H169" i="4" s="1"/>
  <c r="G155" i="4"/>
  <c r="S169" i="4" s="1"/>
  <c r="S214" i="4" s="1"/>
  <c r="F155" i="4"/>
  <c r="F169" i="4" s="1"/>
  <c r="F214" i="4" s="1"/>
  <c r="E155" i="4"/>
  <c r="Q169" i="4" s="1"/>
  <c r="W146" i="4"/>
  <c r="V146" i="4"/>
  <c r="U146" i="4"/>
  <c r="T146" i="4"/>
  <c r="S146" i="4"/>
  <c r="R146" i="4"/>
  <c r="Q146" i="4"/>
  <c r="K146" i="4"/>
  <c r="K93" i="4" s="1"/>
  <c r="J146" i="4"/>
  <c r="I146" i="4"/>
  <c r="I93" i="4" s="1"/>
  <c r="H146" i="4"/>
  <c r="G146" i="4"/>
  <c r="G93" i="4" s="1"/>
  <c r="F146" i="4"/>
  <c r="E146" i="4"/>
  <c r="L146" i="4" s="1"/>
  <c r="X145" i="4"/>
  <c r="L145" i="4"/>
  <c r="W143" i="4"/>
  <c r="V143" i="4"/>
  <c r="U143" i="4"/>
  <c r="T143" i="4"/>
  <c r="S143" i="4"/>
  <c r="R143" i="4"/>
  <c r="Q143" i="4"/>
  <c r="K143" i="4"/>
  <c r="K92" i="4" s="1"/>
  <c r="J143" i="4"/>
  <c r="I143" i="4"/>
  <c r="H143" i="4"/>
  <c r="G143" i="4"/>
  <c r="G92" i="4" s="1"/>
  <c r="F143" i="4"/>
  <c r="E143" i="4"/>
  <c r="L143" i="4" s="1"/>
  <c r="X142" i="4"/>
  <c r="L142" i="4"/>
  <c r="X141" i="4"/>
  <c r="L141" i="4"/>
  <c r="X140" i="4"/>
  <c r="L140" i="4"/>
  <c r="W138" i="4"/>
  <c r="V138" i="4"/>
  <c r="U138" i="4"/>
  <c r="T138" i="4"/>
  <c r="S138" i="4"/>
  <c r="R138" i="4"/>
  <c r="Q138" i="4"/>
  <c r="X138" i="4" s="1"/>
  <c r="K138" i="4"/>
  <c r="K91" i="4" s="1"/>
  <c r="J138" i="4"/>
  <c r="I138" i="4"/>
  <c r="H138" i="4"/>
  <c r="G138" i="4"/>
  <c r="G91" i="4" s="1"/>
  <c r="F138" i="4"/>
  <c r="E138" i="4"/>
  <c r="X137" i="4"/>
  <c r="L137" i="4"/>
  <c r="X136" i="4"/>
  <c r="L136" i="4"/>
  <c r="X135" i="4"/>
  <c r="L135" i="4"/>
  <c r="X134" i="4"/>
  <c r="L134" i="4"/>
  <c r="X133" i="4"/>
  <c r="L133" i="4"/>
  <c r="W131" i="4"/>
  <c r="V131" i="4"/>
  <c r="U131" i="4"/>
  <c r="T131" i="4"/>
  <c r="S131" i="4"/>
  <c r="R131" i="4"/>
  <c r="Q131" i="4"/>
  <c r="X131" i="4" s="1"/>
  <c r="K131" i="4"/>
  <c r="K90" i="4" s="1"/>
  <c r="J131" i="4"/>
  <c r="I131" i="4"/>
  <c r="H131" i="4"/>
  <c r="G131" i="4"/>
  <c r="F131" i="4"/>
  <c r="E131" i="4"/>
  <c r="L131" i="4" s="1"/>
  <c r="X130" i="4"/>
  <c r="L130" i="4"/>
  <c r="X129" i="4"/>
  <c r="L129" i="4"/>
  <c r="X128" i="4"/>
  <c r="L128" i="4"/>
  <c r="X127" i="4"/>
  <c r="L127" i="4"/>
  <c r="X126" i="4"/>
  <c r="L126" i="4"/>
  <c r="X125" i="4"/>
  <c r="L125" i="4"/>
  <c r="W121" i="4"/>
  <c r="V121" i="4"/>
  <c r="U121" i="4"/>
  <c r="T121" i="4"/>
  <c r="S121" i="4"/>
  <c r="R121" i="4"/>
  <c r="Q121" i="4"/>
  <c r="O121" i="4"/>
  <c r="K121" i="4"/>
  <c r="J121" i="4"/>
  <c r="I121" i="4"/>
  <c r="H121" i="4"/>
  <c r="L121" i="4" s="1"/>
  <c r="G121" i="4"/>
  <c r="F121" i="4"/>
  <c r="E121" i="4"/>
  <c r="C121" i="4"/>
  <c r="W120" i="4"/>
  <c r="V120" i="4"/>
  <c r="U120" i="4"/>
  <c r="T120" i="4"/>
  <c r="S120" i="4"/>
  <c r="R120" i="4"/>
  <c r="Q120" i="4"/>
  <c r="X120" i="4" s="1"/>
  <c r="O120" i="4"/>
  <c r="L120" i="4"/>
  <c r="K120" i="4"/>
  <c r="J120" i="4"/>
  <c r="I120" i="4"/>
  <c r="H120" i="4"/>
  <c r="G120" i="4"/>
  <c r="F120" i="4"/>
  <c r="E120" i="4"/>
  <c r="C120" i="4"/>
  <c r="W119" i="4"/>
  <c r="V119" i="4"/>
  <c r="U119" i="4"/>
  <c r="T119" i="4"/>
  <c r="S119" i="4"/>
  <c r="R119" i="4"/>
  <c r="Q119" i="4"/>
  <c r="X119" i="4" s="1"/>
  <c r="O119" i="4"/>
  <c r="K119" i="4"/>
  <c r="J119" i="4"/>
  <c r="I119" i="4"/>
  <c r="H119" i="4"/>
  <c r="G119" i="4"/>
  <c r="F119" i="4"/>
  <c r="L119" i="4" s="1"/>
  <c r="E119" i="4"/>
  <c r="C119" i="4"/>
  <c r="W118" i="4"/>
  <c r="V118" i="4"/>
  <c r="U118" i="4"/>
  <c r="T118" i="4"/>
  <c r="S118" i="4"/>
  <c r="R118" i="4"/>
  <c r="Q118" i="4"/>
  <c r="O118" i="4"/>
  <c r="K118" i="4"/>
  <c r="J118" i="4"/>
  <c r="I118" i="4"/>
  <c r="H118" i="4"/>
  <c r="G118" i="4"/>
  <c r="F118" i="4"/>
  <c r="E118" i="4"/>
  <c r="C118" i="4"/>
  <c r="W117" i="4"/>
  <c r="V117" i="4"/>
  <c r="U117" i="4"/>
  <c r="T117" i="4"/>
  <c r="S117" i="4"/>
  <c r="R117" i="4"/>
  <c r="Q117" i="4"/>
  <c r="O117" i="4"/>
  <c r="K117" i="4"/>
  <c r="J117" i="4"/>
  <c r="I117" i="4"/>
  <c r="H117" i="4"/>
  <c r="G117" i="4"/>
  <c r="F117" i="4"/>
  <c r="E117" i="4"/>
  <c r="C117" i="4"/>
  <c r="C115" i="4"/>
  <c r="Q114" i="4"/>
  <c r="F114" i="4"/>
  <c r="C114" i="4"/>
  <c r="S113" i="4"/>
  <c r="P111" i="4"/>
  <c r="W110" i="4"/>
  <c r="V110" i="4"/>
  <c r="U110" i="4"/>
  <c r="T110" i="4"/>
  <c r="S110" i="4"/>
  <c r="R110" i="4"/>
  <c r="Q110" i="4"/>
  <c r="K110" i="4"/>
  <c r="J110" i="4"/>
  <c r="I110" i="4"/>
  <c r="H110" i="4"/>
  <c r="G110" i="4"/>
  <c r="F110" i="4"/>
  <c r="E110" i="4"/>
  <c r="X109" i="4"/>
  <c r="L109" i="4"/>
  <c r="X108" i="4"/>
  <c r="L108" i="4"/>
  <c r="X107" i="4"/>
  <c r="L107" i="4"/>
  <c r="X106" i="4"/>
  <c r="L106" i="4"/>
  <c r="X105" i="4"/>
  <c r="L105" i="4"/>
  <c r="X103" i="4"/>
  <c r="O103" i="4"/>
  <c r="O115" i="4" s="1"/>
  <c r="L103" i="4"/>
  <c r="C103" i="4"/>
  <c r="X102" i="4"/>
  <c r="O102" i="4"/>
  <c r="O114" i="4" s="1"/>
  <c r="L102" i="4"/>
  <c r="C102" i="4"/>
  <c r="X101" i="4"/>
  <c r="O101" i="4"/>
  <c r="O113" i="4" s="1"/>
  <c r="L101" i="4"/>
  <c r="C101" i="4"/>
  <c r="C113" i="4" s="1"/>
  <c r="V95" i="4"/>
  <c r="J93" i="4"/>
  <c r="H93" i="4"/>
  <c r="F93" i="4"/>
  <c r="E93" i="4"/>
  <c r="J92" i="4"/>
  <c r="H92" i="4"/>
  <c r="F92" i="4"/>
  <c r="E92" i="4"/>
  <c r="J91" i="4"/>
  <c r="I91" i="4"/>
  <c r="H91" i="4"/>
  <c r="F91" i="4"/>
  <c r="S90" i="4"/>
  <c r="J90" i="4"/>
  <c r="I90" i="4"/>
  <c r="H90" i="4"/>
  <c r="I33" i="16" s="1"/>
  <c r="G90" i="4"/>
  <c r="H33" i="16" s="1"/>
  <c r="F90" i="4"/>
  <c r="G33" i="16" s="1"/>
  <c r="S88" i="4"/>
  <c r="K85" i="4"/>
  <c r="K99" i="4" s="1"/>
  <c r="J85" i="4"/>
  <c r="V99" i="4" s="1"/>
  <c r="V147" i="4" s="1"/>
  <c r="I85" i="4"/>
  <c r="H85" i="4"/>
  <c r="H99" i="4" s="1"/>
  <c r="H111" i="4" s="1"/>
  <c r="G85" i="4"/>
  <c r="F85" i="4"/>
  <c r="R99" i="4" s="1"/>
  <c r="R139" i="4" s="1"/>
  <c r="E85" i="4"/>
  <c r="E99" i="4" s="1"/>
  <c r="W76" i="4"/>
  <c r="V76" i="4"/>
  <c r="U76" i="4"/>
  <c r="T76" i="4"/>
  <c r="S76" i="4"/>
  <c r="R76" i="4"/>
  <c r="Q76" i="4"/>
  <c r="X76" i="4" s="1"/>
  <c r="K76" i="4"/>
  <c r="K23" i="4" s="1"/>
  <c r="J76" i="4"/>
  <c r="I76" i="4"/>
  <c r="H76" i="4"/>
  <c r="G76" i="4"/>
  <c r="G23" i="4" s="1"/>
  <c r="F76" i="4"/>
  <c r="E76" i="4"/>
  <c r="X75" i="4"/>
  <c r="L75" i="4"/>
  <c r="W73" i="4"/>
  <c r="V73" i="4"/>
  <c r="U73" i="4"/>
  <c r="T73" i="4"/>
  <c r="S73" i="4"/>
  <c r="R73" i="4"/>
  <c r="Q73" i="4"/>
  <c r="K73" i="4"/>
  <c r="J73" i="4"/>
  <c r="I73" i="4"/>
  <c r="H73" i="4"/>
  <c r="G73" i="4"/>
  <c r="F73" i="4"/>
  <c r="E73" i="4"/>
  <c r="X72" i="4"/>
  <c r="L72" i="4"/>
  <c r="X71" i="4"/>
  <c r="L71" i="4"/>
  <c r="X70" i="4"/>
  <c r="L70" i="4"/>
  <c r="W68" i="4"/>
  <c r="V68" i="4"/>
  <c r="U68" i="4"/>
  <c r="T68" i="4"/>
  <c r="S68" i="4"/>
  <c r="R68" i="4"/>
  <c r="Q68" i="4"/>
  <c r="K68" i="4"/>
  <c r="J68" i="4"/>
  <c r="I68" i="4"/>
  <c r="I21" i="4" s="1"/>
  <c r="H68" i="4"/>
  <c r="G68" i="4"/>
  <c r="G21" i="4" s="1"/>
  <c r="F68" i="4"/>
  <c r="E68" i="4"/>
  <c r="X67" i="4"/>
  <c r="L67" i="4"/>
  <c r="X66" i="4"/>
  <c r="L66" i="4"/>
  <c r="X65" i="4"/>
  <c r="L65" i="4"/>
  <c r="X64" i="4"/>
  <c r="L64" i="4"/>
  <c r="X63" i="4"/>
  <c r="L63" i="4"/>
  <c r="W61" i="4"/>
  <c r="V61" i="4"/>
  <c r="U61" i="4"/>
  <c r="T61" i="4"/>
  <c r="S61" i="4"/>
  <c r="R61" i="4"/>
  <c r="Q61" i="4"/>
  <c r="K61" i="4"/>
  <c r="J61" i="4"/>
  <c r="I61" i="4"/>
  <c r="H61" i="4"/>
  <c r="G61" i="4"/>
  <c r="F61" i="4"/>
  <c r="E61" i="4"/>
  <c r="X60" i="4"/>
  <c r="L60" i="4"/>
  <c r="X59" i="4"/>
  <c r="L59" i="4"/>
  <c r="X58" i="4"/>
  <c r="L58" i="4"/>
  <c r="X57" i="4"/>
  <c r="L57" i="4"/>
  <c r="X56" i="4"/>
  <c r="L56" i="4"/>
  <c r="X55" i="4"/>
  <c r="L55" i="4"/>
  <c r="D52" i="4"/>
  <c r="W51" i="4"/>
  <c r="W751" i="4" s="1"/>
  <c r="V51" i="4"/>
  <c r="V751" i="4" s="1"/>
  <c r="U51" i="4"/>
  <c r="T51" i="4"/>
  <c r="S51" i="4"/>
  <c r="S751" i="4" s="1"/>
  <c r="R51" i="4"/>
  <c r="Q51" i="4"/>
  <c r="O51" i="4"/>
  <c r="K51" i="4"/>
  <c r="K751" i="4" s="1"/>
  <c r="J51" i="4"/>
  <c r="I51" i="4"/>
  <c r="I751" i="4" s="1"/>
  <c r="H51" i="4"/>
  <c r="H751" i="4" s="1"/>
  <c r="G51" i="4"/>
  <c r="F51" i="4"/>
  <c r="F751" i="4" s="1"/>
  <c r="E51" i="4"/>
  <c r="E751" i="4" s="1"/>
  <c r="C51" i="4"/>
  <c r="W50" i="4"/>
  <c r="V50" i="4"/>
  <c r="V750" i="4" s="1"/>
  <c r="U50" i="4"/>
  <c r="U750" i="4" s="1"/>
  <c r="T50" i="4"/>
  <c r="S50" i="4"/>
  <c r="S750" i="4" s="1"/>
  <c r="R50" i="4"/>
  <c r="R750" i="4" s="1"/>
  <c r="Q50" i="4"/>
  <c r="O50" i="4"/>
  <c r="K50" i="4"/>
  <c r="K750" i="4" s="1"/>
  <c r="J50" i="4"/>
  <c r="J750" i="4" s="1"/>
  <c r="I50" i="4"/>
  <c r="H50" i="4"/>
  <c r="H750" i="4" s="1"/>
  <c r="G50" i="4"/>
  <c r="G750" i="4" s="1"/>
  <c r="F50" i="4"/>
  <c r="F750" i="4" s="1"/>
  <c r="E50" i="4"/>
  <c r="E750" i="4" s="1"/>
  <c r="C50" i="4"/>
  <c r="W49" i="4"/>
  <c r="W749" i="4" s="1"/>
  <c r="V49" i="4"/>
  <c r="U49" i="4"/>
  <c r="U749" i="4" s="1"/>
  <c r="T49" i="4"/>
  <c r="T749" i="4" s="1"/>
  <c r="S49" i="4"/>
  <c r="S749" i="4" s="1"/>
  <c r="R49" i="4"/>
  <c r="R749" i="4" s="1"/>
  <c r="Q49" i="4"/>
  <c r="O49" i="4"/>
  <c r="K49" i="4"/>
  <c r="J49" i="4"/>
  <c r="J749" i="4" s="1"/>
  <c r="I49" i="4"/>
  <c r="H49" i="4"/>
  <c r="H749" i="4" s="1"/>
  <c r="G49" i="4"/>
  <c r="G749" i="4" s="1"/>
  <c r="F49" i="4"/>
  <c r="E49" i="4"/>
  <c r="E749" i="4" s="1"/>
  <c r="C49" i="4"/>
  <c r="W48" i="4"/>
  <c r="W748" i="4" s="1"/>
  <c r="V48" i="4"/>
  <c r="U48" i="4"/>
  <c r="U748" i="4" s="1"/>
  <c r="T48" i="4"/>
  <c r="T748" i="4" s="1"/>
  <c r="S48" i="4"/>
  <c r="R48" i="4"/>
  <c r="R748" i="4" s="1"/>
  <c r="Q48" i="4"/>
  <c r="O48" i="4"/>
  <c r="K48" i="4"/>
  <c r="K748" i="4" s="1"/>
  <c r="J48" i="4"/>
  <c r="J748" i="4" s="1"/>
  <c r="I48" i="4"/>
  <c r="I748" i="4" s="1"/>
  <c r="H48" i="4"/>
  <c r="G48" i="4"/>
  <c r="G748" i="4" s="1"/>
  <c r="F48" i="4"/>
  <c r="F748" i="4" s="1"/>
  <c r="E48" i="4"/>
  <c r="C48" i="4"/>
  <c r="W47" i="4"/>
  <c r="W747" i="4" s="1"/>
  <c r="V47" i="4"/>
  <c r="V747" i="4" s="1"/>
  <c r="U47" i="4"/>
  <c r="T47" i="4"/>
  <c r="T747" i="4" s="1"/>
  <c r="S47" i="4"/>
  <c r="R47" i="4"/>
  <c r="Q47" i="4"/>
  <c r="O47" i="4"/>
  <c r="L47" i="4"/>
  <c r="K47" i="4"/>
  <c r="K747" i="4" s="1"/>
  <c r="J47" i="4"/>
  <c r="I47" i="4"/>
  <c r="H47" i="4"/>
  <c r="G47" i="4"/>
  <c r="F47" i="4"/>
  <c r="E47" i="4"/>
  <c r="C47" i="4"/>
  <c r="U45" i="4"/>
  <c r="S45" i="4"/>
  <c r="Q45" i="4"/>
  <c r="J45" i="4"/>
  <c r="H45" i="4"/>
  <c r="W44" i="4"/>
  <c r="U44" i="4"/>
  <c r="S44" i="4"/>
  <c r="O44" i="4"/>
  <c r="J44" i="4"/>
  <c r="H44" i="4"/>
  <c r="C44" i="4"/>
  <c r="W43" i="4"/>
  <c r="U43" i="4"/>
  <c r="Q43" i="4"/>
  <c r="J43" i="4"/>
  <c r="F43" i="4"/>
  <c r="P41" i="4"/>
  <c r="W40" i="4"/>
  <c r="V40" i="4"/>
  <c r="U40" i="4"/>
  <c r="T40" i="4"/>
  <c r="S40" i="4"/>
  <c r="R40" i="4"/>
  <c r="Q40" i="4"/>
  <c r="K40" i="4"/>
  <c r="J40" i="4"/>
  <c r="I40" i="4"/>
  <c r="H40" i="4"/>
  <c r="G40" i="4"/>
  <c r="F40" i="4"/>
  <c r="E40" i="4"/>
  <c r="X39" i="4"/>
  <c r="L39" i="4"/>
  <c r="X38" i="4"/>
  <c r="L38" i="4"/>
  <c r="X37" i="4"/>
  <c r="L37" i="4"/>
  <c r="X36" i="4"/>
  <c r="L36" i="4"/>
  <c r="X35" i="4"/>
  <c r="L35" i="4"/>
  <c r="X33" i="4"/>
  <c r="O33" i="4"/>
  <c r="O45" i="4" s="1"/>
  <c r="L33" i="4"/>
  <c r="C33" i="4"/>
  <c r="C45" i="4" s="1"/>
  <c r="X32" i="4"/>
  <c r="O32" i="4"/>
  <c r="L32" i="4"/>
  <c r="C32" i="4"/>
  <c r="X31" i="4"/>
  <c r="O31" i="4"/>
  <c r="O43" i="4" s="1"/>
  <c r="L31" i="4"/>
  <c r="C31" i="4"/>
  <c r="C43" i="4" s="1"/>
  <c r="W29" i="4"/>
  <c r="V29" i="4"/>
  <c r="V77" i="4" s="1"/>
  <c r="U29" i="4"/>
  <c r="T29" i="4"/>
  <c r="T41" i="4" s="1"/>
  <c r="T54" i="4" s="1"/>
  <c r="S29" i="4"/>
  <c r="R29" i="4"/>
  <c r="R69" i="4" s="1"/>
  <c r="Q29" i="4"/>
  <c r="Q69" i="4" s="1"/>
  <c r="K29" i="4"/>
  <c r="K41" i="4" s="1"/>
  <c r="K54" i="4" s="1"/>
  <c r="J29" i="4"/>
  <c r="I29" i="4"/>
  <c r="I77" i="4" s="1"/>
  <c r="H29" i="4"/>
  <c r="G29" i="4"/>
  <c r="G41" i="4" s="1"/>
  <c r="G54" i="4" s="1"/>
  <c r="F29" i="4"/>
  <c r="F41" i="4" s="1"/>
  <c r="F54" i="4" s="1"/>
  <c r="E29" i="4"/>
  <c r="E69" i="4" s="1"/>
  <c r="V25" i="4"/>
  <c r="J23" i="4"/>
  <c r="I23" i="4"/>
  <c r="H23" i="4"/>
  <c r="F23" i="4"/>
  <c r="J22" i="4"/>
  <c r="I22" i="4"/>
  <c r="H22" i="4"/>
  <c r="F22" i="4"/>
  <c r="J21" i="4"/>
  <c r="H21" i="4"/>
  <c r="F21" i="4"/>
  <c r="E21" i="4"/>
  <c r="S20" i="4"/>
  <c r="O80" i="4" s="1"/>
  <c r="K20" i="4"/>
  <c r="J20" i="4"/>
  <c r="I20" i="4"/>
  <c r="H20" i="4"/>
  <c r="F20" i="4"/>
  <c r="E20" i="4"/>
  <c r="S18" i="4"/>
  <c r="W9" i="4"/>
  <c r="V9" i="4"/>
  <c r="U9" i="4"/>
  <c r="T9" i="4"/>
  <c r="R9" i="4"/>
  <c r="Q9" i="4"/>
  <c r="G9" i="4"/>
  <c r="W8" i="4"/>
  <c r="T8" i="4"/>
  <c r="S8" i="4"/>
  <c r="V7" i="4"/>
  <c r="V6" i="4"/>
  <c r="U6" i="4"/>
  <c r="W4" i="4"/>
  <c r="V4" i="4"/>
  <c r="W1" i="4"/>
  <c r="V1" i="4"/>
  <c r="U1" i="4"/>
  <c r="T1" i="4"/>
  <c r="S1" i="4"/>
  <c r="R1" i="4"/>
  <c r="Q1" i="4"/>
  <c r="W774" i="3"/>
  <c r="X774" i="3" s="1"/>
  <c r="V774" i="3"/>
  <c r="V775" i="3" s="1"/>
  <c r="U774" i="3"/>
  <c r="U775" i="3" s="1"/>
  <c r="T774" i="3"/>
  <c r="T775" i="3" s="1"/>
  <c r="S774" i="3"/>
  <c r="S775" i="3" s="1"/>
  <c r="R774" i="3"/>
  <c r="R775" i="3" s="1"/>
  <c r="Q774" i="3"/>
  <c r="Q775" i="3" s="1"/>
  <c r="K774" i="3"/>
  <c r="L774" i="3" s="1"/>
  <c r="J774" i="3"/>
  <c r="J775" i="3" s="1"/>
  <c r="J723" i="3" s="1"/>
  <c r="I774" i="3"/>
  <c r="I775" i="3" s="1"/>
  <c r="I723" i="3" s="1"/>
  <c r="H774" i="3"/>
  <c r="H775" i="3" s="1"/>
  <c r="G774" i="3"/>
  <c r="G775" i="3" s="1"/>
  <c r="F774" i="3"/>
  <c r="F775" i="3" s="1"/>
  <c r="E774" i="3"/>
  <c r="E775" i="3" s="1"/>
  <c r="W771" i="3"/>
  <c r="V771" i="3"/>
  <c r="U771" i="3"/>
  <c r="T771" i="3"/>
  <c r="S771" i="3"/>
  <c r="R771" i="3"/>
  <c r="Q771" i="3"/>
  <c r="X771" i="3" s="1"/>
  <c r="K771" i="3"/>
  <c r="J771" i="3"/>
  <c r="I771" i="3"/>
  <c r="H771" i="3"/>
  <c r="G771" i="3"/>
  <c r="F771" i="3"/>
  <c r="E771" i="3"/>
  <c r="W770" i="3"/>
  <c r="V770" i="3"/>
  <c r="U770" i="3"/>
  <c r="T770" i="3"/>
  <c r="S770" i="3"/>
  <c r="R770" i="3"/>
  <c r="Q770" i="3"/>
  <c r="X770" i="3" s="1"/>
  <c r="K770" i="3"/>
  <c r="J770" i="3"/>
  <c r="I770" i="3"/>
  <c r="H770" i="3"/>
  <c r="G770" i="3"/>
  <c r="F770" i="3"/>
  <c r="E770" i="3"/>
  <c r="W769" i="3"/>
  <c r="W772" i="3" s="1"/>
  <c r="V769" i="3"/>
  <c r="V772" i="3" s="1"/>
  <c r="U769" i="3"/>
  <c r="U772" i="3" s="1"/>
  <c r="T769" i="3"/>
  <c r="T772" i="3" s="1"/>
  <c r="S769" i="3"/>
  <c r="S772" i="3" s="1"/>
  <c r="R769" i="3"/>
  <c r="R772" i="3" s="1"/>
  <c r="Q769" i="3"/>
  <c r="Q772" i="3" s="1"/>
  <c r="K769" i="3"/>
  <c r="K772" i="3" s="1"/>
  <c r="J769" i="3"/>
  <c r="I769" i="3"/>
  <c r="H769" i="3"/>
  <c r="H772" i="3" s="1"/>
  <c r="H722" i="3" s="1"/>
  <c r="G769" i="3"/>
  <c r="G772" i="3" s="1"/>
  <c r="G722" i="3" s="1"/>
  <c r="F769" i="3"/>
  <c r="F772" i="3" s="1"/>
  <c r="E769" i="3"/>
  <c r="W766" i="3"/>
  <c r="V766" i="3"/>
  <c r="U766" i="3"/>
  <c r="T766" i="3"/>
  <c r="S766" i="3"/>
  <c r="R766" i="3"/>
  <c r="Q766" i="3"/>
  <c r="K766" i="3"/>
  <c r="J766" i="3"/>
  <c r="I766" i="3"/>
  <c r="H766" i="3"/>
  <c r="G766" i="3"/>
  <c r="F766" i="3"/>
  <c r="E766" i="3"/>
  <c r="W765" i="3"/>
  <c r="V765" i="3"/>
  <c r="U765" i="3"/>
  <c r="T765" i="3"/>
  <c r="S765" i="3"/>
  <c r="R765" i="3"/>
  <c r="Q765" i="3"/>
  <c r="X765" i="3" s="1"/>
  <c r="K765" i="3"/>
  <c r="J765" i="3"/>
  <c r="I765" i="3"/>
  <c r="H765" i="3"/>
  <c r="G765" i="3"/>
  <c r="F765" i="3"/>
  <c r="E765" i="3"/>
  <c r="W764" i="3"/>
  <c r="V764" i="3"/>
  <c r="U764" i="3"/>
  <c r="T764" i="3"/>
  <c r="S764" i="3"/>
  <c r="R764" i="3"/>
  <c r="Q764" i="3"/>
  <c r="X764" i="3" s="1"/>
  <c r="K764" i="3"/>
  <c r="J764" i="3"/>
  <c r="I764" i="3"/>
  <c r="H764" i="3"/>
  <c r="G764" i="3"/>
  <c r="F764" i="3"/>
  <c r="E764" i="3"/>
  <c r="L764" i="3" s="1"/>
  <c r="W763" i="3"/>
  <c r="V763" i="3"/>
  <c r="U763" i="3"/>
  <c r="T763" i="3"/>
  <c r="S763" i="3"/>
  <c r="R763" i="3"/>
  <c r="Q763" i="3"/>
  <c r="X763" i="3" s="1"/>
  <c r="K763" i="3"/>
  <c r="J763" i="3"/>
  <c r="I763" i="3"/>
  <c r="H763" i="3"/>
  <c r="G763" i="3"/>
  <c r="F763" i="3"/>
  <c r="E763" i="3"/>
  <c r="W762" i="3"/>
  <c r="W767" i="3" s="1"/>
  <c r="V762" i="3"/>
  <c r="V767" i="3" s="1"/>
  <c r="U762" i="3"/>
  <c r="U767" i="3" s="1"/>
  <c r="T762" i="3"/>
  <c r="T767" i="3" s="1"/>
  <c r="S762" i="3"/>
  <c r="S767" i="3" s="1"/>
  <c r="R762" i="3"/>
  <c r="R767" i="3" s="1"/>
  <c r="Q762" i="3"/>
  <c r="Q767" i="3" s="1"/>
  <c r="K762" i="3"/>
  <c r="K767" i="3" s="1"/>
  <c r="J762" i="3"/>
  <c r="J767" i="3" s="1"/>
  <c r="I762" i="3"/>
  <c r="I767" i="3" s="1"/>
  <c r="H762" i="3"/>
  <c r="H767" i="3" s="1"/>
  <c r="G762" i="3"/>
  <c r="G767" i="3" s="1"/>
  <c r="F762" i="3"/>
  <c r="E762" i="3"/>
  <c r="E767" i="3" s="1"/>
  <c r="W759" i="3"/>
  <c r="V759" i="3"/>
  <c r="U759" i="3"/>
  <c r="T759" i="3"/>
  <c r="S759" i="3"/>
  <c r="R759" i="3"/>
  <c r="Q759" i="3"/>
  <c r="X759" i="3" s="1"/>
  <c r="K759" i="3"/>
  <c r="J759" i="3"/>
  <c r="I759" i="3"/>
  <c r="H759" i="3"/>
  <c r="G759" i="3"/>
  <c r="F759" i="3"/>
  <c r="E759" i="3"/>
  <c r="W758" i="3"/>
  <c r="V758" i="3"/>
  <c r="U758" i="3"/>
  <c r="T758" i="3"/>
  <c r="S758" i="3"/>
  <c r="R758" i="3"/>
  <c r="Q758" i="3"/>
  <c r="K758" i="3"/>
  <c r="J758" i="3"/>
  <c r="I758" i="3"/>
  <c r="H758" i="3"/>
  <c r="G758" i="3"/>
  <c r="F758" i="3"/>
  <c r="E758" i="3"/>
  <c r="L758" i="3" s="1"/>
  <c r="W757" i="3"/>
  <c r="V757" i="3"/>
  <c r="U757" i="3"/>
  <c r="T757" i="3"/>
  <c r="S757" i="3"/>
  <c r="R757" i="3"/>
  <c r="Q757" i="3"/>
  <c r="X757" i="3" s="1"/>
  <c r="K757" i="3"/>
  <c r="J757" i="3"/>
  <c r="I757" i="3"/>
  <c r="H757" i="3"/>
  <c r="G757" i="3"/>
  <c r="F757" i="3"/>
  <c r="E757" i="3"/>
  <c r="L757" i="3" s="1"/>
  <c r="W756" i="3"/>
  <c r="V756" i="3"/>
  <c r="U756" i="3"/>
  <c r="T756" i="3"/>
  <c r="S756" i="3"/>
  <c r="R756" i="3"/>
  <c r="Q756" i="3"/>
  <c r="X756" i="3" s="1"/>
  <c r="K756" i="3"/>
  <c r="J756" i="3"/>
  <c r="I756" i="3"/>
  <c r="H756" i="3"/>
  <c r="G756" i="3"/>
  <c r="F756" i="3"/>
  <c r="E756" i="3"/>
  <c r="W755" i="3"/>
  <c r="V755" i="3"/>
  <c r="U755" i="3"/>
  <c r="T755" i="3"/>
  <c r="S755" i="3"/>
  <c r="R755" i="3"/>
  <c r="Q755" i="3"/>
  <c r="X755" i="3" s="1"/>
  <c r="K755" i="3"/>
  <c r="J755" i="3"/>
  <c r="I755" i="3"/>
  <c r="H755" i="3"/>
  <c r="G755" i="3"/>
  <c r="F755" i="3"/>
  <c r="E755" i="3"/>
  <c r="W754" i="3"/>
  <c r="W760" i="3" s="1"/>
  <c r="V754" i="3"/>
  <c r="V760" i="3" s="1"/>
  <c r="U754" i="3"/>
  <c r="U760" i="3" s="1"/>
  <c r="T754" i="3"/>
  <c r="T760" i="3" s="1"/>
  <c r="S754" i="3"/>
  <c r="S760" i="3" s="1"/>
  <c r="R754" i="3"/>
  <c r="R760" i="3" s="1"/>
  <c r="Q754" i="3"/>
  <c r="Q760" i="3" s="1"/>
  <c r="K754" i="3"/>
  <c r="K760" i="3" s="1"/>
  <c r="J754" i="3"/>
  <c r="J760" i="3" s="1"/>
  <c r="J720" i="3" s="1"/>
  <c r="I754" i="3"/>
  <c r="I760" i="3" s="1"/>
  <c r="I720" i="3" s="1"/>
  <c r="H754" i="3"/>
  <c r="H760" i="3" s="1"/>
  <c r="G754" i="3"/>
  <c r="G760" i="3" s="1"/>
  <c r="F754" i="3"/>
  <c r="E754" i="3"/>
  <c r="O745" i="3"/>
  <c r="C745" i="3"/>
  <c r="O743" i="3"/>
  <c r="C743" i="3"/>
  <c r="W739" i="3"/>
  <c r="V739" i="3"/>
  <c r="U739" i="3"/>
  <c r="T739" i="3"/>
  <c r="S739" i="3"/>
  <c r="R739" i="3"/>
  <c r="Q739" i="3"/>
  <c r="K739" i="3"/>
  <c r="J739" i="3"/>
  <c r="I739" i="3"/>
  <c r="H739" i="3"/>
  <c r="G739" i="3"/>
  <c r="F739" i="3"/>
  <c r="E739" i="3"/>
  <c r="L739" i="3" s="1"/>
  <c r="W738" i="3"/>
  <c r="V738" i="3"/>
  <c r="U738" i="3"/>
  <c r="T738" i="3"/>
  <c r="S738" i="3"/>
  <c r="R738" i="3"/>
  <c r="Q738" i="3"/>
  <c r="X738" i="3" s="1"/>
  <c r="K738" i="3"/>
  <c r="J738" i="3"/>
  <c r="I738" i="3"/>
  <c r="H738" i="3"/>
  <c r="G738" i="3"/>
  <c r="F738" i="3"/>
  <c r="E738" i="3"/>
  <c r="L738" i="3" s="1"/>
  <c r="W737" i="3"/>
  <c r="V737" i="3"/>
  <c r="U737" i="3"/>
  <c r="T737" i="3"/>
  <c r="S737" i="3"/>
  <c r="R737" i="3"/>
  <c r="Q737" i="3"/>
  <c r="X737" i="3" s="1"/>
  <c r="K737" i="3"/>
  <c r="J737" i="3"/>
  <c r="I737" i="3"/>
  <c r="H737" i="3"/>
  <c r="G737" i="3"/>
  <c r="F737" i="3"/>
  <c r="E737" i="3"/>
  <c r="W736" i="3"/>
  <c r="V736" i="3"/>
  <c r="U736" i="3"/>
  <c r="T736" i="3"/>
  <c r="S736" i="3"/>
  <c r="R736" i="3"/>
  <c r="Q736" i="3"/>
  <c r="X736" i="3" s="1"/>
  <c r="K736" i="3"/>
  <c r="J736" i="3"/>
  <c r="I736" i="3"/>
  <c r="H736" i="3"/>
  <c r="G736" i="3"/>
  <c r="F736" i="3"/>
  <c r="E736" i="3"/>
  <c r="W735" i="3"/>
  <c r="V735" i="3"/>
  <c r="U735" i="3"/>
  <c r="T735" i="3"/>
  <c r="S735" i="3"/>
  <c r="R735" i="3"/>
  <c r="Q735" i="3"/>
  <c r="K735" i="3"/>
  <c r="J735" i="3"/>
  <c r="I735" i="3"/>
  <c r="H735" i="3"/>
  <c r="G735" i="3"/>
  <c r="F735" i="3"/>
  <c r="E735" i="3"/>
  <c r="W733" i="3"/>
  <c r="V733" i="3"/>
  <c r="U733" i="3"/>
  <c r="T733" i="3"/>
  <c r="S733" i="3"/>
  <c r="R733" i="3"/>
  <c r="Q733" i="3"/>
  <c r="X733" i="3" s="1"/>
  <c r="O733" i="3"/>
  <c r="K733" i="3"/>
  <c r="J733" i="3"/>
  <c r="I733" i="3"/>
  <c r="H733" i="3"/>
  <c r="G733" i="3"/>
  <c r="F733" i="3"/>
  <c r="E733" i="3"/>
  <c r="L733" i="3" s="1"/>
  <c r="C733" i="3"/>
  <c r="W732" i="3"/>
  <c r="V732" i="3"/>
  <c r="U732" i="3"/>
  <c r="T732" i="3"/>
  <c r="S732" i="3"/>
  <c r="R732" i="3"/>
  <c r="Q732" i="3"/>
  <c r="X732" i="3" s="1"/>
  <c r="O732" i="3"/>
  <c r="K732" i="3"/>
  <c r="J732" i="3"/>
  <c r="I732" i="3"/>
  <c r="H732" i="3"/>
  <c r="G732" i="3"/>
  <c r="F732" i="3"/>
  <c r="E732" i="3"/>
  <c r="C732" i="3"/>
  <c r="W731" i="3"/>
  <c r="W740" i="3" s="1"/>
  <c r="V731" i="3"/>
  <c r="U731" i="3"/>
  <c r="T731" i="3"/>
  <c r="S731" i="3"/>
  <c r="S740" i="3" s="1"/>
  <c r="R731" i="3"/>
  <c r="Q731" i="3"/>
  <c r="O731" i="3"/>
  <c r="K731" i="3"/>
  <c r="K740" i="3" s="1"/>
  <c r="J731" i="3"/>
  <c r="J740" i="3" s="1"/>
  <c r="I731" i="3"/>
  <c r="H731" i="3"/>
  <c r="G731" i="3"/>
  <c r="F731" i="3"/>
  <c r="E731" i="3"/>
  <c r="C731" i="3"/>
  <c r="V725" i="3"/>
  <c r="K722" i="3"/>
  <c r="K721" i="3"/>
  <c r="S720" i="3"/>
  <c r="C778" i="3" s="1"/>
  <c r="S718" i="3"/>
  <c r="K715" i="3"/>
  <c r="K729" i="3" s="1"/>
  <c r="J715" i="3"/>
  <c r="V729" i="3" s="1"/>
  <c r="I715" i="3"/>
  <c r="U729" i="3" s="1"/>
  <c r="H715" i="3"/>
  <c r="T729" i="3" s="1"/>
  <c r="G715" i="3"/>
  <c r="G729" i="3" s="1"/>
  <c r="F715" i="3"/>
  <c r="F729" i="3" s="1"/>
  <c r="E715" i="3"/>
  <c r="W706" i="3"/>
  <c r="V706" i="3"/>
  <c r="J653" i="3" s="1"/>
  <c r="U706" i="3"/>
  <c r="T706" i="3"/>
  <c r="S706" i="3"/>
  <c r="R706" i="3"/>
  <c r="Q706" i="3"/>
  <c r="K706" i="3"/>
  <c r="J706" i="3"/>
  <c r="I706" i="3"/>
  <c r="I653" i="3" s="1"/>
  <c r="L653" i="3" s="1"/>
  <c r="H706" i="3"/>
  <c r="G706" i="3"/>
  <c r="F706" i="3"/>
  <c r="E706" i="3"/>
  <c r="X705" i="3"/>
  <c r="L705" i="3"/>
  <c r="W703" i="3"/>
  <c r="V703" i="3"/>
  <c r="U703" i="3"/>
  <c r="T703" i="3"/>
  <c r="S703" i="3"/>
  <c r="R703" i="3"/>
  <c r="Q703" i="3"/>
  <c r="X703" i="3" s="1"/>
  <c r="K703" i="3"/>
  <c r="J703" i="3"/>
  <c r="I703" i="3"/>
  <c r="H703" i="3"/>
  <c r="G703" i="3"/>
  <c r="F703" i="3"/>
  <c r="E703" i="3"/>
  <c r="X702" i="3"/>
  <c r="L702" i="3"/>
  <c r="X701" i="3"/>
  <c r="L701" i="3"/>
  <c r="X700" i="3"/>
  <c r="L700" i="3"/>
  <c r="W698" i="3"/>
  <c r="V698" i="3"/>
  <c r="U698" i="3"/>
  <c r="T698" i="3"/>
  <c r="S698" i="3"/>
  <c r="R698" i="3"/>
  <c r="Q698" i="3"/>
  <c r="X698" i="3" s="1"/>
  <c r="K698" i="3"/>
  <c r="K651" i="3" s="1"/>
  <c r="L651" i="3" s="1"/>
  <c r="J698" i="3"/>
  <c r="I698" i="3"/>
  <c r="H698" i="3"/>
  <c r="G698" i="3"/>
  <c r="F698" i="3"/>
  <c r="E698" i="3"/>
  <c r="L698" i="3" s="1"/>
  <c r="X697" i="3"/>
  <c r="L697" i="3"/>
  <c r="X696" i="3"/>
  <c r="L696" i="3"/>
  <c r="X695" i="3"/>
  <c r="L695" i="3"/>
  <c r="X694" i="3"/>
  <c r="L694" i="3"/>
  <c r="X693" i="3"/>
  <c r="L693" i="3"/>
  <c r="W691" i="3"/>
  <c r="V691" i="3"/>
  <c r="U691" i="3"/>
  <c r="T691" i="3"/>
  <c r="S691" i="3"/>
  <c r="R691" i="3"/>
  <c r="Q691" i="3"/>
  <c r="X691" i="3" s="1"/>
  <c r="K691" i="3"/>
  <c r="K650" i="3" s="1"/>
  <c r="J691" i="3"/>
  <c r="I691" i="3"/>
  <c r="H691" i="3"/>
  <c r="G691" i="3"/>
  <c r="F691" i="3"/>
  <c r="F650" i="3" s="1"/>
  <c r="E691" i="3"/>
  <c r="L691" i="3" s="1"/>
  <c r="X690" i="3"/>
  <c r="L690" i="3"/>
  <c r="X689" i="3"/>
  <c r="L689" i="3"/>
  <c r="X688" i="3"/>
  <c r="L688" i="3"/>
  <c r="X687" i="3"/>
  <c r="L687" i="3"/>
  <c r="X686" i="3"/>
  <c r="L686" i="3"/>
  <c r="X685" i="3"/>
  <c r="L685" i="3"/>
  <c r="W681" i="3"/>
  <c r="V681" i="3"/>
  <c r="U681" i="3"/>
  <c r="T681" i="3"/>
  <c r="S681" i="3"/>
  <c r="R681" i="3"/>
  <c r="Q681" i="3"/>
  <c r="X681" i="3" s="1"/>
  <c r="O681" i="3"/>
  <c r="K681" i="3"/>
  <c r="J681" i="3"/>
  <c r="I681" i="3"/>
  <c r="H681" i="3"/>
  <c r="L681" i="3" s="1"/>
  <c r="G681" i="3"/>
  <c r="F681" i="3"/>
  <c r="E681" i="3"/>
  <c r="C681" i="3"/>
  <c r="W680" i="3"/>
  <c r="V680" i="3"/>
  <c r="U680" i="3"/>
  <c r="X680" i="3" s="1"/>
  <c r="T680" i="3"/>
  <c r="S680" i="3"/>
  <c r="R680" i="3"/>
  <c r="Q680" i="3"/>
  <c r="O680" i="3"/>
  <c r="K680" i="3"/>
  <c r="J680" i="3"/>
  <c r="I680" i="3"/>
  <c r="H680" i="3"/>
  <c r="G680" i="3"/>
  <c r="F680" i="3"/>
  <c r="E680" i="3"/>
  <c r="L680" i="3" s="1"/>
  <c r="C680" i="3"/>
  <c r="W679" i="3"/>
  <c r="V679" i="3"/>
  <c r="U679" i="3"/>
  <c r="T679" i="3"/>
  <c r="S679" i="3"/>
  <c r="R679" i="3"/>
  <c r="Q679" i="3"/>
  <c r="X679" i="3" s="1"/>
  <c r="O679" i="3"/>
  <c r="K679" i="3"/>
  <c r="J679" i="3"/>
  <c r="I679" i="3"/>
  <c r="H679" i="3"/>
  <c r="G679" i="3"/>
  <c r="L679" i="3" s="1"/>
  <c r="F679" i="3"/>
  <c r="E679" i="3"/>
  <c r="C679" i="3"/>
  <c r="W678" i="3"/>
  <c r="V678" i="3"/>
  <c r="U678" i="3"/>
  <c r="T678" i="3"/>
  <c r="S678" i="3"/>
  <c r="R678" i="3"/>
  <c r="Q678" i="3"/>
  <c r="X678" i="3" s="1"/>
  <c r="O678" i="3"/>
  <c r="K678" i="3"/>
  <c r="J678" i="3"/>
  <c r="I678" i="3"/>
  <c r="H678" i="3"/>
  <c r="G678" i="3"/>
  <c r="F678" i="3"/>
  <c r="E678" i="3"/>
  <c r="L678" i="3" s="1"/>
  <c r="C678" i="3"/>
  <c r="W677" i="3"/>
  <c r="V677" i="3"/>
  <c r="U677" i="3"/>
  <c r="T677" i="3"/>
  <c r="S677" i="3"/>
  <c r="X677" i="3" s="1"/>
  <c r="R677" i="3"/>
  <c r="Q677" i="3"/>
  <c r="O677" i="3"/>
  <c r="K677" i="3"/>
  <c r="J677" i="3"/>
  <c r="I677" i="3"/>
  <c r="H677" i="3"/>
  <c r="L677" i="3" s="1"/>
  <c r="G677" i="3"/>
  <c r="F677" i="3"/>
  <c r="E677" i="3"/>
  <c r="C677" i="3"/>
  <c r="C675" i="3"/>
  <c r="C674" i="3"/>
  <c r="P671" i="3"/>
  <c r="W670" i="3"/>
  <c r="V670" i="3"/>
  <c r="U670" i="3"/>
  <c r="T670" i="3"/>
  <c r="S670" i="3"/>
  <c r="R670" i="3"/>
  <c r="Q670" i="3"/>
  <c r="X670" i="3" s="1"/>
  <c r="K670" i="3"/>
  <c r="J670" i="3"/>
  <c r="I670" i="3"/>
  <c r="H670" i="3"/>
  <c r="G670" i="3"/>
  <c r="F670" i="3"/>
  <c r="E670" i="3"/>
  <c r="L670" i="3" s="1"/>
  <c r="X669" i="3"/>
  <c r="L669" i="3"/>
  <c r="X668" i="3"/>
  <c r="L668" i="3"/>
  <c r="X667" i="3"/>
  <c r="L667" i="3"/>
  <c r="X666" i="3"/>
  <c r="L666" i="3"/>
  <c r="X665" i="3"/>
  <c r="L665" i="3"/>
  <c r="X663" i="3"/>
  <c r="O663" i="3"/>
  <c r="O675" i="3" s="1"/>
  <c r="L663" i="3"/>
  <c r="C663" i="3"/>
  <c r="X662" i="3"/>
  <c r="O662" i="3"/>
  <c r="O674" i="3" s="1"/>
  <c r="L662" i="3"/>
  <c r="C662" i="3"/>
  <c r="X661" i="3"/>
  <c r="O661" i="3"/>
  <c r="O673" i="3" s="1"/>
  <c r="L661" i="3"/>
  <c r="C661" i="3"/>
  <c r="C673" i="3" s="1"/>
  <c r="V655" i="3"/>
  <c r="K653" i="3"/>
  <c r="H653" i="3"/>
  <c r="G653" i="3"/>
  <c r="F653" i="3"/>
  <c r="E653" i="3"/>
  <c r="L652" i="3"/>
  <c r="K652" i="3"/>
  <c r="J652" i="3"/>
  <c r="I652" i="3"/>
  <c r="H652" i="3"/>
  <c r="G652" i="3"/>
  <c r="F652" i="3"/>
  <c r="E652" i="3"/>
  <c r="J651" i="3"/>
  <c r="I651" i="3"/>
  <c r="H651" i="3"/>
  <c r="G651" i="3"/>
  <c r="F651" i="3"/>
  <c r="E651" i="3"/>
  <c r="S650" i="3"/>
  <c r="J650" i="3"/>
  <c r="I650" i="3"/>
  <c r="H650" i="3"/>
  <c r="G650" i="3"/>
  <c r="E650" i="3"/>
  <c r="S648" i="3"/>
  <c r="K645" i="3"/>
  <c r="K659" i="3" s="1"/>
  <c r="J645" i="3"/>
  <c r="V659" i="3" s="1"/>
  <c r="I645" i="3"/>
  <c r="I659" i="3" s="1"/>
  <c r="H645" i="3"/>
  <c r="H659" i="3" s="1"/>
  <c r="G645" i="3"/>
  <c r="S659" i="3" s="1"/>
  <c r="F645" i="3"/>
  <c r="F659" i="3" s="1"/>
  <c r="E645" i="3"/>
  <c r="E659" i="3" s="1"/>
  <c r="W636" i="3"/>
  <c r="V636" i="3"/>
  <c r="U636" i="3"/>
  <c r="T636" i="3"/>
  <c r="S636" i="3"/>
  <c r="R636" i="3"/>
  <c r="Q636" i="3"/>
  <c r="X636" i="3" s="1"/>
  <c r="K636" i="3"/>
  <c r="J636" i="3"/>
  <c r="I636" i="3"/>
  <c r="H636" i="3"/>
  <c r="G636" i="3"/>
  <c r="F636" i="3"/>
  <c r="E636" i="3"/>
  <c r="L636" i="3" s="1"/>
  <c r="X635" i="3"/>
  <c r="L635" i="3"/>
  <c r="W633" i="3"/>
  <c r="V633" i="3"/>
  <c r="U633" i="3"/>
  <c r="T633" i="3"/>
  <c r="S633" i="3"/>
  <c r="R633" i="3"/>
  <c r="Q633" i="3"/>
  <c r="X633" i="3" s="1"/>
  <c r="K633" i="3"/>
  <c r="J633" i="3"/>
  <c r="I633" i="3"/>
  <c r="H633" i="3"/>
  <c r="G633" i="3"/>
  <c r="F633" i="3"/>
  <c r="E633" i="3"/>
  <c r="L633" i="3" s="1"/>
  <c r="X632" i="3"/>
  <c r="L632" i="3"/>
  <c r="X631" i="3"/>
  <c r="L631" i="3"/>
  <c r="X630" i="3"/>
  <c r="L630" i="3"/>
  <c r="W628" i="3"/>
  <c r="V628" i="3"/>
  <c r="U628" i="3"/>
  <c r="T628" i="3"/>
  <c r="S628" i="3"/>
  <c r="R628" i="3"/>
  <c r="Q628" i="3"/>
  <c r="K628" i="3"/>
  <c r="J628" i="3"/>
  <c r="I628" i="3"/>
  <c r="H628" i="3"/>
  <c r="G628" i="3"/>
  <c r="F628" i="3"/>
  <c r="F581" i="3" s="1"/>
  <c r="E628" i="3"/>
  <c r="X627" i="3"/>
  <c r="L627" i="3"/>
  <c r="X626" i="3"/>
  <c r="L626" i="3"/>
  <c r="X625" i="3"/>
  <c r="L625" i="3"/>
  <c r="X624" i="3"/>
  <c r="L624" i="3"/>
  <c r="X623" i="3"/>
  <c r="L623" i="3"/>
  <c r="W621" i="3"/>
  <c r="V621" i="3"/>
  <c r="U621" i="3"/>
  <c r="T621" i="3"/>
  <c r="S621" i="3"/>
  <c r="R621" i="3"/>
  <c r="Q621" i="3"/>
  <c r="K621" i="3"/>
  <c r="J621" i="3"/>
  <c r="I621" i="3"/>
  <c r="H621" i="3"/>
  <c r="G621" i="3"/>
  <c r="F621" i="3"/>
  <c r="F580" i="3" s="1"/>
  <c r="L580" i="3" s="1"/>
  <c r="E621" i="3"/>
  <c r="X620" i="3"/>
  <c r="L620" i="3"/>
  <c r="X619" i="3"/>
  <c r="L619" i="3"/>
  <c r="X618" i="3"/>
  <c r="L618" i="3"/>
  <c r="X617" i="3"/>
  <c r="L617" i="3"/>
  <c r="X616" i="3"/>
  <c r="L616" i="3"/>
  <c r="X615" i="3"/>
  <c r="L615" i="3"/>
  <c r="W611" i="3"/>
  <c r="V611" i="3"/>
  <c r="U611" i="3"/>
  <c r="T611" i="3"/>
  <c r="S611" i="3"/>
  <c r="R611" i="3"/>
  <c r="Q611" i="3"/>
  <c r="X611" i="3" s="1"/>
  <c r="O611" i="3"/>
  <c r="K611" i="3"/>
  <c r="J611" i="3"/>
  <c r="I611" i="3"/>
  <c r="H611" i="3"/>
  <c r="G611" i="3"/>
  <c r="F611" i="3"/>
  <c r="E611" i="3"/>
  <c r="L611" i="3" s="1"/>
  <c r="C611" i="3"/>
  <c r="W610" i="3"/>
  <c r="V610" i="3"/>
  <c r="U610" i="3"/>
  <c r="T610" i="3"/>
  <c r="S610" i="3"/>
  <c r="X610" i="3" s="1"/>
  <c r="R610" i="3"/>
  <c r="Q610" i="3"/>
  <c r="O610" i="3"/>
  <c r="K610" i="3"/>
  <c r="J610" i="3"/>
  <c r="I610" i="3"/>
  <c r="H610" i="3"/>
  <c r="G610" i="3"/>
  <c r="F610" i="3"/>
  <c r="E610" i="3"/>
  <c r="L610" i="3" s="1"/>
  <c r="C610" i="3"/>
  <c r="W609" i="3"/>
  <c r="V609" i="3"/>
  <c r="U609" i="3"/>
  <c r="T609" i="3"/>
  <c r="S609" i="3"/>
  <c r="R609" i="3"/>
  <c r="Q609" i="3"/>
  <c r="O609" i="3"/>
  <c r="K609" i="3"/>
  <c r="J609" i="3"/>
  <c r="I609" i="3"/>
  <c r="H609" i="3"/>
  <c r="G609" i="3"/>
  <c r="F609" i="3"/>
  <c r="E609" i="3"/>
  <c r="C609" i="3"/>
  <c r="W608" i="3"/>
  <c r="V608" i="3"/>
  <c r="U608" i="3"/>
  <c r="T608" i="3"/>
  <c r="S608" i="3"/>
  <c r="R608" i="3"/>
  <c r="Q608" i="3"/>
  <c r="O608" i="3"/>
  <c r="L608" i="3"/>
  <c r="K608" i="3"/>
  <c r="J608" i="3"/>
  <c r="I608" i="3"/>
  <c r="H608" i="3"/>
  <c r="G608" i="3"/>
  <c r="F608" i="3"/>
  <c r="E608" i="3"/>
  <c r="C608" i="3"/>
  <c r="W607" i="3"/>
  <c r="V607" i="3"/>
  <c r="U607" i="3"/>
  <c r="T607" i="3"/>
  <c r="S607" i="3"/>
  <c r="R607" i="3"/>
  <c r="Q607" i="3"/>
  <c r="O607" i="3"/>
  <c r="K607" i="3"/>
  <c r="J607" i="3"/>
  <c r="I607" i="3"/>
  <c r="H607" i="3"/>
  <c r="G607" i="3"/>
  <c r="F607" i="3"/>
  <c r="E607" i="3"/>
  <c r="C607" i="3"/>
  <c r="P601" i="3"/>
  <c r="W600" i="3"/>
  <c r="V600" i="3"/>
  <c r="U600" i="3"/>
  <c r="X600" i="3" s="1"/>
  <c r="T600" i="3"/>
  <c r="S600" i="3"/>
  <c r="R600" i="3"/>
  <c r="Q600" i="3"/>
  <c r="K600" i="3"/>
  <c r="J600" i="3"/>
  <c r="I600" i="3"/>
  <c r="L600" i="3" s="1"/>
  <c r="H600" i="3"/>
  <c r="G600" i="3"/>
  <c r="F600" i="3"/>
  <c r="E600" i="3"/>
  <c r="X599" i="3"/>
  <c r="L599" i="3"/>
  <c r="X598" i="3"/>
  <c r="L598" i="3"/>
  <c r="X597" i="3"/>
  <c r="L597" i="3"/>
  <c r="X596" i="3"/>
  <c r="L596" i="3"/>
  <c r="X595" i="3"/>
  <c r="L595" i="3"/>
  <c r="X593" i="3"/>
  <c r="O593" i="3"/>
  <c r="O605" i="3" s="1"/>
  <c r="L593" i="3"/>
  <c r="C593" i="3"/>
  <c r="C605" i="3" s="1"/>
  <c r="X592" i="3"/>
  <c r="O592" i="3"/>
  <c r="O604" i="3" s="1"/>
  <c r="L592" i="3"/>
  <c r="C592" i="3"/>
  <c r="C604" i="3" s="1"/>
  <c r="X591" i="3"/>
  <c r="O591" i="3"/>
  <c r="O603" i="3" s="1"/>
  <c r="L591" i="3"/>
  <c r="C591" i="3"/>
  <c r="C603" i="3" s="1"/>
  <c r="V585" i="3"/>
  <c r="K583" i="3"/>
  <c r="J583" i="3"/>
  <c r="I583" i="3"/>
  <c r="H583" i="3"/>
  <c r="G583" i="3"/>
  <c r="F583" i="3"/>
  <c r="E583" i="3"/>
  <c r="K582" i="3"/>
  <c r="J582" i="3"/>
  <c r="I582" i="3"/>
  <c r="H582" i="3"/>
  <c r="G582" i="3"/>
  <c r="F582" i="3"/>
  <c r="L582" i="3" s="1"/>
  <c r="E582" i="3"/>
  <c r="K581" i="3"/>
  <c r="J581" i="3"/>
  <c r="I581" i="3"/>
  <c r="H581" i="3"/>
  <c r="G581" i="3"/>
  <c r="E581" i="3"/>
  <c r="S580" i="3"/>
  <c r="K580" i="3"/>
  <c r="J580" i="3"/>
  <c r="I580" i="3"/>
  <c r="H580" i="3"/>
  <c r="G580" i="3"/>
  <c r="E580" i="3"/>
  <c r="S578" i="3"/>
  <c r="K575" i="3"/>
  <c r="W589" i="3" s="1"/>
  <c r="J575" i="3"/>
  <c r="V589" i="3" s="1"/>
  <c r="V622" i="3" s="1"/>
  <c r="I575" i="3"/>
  <c r="I589" i="3" s="1"/>
  <c r="I601" i="3" s="1"/>
  <c r="I614" i="3" s="1"/>
  <c r="H575" i="3"/>
  <c r="G575" i="3"/>
  <c r="S589" i="3" s="1"/>
  <c r="S629" i="3" s="1"/>
  <c r="F575" i="3"/>
  <c r="R589" i="3" s="1"/>
  <c r="E575" i="3"/>
  <c r="Q589" i="3" s="1"/>
  <c r="W566" i="3"/>
  <c r="V566" i="3"/>
  <c r="U566" i="3"/>
  <c r="T566" i="3"/>
  <c r="S566" i="3"/>
  <c r="R566" i="3"/>
  <c r="Q566" i="3"/>
  <c r="X566" i="3" s="1"/>
  <c r="K566" i="3"/>
  <c r="J566" i="3"/>
  <c r="I566" i="3"/>
  <c r="H566" i="3"/>
  <c r="G566" i="3"/>
  <c r="F566" i="3"/>
  <c r="E566" i="3"/>
  <c r="X565" i="3"/>
  <c r="L565" i="3"/>
  <c r="W563" i="3"/>
  <c r="V563" i="3"/>
  <c r="U563" i="3"/>
  <c r="T563" i="3"/>
  <c r="S563" i="3"/>
  <c r="R563" i="3"/>
  <c r="Q563" i="3"/>
  <c r="K563" i="3"/>
  <c r="J563" i="3"/>
  <c r="I563" i="3"/>
  <c r="I512" i="3" s="1"/>
  <c r="H563" i="3"/>
  <c r="G563" i="3"/>
  <c r="F563" i="3"/>
  <c r="E563" i="3"/>
  <c r="X562" i="3"/>
  <c r="L562" i="3"/>
  <c r="X561" i="3"/>
  <c r="L561" i="3"/>
  <c r="X560" i="3"/>
  <c r="L560" i="3"/>
  <c r="W558" i="3"/>
  <c r="V558" i="3"/>
  <c r="U558" i="3"/>
  <c r="T558" i="3"/>
  <c r="S558" i="3"/>
  <c r="R558" i="3"/>
  <c r="Q558" i="3"/>
  <c r="K558" i="3"/>
  <c r="J558" i="3"/>
  <c r="I558" i="3"/>
  <c r="I511" i="3" s="1"/>
  <c r="H558" i="3"/>
  <c r="H511" i="3" s="1"/>
  <c r="G558" i="3"/>
  <c r="F558" i="3"/>
  <c r="E558" i="3"/>
  <c r="X557" i="3"/>
  <c r="L557" i="3"/>
  <c r="X556" i="3"/>
  <c r="L556" i="3"/>
  <c r="X555" i="3"/>
  <c r="L555" i="3"/>
  <c r="X554" i="3"/>
  <c r="L554" i="3"/>
  <c r="X553" i="3"/>
  <c r="L553" i="3"/>
  <c r="W551" i="3"/>
  <c r="V551" i="3"/>
  <c r="U551" i="3"/>
  <c r="T551" i="3"/>
  <c r="S551" i="3"/>
  <c r="R551" i="3"/>
  <c r="Q551" i="3"/>
  <c r="X551" i="3" s="1"/>
  <c r="K551" i="3"/>
  <c r="J551" i="3"/>
  <c r="I551" i="3"/>
  <c r="I510" i="3" s="1"/>
  <c r="H551" i="3"/>
  <c r="G551" i="3"/>
  <c r="F551" i="3"/>
  <c r="F510" i="3" s="1"/>
  <c r="E551" i="3"/>
  <c r="X550" i="3"/>
  <c r="L550" i="3"/>
  <c r="X549" i="3"/>
  <c r="L549" i="3"/>
  <c r="X548" i="3"/>
  <c r="L548" i="3"/>
  <c r="X547" i="3"/>
  <c r="L547" i="3"/>
  <c r="X546" i="3"/>
  <c r="L546" i="3"/>
  <c r="X545" i="3"/>
  <c r="L545" i="3"/>
  <c r="W541" i="3"/>
  <c r="V541" i="3"/>
  <c r="U541" i="3"/>
  <c r="T541" i="3"/>
  <c r="S541" i="3"/>
  <c r="R541" i="3"/>
  <c r="Q541" i="3"/>
  <c r="X541" i="3" s="1"/>
  <c r="O541" i="3"/>
  <c r="K541" i="3"/>
  <c r="J541" i="3"/>
  <c r="I541" i="3"/>
  <c r="H541" i="3"/>
  <c r="G541" i="3"/>
  <c r="F541" i="3"/>
  <c r="E541" i="3"/>
  <c r="C541" i="3"/>
  <c r="W540" i="3"/>
  <c r="V540" i="3"/>
  <c r="U540" i="3"/>
  <c r="T540" i="3"/>
  <c r="S540" i="3"/>
  <c r="R540" i="3"/>
  <c r="Q540" i="3"/>
  <c r="O540" i="3"/>
  <c r="K540" i="3"/>
  <c r="J540" i="3"/>
  <c r="I540" i="3"/>
  <c r="H540" i="3"/>
  <c r="L540" i="3" s="1"/>
  <c r="G540" i="3"/>
  <c r="F540" i="3"/>
  <c r="E540" i="3"/>
  <c r="C540" i="3"/>
  <c r="W539" i="3"/>
  <c r="V539" i="3"/>
  <c r="U539" i="3"/>
  <c r="T539" i="3"/>
  <c r="S539" i="3"/>
  <c r="R539" i="3"/>
  <c r="Q539" i="3"/>
  <c r="O539" i="3"/>
  <c r="K539" i="3"/>
  <c r="J539" i="3"/>
  <c r="I539" i="3"/>
  <c r="H539" i="3"/>
  <c r="G539" i="3"/>
  <c r="F539" i="3"/>
  <c r="E539" i="3"/>
  <c r="C539" i="3"/>
  <c r="W538" i="3"/>
  <c r="V538" i="3"/>
  <c r="U538" i="3"/>
  <c r="T538" i="3"/>
  <c r="S538" i="3"/>
  <c r="R538" i="3"/>
  <c r="Q538" i="3"/>
  <c r="O538" i="3"/>
  <c r="L538" i="3"/>
  <c r="K538" i="3"/>
  <c r="J538" i="3"/>
  <c r="I538" i="3"/>
  <c r="H538" i="3"/>
  <c r="G538" i="3"/>
  <c r="F538" i="3"/>
  <c r="E538" i="3"/>
  <c r="C538" i="3"/>
  <c r="W537" i="3"/>
  <c r="V537" i="3"/>
  <c r="U537" i="3"/>
  <c r="T537" i="3"/>
  <c r="S537" i="3"/>
  <c r="R537" i="3"/>
  <c r="Q537" i="3"/>
  <c r="X537" i="3" s="1"/>
  <c r="O537" i="3"/>
  <c r="K537" i="3"/>
  <c r="J537" i="3"/>
  <c r="I537" i="3"/>
  <c r="H537" i="3"/>
  <c r="G537" i="3"/>
  <c r="F537" i="3"/>
  <c r="E537" i="3"/>
  <c r="L537" i="3" s="1"/>
  <c r="C537" i="3"/>
  <c r="O535" i="3"/>
  <c r="C535" i="3"/>
  <c r="P531" i="3"/>
  <c r="W530" i="3"/>
  <c r="V530" i="3"/>
  <c r="U530" i="3"/>
  <c r="T530" i="3"/>
  <c r="X530" i="3" s="1"/>
  <c r="S530" i="3"/>
  <c r="R530" i="3"/>
  <c r="Q530" i="3"/>
  <c r="K530" i="3"/>
  <c r="J530" i="3"/>
  <c r="I530" i="3"/>
  <c r="H530" i="3"/>
  <c r="L530" i="3" s="1"/>
  <c r="G530" i="3"/>
  <c r="F530" i="3"/>
  <c r="E530" i="3"/>
  <c r="X529" i="3"/>
  <c r="L529" i="3"/>
  <c r="X528" i="3"/>
  <c r="L528" i="3"/>
  <c r="X527" i="3"/>
  <c r="L527" i="3"/>
  <c r="X526" i="3"/>
  <c r="L526" i="3"/>
  <c r="X525" i="3"/>
  <c r="L525" i="3"/>
  <c r="X523" i="3"/>
  <c r="O523" i="3"/>
  <c r="L523" i="3"/>
  <c r="C523" i="3"/>
  <c r="X522" i="3"/>
  <c r="O522" i="3"/>
  <c r="O534" i="3" s="1"/>
  <c r="L522" i="3"/>
  <c r="C522" i="3"/>
  <c r="C534" i="3" s="1"/>
  <c r="X521" i="3"/>
  <c r="O521" i="3"/>
  <c r="O533" i="3" s="1"/>
  <c r="L521" i="3"/>
  <c r="C521" i="3"/>
  <c r="C533" i="3" s="1"/>
  <c r="V515" i="3"/>
  <c r="P569" i="3" s="1"/>
  <c r="K513" i="3"/>
  <c r="J513" i="3"/>
  <c r="I513" i="3"/>
  <c r="H513" i="3"/>
  <c r="G513" i="3"/>
  <c r="F513" i="3"/>
  <c r="K512" i="3"/>
  <c r="J512" i="3"/>
  <c r="H512" i="3"/>
  <c r="G512" i="3"/>
  <c r="F512" i="3"/>
  <c r="K511" i="3"/>
  <c r="J511" i="3"/>
  <c r="G511" i="3"/>
  <c r="F511" i="3"/>
  <c r="S510" i="3"/>
  <c r="C569" i="3" s="1"/>
  <c r="K510" i="3"/>
  <c r="J510" i="3"/>
  <c r="H510" i="3"/>
  <c r="G510" i="3"/>
  <c r="S508" i="3"/>
  <c r="K505" i="3"/>
  <c r="J505" i="3"/>
  <c r="I505" i="3"/>
  <c r="I519" i="3" s="1"/>
  <c r="I567" i="3" s="1"/>
  <c r="H505" i="3"/>
  <c r="H519" i="3" s="1"/>
  <c r="H531" i="3" s="1"/>
  <c r="H544" i="3" s="1"/>
  <c r="G505" i="3"/>
  <c r="S519" i="3" s="1"/>
  <c r="F505" i="3"/>
  <c r="F519" i="3" s="1"/>
  <c r="E505" i="3"/>
  <c r="Q519" i="3" s="1"/>
  <c r="D499" i="3"/>
  <c r="W496" i="3"/>
  <c r="V496" i="3"/>
  <c r="U496" i="3"/>
  <c r="T496" i="3"/>
  <c r="S496" i="3"/>
  <c r="R496" i="3"/>
  <c r="Q496" i="3"/>
  <c r="X496" i="3" s="1"/>
  <c r="K496" i="3"/>
  <c r="J496" i="3"/>
  <c r="I496" i="3"/>
  <c r="H496" i="3"/>
  <c r="G496" i="3"/>
  <c r="G443" i="3" s="1"/>
  <c r="F496" i="3"/>
  <c r="E496" i="3"/>
  <c r="X495" i="3"/>
  <c r="L495" i="3"/>
  <c r="W493" i="3"/>
  <c r="V493" i="3"/>
  <c r="U493" i="3"/>
  <c r="T493" i="3"/>
  <c r="H442" i="3" s="1"/>
  <c r="S493" i="3"/>
  <c r="R493" i="3"/>
  <c r="Q493" i="3"/>
  <c r="K493" i="3"/>
  <c r="J493" i="3"/>
  <c r="I493" i="3"/>
  <c r="H493" i="3"/>
  <c r="G493" i="3"/>
  <c r="F493" i="3"/>
  <c r="E493" i="3"/>
  <c r="L493" i="3" s="1"/>
  <c r="X492" i="3"/>
  <c r="L492" i="3"/>
  <c r="X491" i="3"/>
  <c r="L491" i="3"/>
  <c r="X490" i="3"/>
  <c r="L490" i="3"/>
  <c r="X488" i="3"/>
  <c r="W488" i="3"/>
  <c r="V488" i="3"/>
  <c r="U488" i="3"/>
  <c r="T488" i="3"/>
  <c r="S488" i="3"/>
  <c r="R488" i="3"/>
  <c r="Q488" i="3"/>
  <c r="L488" i="3"/>
  <c r="K488" i="3"/>
  <c r="J488" i="3"/>
  <c r="I488" i="3"/>
  <c r="H488" i="3"/>
  <c r="G488" i="3"/>
  <c r="F488" i="3"/>
  <c r="E488" i="3"/>
  <c r="X487" i="3"/>
  <c r="L487" i="3"/>
  <c r="X486" i="3"/>
  <c r="L486" i="3"/>
  <c r="X485" i="3"/>
  <c r="L485" i="3"/>
  <c r="X484" i="3"/>
  <c r="L484" i="3"/>
  <c r="X483" i="3"/>
  <c r="L483" i="3"/>
  <c r="X481" i="3"/>
  <c r="W481" i="3"/>
  <c r="V481" i="3"/>
  <c r="U481" i="3"/>
  <c r="T481" i="3"/>
  <c r="S481" i="3"/>
  <c r="R481" i="3"/>
  <c r="Q481" i="3"/>
  <c r="L481" i="3"/>
  <c r="K481" i="3"/>
  <c r="J481" i="3"/>
  <c r="I481" i="3"/>
  <c r="H481" i="3"/>
  <c r="G481" i="3"/>
  <c r="F481" i="3"/>
  <c r="E481" i="3"/>
  <c r="X480" i="3"/>
  <c r="L480" i="3"/>
  <c r="X479" i="3"/>
  <c r="L479" i="3"/>
  <c r="X478" i="3"/>
  <c r="L478" i="3"/>
  <c r="X477" i="3"/>
  <c r="L477" i="3"/>
  <c r="X476" i="3"/>
  <c r="L476" i="3"/>
  <c r="X475" i="3"/>
  <c r="L475" i="3"/>
  <c r="W471" i="3"/>
  <c r="V471" i="3"/>
  <c r="U471" i="3"/>
  <c r="T471" i="3"/>
  <c r="S471" i="3"/>
  <c r="R471" i="3"/>
  <c r="Q471" i="3"/>
  <c r="X471" i="3" s="1"/>
  <c r="O471" i="3"/>
  <c r="K471" i="3"/>
  <c r="J471" i="3"/>
  <c r="I471" i="3"/>
  <c r="H471" i="3"/>
  <c r="G471" i="3"/>
  <c r="F471" i="3"/>
  <c r="E471" i="3"/>
  <c r="L471" i="3" s="1"/>
  <c r="C471" i="3"/>
  <c r="W470" i="3"/>
  <c r="V470" i="3"/>
  <c r="U470" i="3"/>
  <c r="T470" i="3"/>
  <c r="S470" i="3"/>
  <c r="R470" i="3"/>
  <c r="Q470" i="3"/>
  <c r="X470" i="3" s="1"/>
  <c r="O470" i="3"/>
  <c r="K470" i="3"/>
  <c r="J470" i="3"/>
  <c r="I470" i="3"/>
  <c r="H470" i="3"/>
  <c r="G470" i="3"/>
  <c r="F470" i="3"/>
  <c r="E470" i="3"/>
  <c r="L470" i="3" s="1"/>
  <c r="C470" i="3"/>
  <c r="W469" i="3"/>
  <c r="V469" i="3"/>
  <c r="U469" i="3"/>
  <c r="X469" i="3" s="1"/>
  <c r="T469" i="3"/>
  <c r="S469" i="3"/>
  <c r="R469" i="3"/>
  <c r="Q469" i="3"/>
  <c r="O469" i="3"/>
  <c r="K469" i="3"/>
  <c r="J469" i="3"/>
  <c r="I469" i="3"/>
  <c r="H469" i="3"/>
  <c r="G469" i="3"/>
  <c r="F469" i="3"/>
  <c r="E469" i="3"/>
  <c r="L469" i="3" s="1"/>
  <c r="C469" i="3"/>
  <c r="W468" i="3"/>
  <c r="V468" i="3"/>
  <c r="U468" i="3"/>
  <c r="T468" i="3"/>
  <c r="S468" i="3"/>
  <c r="R468" i="3"/>
  <c r="Q468" i="3"/>
  <c r="O468" i="3"/>
  <c r="K468" i="3"/>
  <c r="J468" i="3"/>
  <c r="I468" i="3"/>
  <c r="H468" i="3"/>
  <c r="G468" i="3"/>
  <c r="F468" i="3"/>
  <c r="E468" i="3"/>
  <c r="C468" i="3"/>
  <c r="X467" i="3"/>
  <c r="W467" i="3"/>
  <c r="V467" i="3"/>
  <c r="U467" i="3"/>
  <c r="T467" i="3"/>
  <c r="S467" i="3"/>
  <c r="R467" i="3"/>
  <c r="Q467" i="3"/>
  <c r="O467" i="3"/>
  <c r="K467" i="3"/>
  <c r="J467" i="3"/>
  <c r="I467" i="3"/>
  <c r="H467" i="3"/>
  <c r="G467" i="3"/>
  <c r="F467" i="3"/>
  <c r="E467" i="3"/>
  <c r="C467" i="3"/>
  <c r="P461" i="3"/>
  <c r="W460" i="3"/>
  <c r="V460" i="3"/>
  <c r="U460" i="3"/>
  <c r="T460" i="3"/>
  <c r="S460" i="3"/>
  <c r="R460" i="3"/>
  <c r="Q460" i="3"/>
  <c r="X460" i="3" s="1"/>
  <c r="K460" i="3"/>
  <c r="J460" i="3"/>
  <c r="I460" i="3"/>
  <c r="H460" i="3"/>
  <c r="G460" i="3"/>
  <c r="F460" i="3"/>
  <c r="E460" i="3"/>
  <c r="X459" i="3"/>
  <c r="L459" i="3"/>
  <c r="X458" i="3"/>
  <c r="L458" i="3"/>
  <c r="X457" i="3"/>
  <c r="L457" i="3"/>
  <c r="X456" i="3"/>
  <c r="L456" i="3"/>
  <c r="X455" i="3"/>
  <c r="L455" i="3"/>
  <c r="X453" i="3"/>
  <c r="O453" i="3"/>
  <c r="O465" i="3" s="1"/>
  <c r="L453" i="3"/>
  <c r="C453" i="3"/>
  <c r="C465" i="3" s="1"/>
  <c r="X452" i="3"/>
  <c r="O452" i="3"/>
  <c r="O464" i="3" s="1"/>
  <c r="L452" i="3"/>
  <c r="C452" i="3"/>
  <c r="C464" i="3" s="1"/>
  <c r="X451" i="3"/>
  <c r="O451" i="3"/>
  <c r="O463" i="3" s="1"/>
  <c r="L451" i="3"/>
  <c r="C451" i="3"/>
  <c r="C463" i="3" s="1"/>
  <c r="V445" i="3"/>
  <c r="P499" i="3" s="1"/>
  <c r="K443" i="3"/>
  <c r="J443" i="3"/>
  <c r="I443" i="3"/>
  <c r="H443" i="3"/>
  <c r="F443" i="3"/>
  <c r="K442" i="3"/>
  <c r="J442" i="3"/>
  <c r="I442" i="3"/>
  <c r="G442" i="3"/>
  <c r="F442" i="3"/>
  <c r="K441" i="3"/>
  <c r="J441" i="3"/>
  <c r="I441" i="3"/>
  <c r="H441" i="3"/>
  <c r="G441" i="3"/>
  <c r="F441" i="3"/>
  <c r="E441" i="3"/>
  <c r="S440" i="3"/>
  <c r="W499" i="3" s="1"/>
  <c r="L440" i="3"/>
  <c r="K440" i="3"/>
  <c r="J440" i="3"/>
  <c r="I440" i="3"/>
  <c r="H440" i="3"/>
  <c r="G440" i="3"/>
  <c r="F440" i="3"/>
  <c r="E440" i="3"/>
  <c r="S438" i="3"/>
  <c r="K435" i="3"/>
  <c r="K449" i="3" s="1"/>
  <c r="J435" i="3"/>
  <c r="J449" i="3" s="1"/>
  <c r="J461" i="3" s="1"/>
  <c r="J474" i="3" s="1"/>
  <c r="I435" i="3"/>
  <c r="U449" i="3" s="1"/>
  <c r="H435" i="3"/>
  <c r="H449" i="3" s="1"/>
  <c r="H497" i="3" s="1"/>
  <c r="G435" i="3"/>
  <c r="S449" i="3" s="1"/>
  <c r="F435" i="3"/>
  <c r="R449" i="3" s="1"/>
  <c r="E435" i="3"/>
  <c r="E449" i="3" s="1"/>
  <c r="W426" i="3"/>
  <c r="V426" i="3"/>
  <c r="U426" i="3"/>
  <c r="T426" i="3"/>
  <c r="S426" i="3"/>
  <c r="R426" i="3"/>
  <c r="Q426" i="3"/>
  <c r="K426" i="3"/>
  <c r="J426" i="3"/>
  <c r="I426" i="3"/>
  <c r="H426" i="3"/>
  <c r="G426" i="3"/>
  <c r="F426" i="3"/>
  <c r="E426" i="3"/>
  <c r="X425" i="3"/>
  <c r="L425" i="3"/>
  <c r="W423" i="3"/>
  <c r="V423" i="3"/>
  <c r="U423" i="3"/>
  <c r="T423" i="3"/>
  <c r="S423" i="3"/>
  <c r="R423" i="3"/>
  <c r="Q423" i="3"/>
  <c r="K423" i="3"/>
  <c r="J423" i="3"/>
  <c r="I423" i="3"/>
  <c r="H423" i="3"/>
  <c r="G423" i="3"/>
  <c r="G372" i="3" s="1"/>
  <c r="F423" i="3"/>
  <c r="E423" i="3"/>
  <c r="X422" i="3"/>
  <c r="L422" i="3"/>
  <c r="X421" i="3"/>
  <c r="L421" i="3"/>
  <c r="X420" i="3"/>
  <c r="L420" i="3"/>
  <c r="W418" i="3"/>
  <c r="V418" i="3"/>
  <c r="U418" i="3"/>
  <c r="T418" i="3"/>
  <c r="S418" i="3"/>
  <c r="R418" i="3"/>
  <c r="Q418" i="3"/>
  <c r="K418" i="3"/>
  <c r="K371" i="3" s="1"/>
  <c r="J418" i="3"/>
  <c r="I418" i="3"/>
  <c r="H418" i="3"/>
  <c r="G418" i="3"/>
  <c r="F418" i="3"/>
  <c r="E418" i="3"/>
  <c r="X417" i="3"/>
  <c r="L417" i="3"/>
  <c r="X416" i="3"/>
  <c r="L416" i="3"/>
  <c r="X415" i="3"/>
  <c r="L415" i="3"/>
  <c r="X414" i="3"/>
  <c r="L414" i="3"/>
  <c r="X413" i="3"/>
  <c r="L413" i="3"/>
  <c r="W411" i="3"/>
  <c r="V411" i="3"/>
  <c r="U411" i="3"/>
  <c r="T411" i="3"/>
  <c r="S411" i="3"/>
  <c r="R411" i="3"/>
  <c r="Q411" i="3"/>
  <c r="K411" i="3"/>
  <c r="J411" i="3"/>
  <c r="J370" i="3" s="1"/>
  <c r="I411" i="3"/>
  <c r="H411" i="3"/>
  <c r="G411" i="3"/>
  <c r="F411" i="3"/>
  <c r="E411" i="3"/>
  <c r="X410" i="3"/>
  <c r="L410" i="3"/>
  <c r="X409" i="3"/>
  <c r="L409" i="3"/>
  <c r="X408" i="3"/>
  <c r="L408" i="3"/>
  <c r="X407" i="3"/>
  <c r="L407" i="3"/>
  <c r="X406" i="3"/>
  <c r="L406" i="3"/>
  <c r="X405" i="3"/>
  <c r="L405" i="3"/>
  <c r="W401" i="3"/>
  <c r="V401" i="3"/>
  <c r="U401" i="3"/>
  <c r="T401" i="3"/>
  <c r="S401" i="3"/>
  <c r="R401" i="3"/>
  <c r="Q401" i="3"/>
  <c r="O401" i="3"/>
  <c r="K401" i="3"/>
  <c r="J401" i="3"/>
  <c r="I401" i="3"/>
  <c r="H401" i="3"/>
  <c r="G401" i="3"/>
  <c r="F401" i="3"/>
  <c r="E401" i="3"/>
  <c r="L401" i="3" s="1"/>
  <c r="C401" i="3"/>
  <c r="W400" i="3"/>
  <c r="V400" i="3"/>
  <c r="U400" i="3"/>
  <c r="T400" i="3"/>
  <c r="S400" i="3"/>
  <c r="R400" i="3"/>
  <c r="Q400" i="3"/>
  <c r="O400" i="3"/>
  <c r="K400" i="3"/>
  <c r="J400" i="3"/>
  <c r="I400" i="3"/>
  <c r="L400" i="3" s="1"/>
  <c r="H400" i="3"/>
  <c r="G400" i="3"/>
  <c r="F400" i="3"/>
  <c r="E400" i="3"/>
  <c r="C400" i="3"/>
  <c r="W399" i="3"/>
  <c r="V399" i="3"/>
  <c r="U399" i="3"/>
  <c r="T399" i="3"/>
  <c r="S399" i="3"/>
  <c r="R399" i="3"/>
  <c r="Q399" i="3"/>
  <c r="O399" i="3"/>
  <c r="K399" i="3"/>
  <c r="J399" i="3"/>
  <c r="I399" i="3"/>
  <c r="H399" i="3"/>
  <c r="G399" i="3"/>
  <c r="F399" i="3"/>
  <c r="L399" i="3" s="1"/>
  <c r="E399" i="3"/>
  <c r="C399" i="3"/>
  <c r="X398" i="3"/>
  <c r="W398" i="3"/>
  <c r="V398" i="3"/>
  <c r="U398" i="3"/>
  <c r="T398" i="3"/>
  <c r="S398" i="3"/>
  <c r="R398" i="3"/>
  <c r="Q398" i="3"/>
  <c r="O398" i="3"/>
  <c r="K398" i="3"/>
  <c r="J398" i="3"/>
  <c r="I398" i="3"/>
  <c r="H398" i="3"/>
  <c r="G398" i="3"/>
  <c r="F398" i="3"/>
  <c r="E398" i="3"/>
  <c r="C398" i="3"/>
  <c r="W397" i="3"/>
  <c r="V397" i="3"/>
  <c r="U397" i="3"/>
  <c r="X397" i="3" s="1"/>
  <c r="T397" i="3"/>
  <c r="S397" i="3"/>
  <c r="R397" i="3"/>
  <c r="Q397" i="3"/>
  <c r="O397" i="3"/>
  <c r="K397" i="3"/>
  <c r="J397" i="3"/>
  <c r="I397" i="3"/>
  <c r="H397" i="3"/>
  <c r="G397" i="3"/>
  <c r="F397" i="3"/>
  <c r="E397" i="3"/>
  <c r="L397" i="3" s="1"/>
  <c r="C397" i="3"/>
  <c r="C395" i="3"/>
  <c r="P391" i="3"/>
  <c r="W390" i="3"/>
  <c r="V390" i="3"/>
  <c r="K83" i="16" s="1"/>
  <c r="U390" i="3"/>
  <c r="T390" i="3"/>
  <c r="S390" i="3"/>
  <c r="R390" i="3"/>
  <c r="Q390" i="3"/>
  <c r="X390" i="3" s="1"/>
  <c r="K390" i="3"/>
  <c r="J390" i="3"/>
  <c r="I390" i="3"/>
  <c r="H390" i="3"/>
  <c r="G390" i="3"/>
  <c r="F390" i="3"/>
  <c r="E390" i="3"/>
  <c r="X389" i="3"/>
  <c r="L389" i="3"/>
  <c r="X388" i="3"/>
  <c r="L388" i="3"/>
  <c r="X387" i="3"/>
  <c r="L387" i="3"/>
  <c r="X386" i="3"/>
  <c r="L386" i="3"/>
  <c r="X385" i="3"/>
  <c r="L385" i="3"/>
  <c r="X383" i="3"/>
  <c r="O383" i="3"/>
  <c r="O395" i="3" s="1"/>
  <c r="L383" i="3"/>
  <c r="C383" i="3"/>
  <c r="X382" i="3"/>
  <c r="O382" i="3"/>
  <c r="O394" i="3" s="1"/>
  <c r="L382" i="3"/>
  <c r="C382" i="3"/>
  <c r="C394" i="3" s="1"/>
  <c r="X381" i="3"/>
  <c r="O381" i="3"/>
  <c r="O393" i="3" s="1"/>
  <c r="L381" i="3"/>
  <c r="C381" i="3"/>
  <c r="C393" i="3" s="1"/>
  <c r="V375" i="3"/>
  <c r="K373" i="3"/>
  <c r="J373" i="3"/>
  <c r="I373" i="3"/>
  <c r="H373" i="3"/>
  <c r="E373" i="3"/>
  <c r="K372" i="3"/>
  <c r="J372" i="3"/>
  <c r="I372" i="3"/>
  <c r="H372" i="3"/>
  <c r="F372" i="3"/>
  <c r="E372" i="3"/>
  <c r="I371" i="3"/>
  <c r="H371" i="3"/>
  <c r="G371" i="3"/>
  <c r="F371" i="3"/>
  <c r="S370" i="3"/>
  <c r="T429" i="3" s="1"/>
  <c r="I370" i="3"/>
  <c r="H370" i="3"/>
  <c r="G370" i="3"/>
  <c r="F370" i="3"/>
  <c r="E370" i="3"/>
  <c r="S368" i="3"/>
  <c r="K365" i="3"/>
  <c r="K379" i="3" s="1"/>
  <c r="K419" i="3" s="1"/>
  <c r="J365" i="3"/>
  <c r="I365" i="3"/>
  <c r="U379" i="3" s="1"/>
  <c r="H365" i="3"/>
  <c r="H379" i="3" s="1"/>
  <c r="G365" i="3"/>
  <c r="S379" i="3" s="1"/>
  <c r="S424" i="3" s="1"/>
  <c r="F365" i="3"/>
  <c r="F379" i="3" s="1"/>
  <c r="F391" i="3" s="1"/>
  <c r="F404" i="3" s="1"/>
  <c r="E365" i="3"/>
  <c r="E379" i="3" s="1"/>
  <c r="E412" i="3" s="1"/>
  <c r="W356" i="3"/>
  <c r="V356" i="3"/>
  <c r="U356" i="3"/>
  <c r="T356" i="3"/>
  <c r="S356" i="3"/>
  <c r="R356" i="3"/>
  <c r="Q356" i="3"/>
  <c r="X356" i="3" s="1"/>
  <c r="K356" i="3"/>
  <c r="J356" i="3"/>
  <c r="I356" i="3"/>
  <c r="H356" i="3"/>
  <c r="H303" i="3" s="1"/>
  <c r="G356" i="3"/>
  <c r="G303" i="3" s="1"/>
  <c r="F356" i="3"/>
  <c r="E356" i="3"/>
  <c r="L356" i="3" s="1"/>
  <c r="X355" i="3"/>
  <c r="L355" i="3"/>
  <c r="W353" i="3"/>
  <c r="V353" i="3"/>
  <c r="U353" i="3"/>
  <c r="T353" i="3"/>
  <c r="S353" i="3"/>
  <c r="R353" i="3"/>
  <c r="Q353" i="3"/>
  <c r="X353" i="3" s="1"/>
  <c r="K353" i="3"/>
  <c r="J353" i="3"/>
  <c r="I353" i="3"/>
  <c r="I302" i="3" s="1"/>
  <c r="H353" i="3"/>
  <c r="H302" i="3" s="1"/>
  <c r="G353" i="3"/>
  <c r="G302" i="3" s="1"/>
  <c r="F353" i="3"/>
  <c r="E353" i="3"/>
  <c r="L353" i="3" s="1"/>
  <c r="X352" i="3"/>
  <c r="L352" i="3"/>
  <c r="X351" i="3"/>
  <c r="L351" i="3"/>
  <c r="X350" i="3"/>
  <c r="L350" i="3"/>
  <c r="W348" i="3"/>
  <c r="V348" i="3"/>
  <c r="U348" i="3"/>
  <c r="T348" i="3"/>
  <c r="S348" i="3"/>
  <c r="R348" i="3"/>
  <c r="Q348" i="3"/>
  <c r="X348" i="3" s="1"/>
  <c r="K348" i="3"/>
  <c r="K301" i="3" s="1"/>
  <c r="J348" i="3"/>
  <c r="I348" i="3"/>
  <c r="H348" i="3"/>
  <c r="H301" i="3" s="1"/>
  <c r="G348" i="3"/>
  <c r="F348" i="3"/>
  <c r="E348" i="3"/>
  <c r="L348" i="3" s="1"/>
  <c r="X347" i="3"/>
  <c r="L347" i="3"/>
  <c r="X346" i="3"/>
  <c r="L346" i="3"/>
  <c r="X345" i="3"/>
  <c r="L345" i="3"/>
  <c r="X344" i="3"/>
  <c r="L344" i="3"/>
  <c r="X343" i="3"/>
  <c r="L343" i="3"/>
  <c r="W341" i="3"/>
  <c r="V341" i="3"/>
  <c r="U341" i="3"/>
  <c r="T341" i="3"/>
  <c r="S341" i="3"/>
  <c r="R341" i="3"/>
  <c r="Q341" i="3"/>
  <c r="X341" i="3" s="1"/>
  <c r="K341" i="3"/>
  <c r="J341" i="3"/>
  <c r="I341" i="3"/>
  <c r="H341" i="3"/>
  <c r="H300" i="3" s="1"/>
  <c r="G341" i="3"/>
  <c r="F341" i="3"/>
  <c r="E341" i="3"/>
  <c r="L341" i="3" s="1"/>
  <c r="X340" i="3"/>
  <c r="L340" i="3"/>
  <c r="X339" i="3"/>
  <c r="L339" i="3"/>
  <c r="X338" i="3"/>
  <c r="L338" i="3"/>
  <c r="X337" i="3"/>
  <c r="L337" i="3"/>
  <c r="X336" i="3"/>
  <c r="L336" i="3"/>
  <c r="X335" i="3"/>
  <c r="L335" i="3"/>
  <c r="W331" i="3"/>
  <c r="V331" i="3"/>
  <c r="U331" i="3"/>
  <c r="T331" i="3"/>
  <c r="S331" i="3"/>
  <c r="R331" i="3"/>
  <c r="Q331" i="3"/>
  <c r="X331" i="3" s="1"/>
  <c r="O331" i="3"/>
  <c r="K331" i="3"/>
  <c r="J331" i="3"/>
  <c r="I331" i="3"/>
  <c r="H331" i="3"/>
  <c r="G331" i="3"/>
  <c r="F331" i="3"/>
  <c r="E331" i="3"/>
  <c r="C331" i="3"/>
  <c r="W330" i="3"/>
  <c r="V330" i="3"/>
  <c r="U330" i="3"/>
  <c r="T330" i="3"/>
  <c r="S330" i="3"/>
  <c r="R330" i="3"/>
  <c r="Q330" i="3"/>
  <c r="O330" i="3"/>
  <c r="K330" i="3"/>
  <c r="J330" i="3"/>
  <c r="I330" i="3"/>
  <c r="H330" i="3"/>
  <c r="L330" i="3" s="1"/>
  <c r="G330" i="3"/>
  <c r="F330" i="3"/>
  <c r="E330" i="3"/>
  <c r="C330" i="3"/>
  <c r="W329" i="3"/>
  <c r="V329" i="3"/>
  <c r="U329" i="3"/>
  <c r="T329" i="3"/>
  <c r="S329" i="3"/>
  <c r="R329" i="3"/>
  <c r="Q329" i="3"/>
  <c r="X329" i="3" s="1"/>
  <c r="O329" i="3"/>
  <c r="K329" i="3"/>
  <c r="J329" i="3"/>
  <c r="L329" i="3" s="1"/>
  <c r="I329" i="3"/>
  <c r="H329" i="3"/>
  <c r="G329" i="3"/>
  <c r="F329" i="3"/>
  <c r="E329" i="3"/>
  <c r="C329" i="3"/>
  <c r="W328" i="3"/>
  <c r="V328" i="3"/>
  <c r="U328" i="3"/>
  <c r="T328" i="3"/>
  <c r="S328" i="3"/>
  <c r="R328" i="3"/>
  <c r="Q328" i="3"/>
  <c r="O328" i="3"/>
  <c r="L328" i="3"/>
  <c r="K328" i="3"/>
  <c r="J328" i="3"/>
  <c r="I328" i="3"/>
  <c r="H328" i="3"/>
  <c r="G328" i="3"/>
  <c r="F328" i="3"/>
  <c r="E328" i="3"/>
  <c r="C328" i="3"/>
  <c r="W327" i="3"/>
  <c r="V327" i="3"/>
  <c r="U327" i="3"/>
  <c r="T327" i="3"/>
  <c r="S327" i="3"/>
  <c r="R327" i="3"/>
  <c r="Q327" i="3"/>
  <c r="X327" i="3" s="1"/>
  <c r="O327" i="3"/>
  <c r="K327" i="3"/>
  <c r="J327" i="3"/>
  <c r="I327" i="3"/>
  <c r="H327" i="3"/>
  <c r="G327" i="3"/>
  <c r="F327" i="3"/>
  <c r="E327" i="3"/>
  <c r="L327" i="3" s="1"/>
  <c r="C327" i="3"/>
  <c r="C325" i="3"/>
  <c r="O324" i="3"/>
  <c r="C324" i="3"/>
  <c r="P321" i="3"/>
  <c r="W320" i="3"/>
  <c r="V320" i="3"/>
  <c r="U320" i="3"/>
  <c r="T320" i="3"/>
  <c r="S320" i="3"/>
  <c r="R320" i="3"/>
  <c r="Q320" i="3"/>
  <c r="K320" i="3"/>
  <c r="J320" i="3"/>
  <c r="I320" i="3"/>
  <c r="H320" i="3"/>
  <c r="G320" i="3"/>
  <c r="F320" i="3"/>
  <c r="E320" i="3"/>
  <c r="X319" i="3"/>
  <c r="L319" i="3"/>
  <c r="X318" i="3"/>
  <c r="L318" i="3"/>
  <c r="X317" i="3"/>
  <c r="L317" i="3"/>
  <c r="X316" i="3"/>
  <c r="L316" i="3"/>
  <c r="X315" i="3"/>
  <c r="L315" i="3"/>
  <c r="X313" i="3"/>
  <c r="O313" i="3"/>
  <c r="O325" i="3" s="1"/>
  <c r="L313" i="3"/>
  <c r="C313" i="3"/>
  <c r="X312" i="3"/>
  <c r="O312" i="3"/>
  <c r="L312" i="3"/>
  <c r="C312" i="3"/>
  <c r="X311" i="3"/>
  <c r="O311" i="3"/>
  <c r="O323" i="3" s="1"/>
  <c r="L311" i="3"/>
  <c r="C311" i="3"/>
  <c r="C323" i="3" s="1"/>
  <c r="V305" i="3"/>
  <c r="P359" i="3" s="1"/>
  <c r="K303" i="3"/>
  <c r="J303" i="3"/>
  <c r="I303" i="3"/>
  <c r="F303" i="3"/>
  <c r="E303" i="3"/>
  <c r="L303" i="3" s="1"/>
  <c r="K302" i="3"/>
  <c r="J302" i="3"/>
  <c r="F302" i="3"/>
  <c r="E302" i="3"/>
  <c r="J301" i="3"/>
  <c r="I301" i="3"/>
  <c r="G301" i="3"/>
  <c r="F301" i="3"/>
  <c r="S300" i="3"/>
  <c r="K300" i="3"/>
  <c r="J300" i="3"/>
  <c r="I300" i="3"/>
  <c r="G300" i="3"/>
  <c r="F300" i="3"/>
  <c r="S298" i="3"/>
  <c r="K295" i="3"/>
  <c r="K309" i="3" s="1"/>
  <c r="J295" i="3"/>
  <c r="V309" i="3" s="1"/>
  <c r="V321" i="3" s="1"/>
  <c r="V334" i="3" s="1"/>
  <c r="I295" i="3"/>
  <c r="I309" i="3" s="1"/>
  <c r="I321" i="3" s="1"/>
  <c r="I334" i="3" s="1"/>
  <c r="H295" i="3"/>
  <c r="T309" i="3" s="1"/>
  <c r="G295" i="3"/>
  <c r="S309" i="3" s="1"/>
  <c r="S321" i="3" s="1"/>
  <c r="S334" i="3" s="1"/>
  <c r="F295" i="3"/>
  <c r="E295" i="3"/>
  <c r="E309" i="3" s="1"/>
  <c r="E321" i="3" s="1"/>
  <c r="E334" i="3" s="1"/>
  <c r="W286" i="3"/>
  <c r="V286" i="3"/>
  <c r="U286" i="3"/>
  <c r="T286" i="3"/>
  <c r="S286" i="3"/>
  <c r="R286" i="3"/>
  <c r="X286" i="3" s="1"/>
  <c r="Q286" i="3"/>
  <c r="K286" i="3"/>
  <c r="J286" i="3"/>
  <c r="I286" i="3"/>
  <c r="H286" i="3"/>
  <c r="G286" i="3"/>
  <c r="F286" i="3"/>
  <c r="L286" i="3" s="1"/>
  <c r="E286" i="3"/>
  <c r="X285" i="3"/>
  <c r="L285" i="3"/>
  <c r="W283" i="3"/>
  <c r="V283" i="3"/>
  <c r="U283" i="3"/>
  <c r="T283" i="3"/>
  <c r="S283" i="3"/>
  <c r="R283" i="3"/>
  <c r="Q283" i="3"/>
  <c r="K283" i="3"/>
  <c r="J283" i="3"/>
  <c r="I283" i="3"/>
  <c r="H283" i="3"/>
  <c r="H232" i="3" s="1"/>
  <c r="I61" i="16" s="1"/>
  <c r="G283" i="3"/>
  <c r="F283" i="3"/>
  <c r="E283" i="3"/>
  <c r="X282" i="3"/>
  <c r="L282" i="3"/>
  <c r="X281" i="3"/>
  <c r="L281" i="3"/>
  <c r="X280" i="3"/>
  <c r="L280" i="3"/>
  <c r="W278" i="3"/>
  <c r="V278" i="3"/>
  <c r="U278" i="3"/>
  <c r="T278" i="3"/>
  <c r="S278" i="3"/>
  <c r="R278" i="3"/>
  <c r="Q278" i="3"/>
  <c r="K278" i="3"/>
  <c r="J278" i="3"/>
  <c r="I278" i="3"/>
  <c r="H278" i="3"/>
  <c r="H231" i="3" s="1"/>
  <c r="I60" i="16" s="1"/>
  <c r="G278" i="3"/>
  <c r="F278" i="3"/>
  <c r="E278" i="3"/>
  <c r="X277" i="3"/>
  <c r="L277" i="3"/>
  <c r="X276" i="3"/>
  <c r="L276" i="3"/>
  <c r="X275" i="3"/>
  <c r="L275" i="3"/>
  <c r="X274" i="3"/>
  <c r="L274" i="3"/>
  <c r="X273" i="3"/>
  <c r="L273" i="3"/>
  <c r="W271" i="3"/>
  <c r="V271" i="3"/>
  <c r="U271" i="3"/>
  <c r="T271" i="3"/>
  <c r="S271" i="3"/>
  <c r="R271" i="3"/>
  <c r="Q271" i="3"/>
  <c r="X271" i="3" s="1"/>
  <c r="K271" i="3"/>
  <c r="J271" i="3"/>
  <c r="I271" i="3"/>
  <c r="I230" i="3" s="1"/>
  <c r="H271" i="3"/>
  <c r="G271" i="3"/>
  <c r="F271" i="3"/>
  <c r="E271" i="3"/>
  <c r="X270" i="3"/>
  <c r="L270" i="3"/>
  <c r="X269" i="3"/>
  <c r="L269" i="3"/>
  <c r="X268" i="3"/>
  <c r="L268" i="3"/>
  <c r="X267" i="3"/>
  <c r="L267" i="3"/>
  <c r="X266" i="3"/>
  <c r="L266" i="3"/>
  <c r="X265" i="3"/>
  <c r="L265" i="3"/>
  <c r="W261" i="3"/>
  <c r="V261" i="3"/>
  <c r="U261" i="3"/>
  <c r="T261" i="3"/>
  <c r="S261" i="3"/>
  <c r="R261" i="3"/>
  <c r="Q261" i="3"/>
  <c r="X261" i="3" s="1"/>
  <c r="O261" i="3"/>
  <c r="K261" i="3"/>
  <c r="J261" i="3"/>
  <c r="I261" i="3"/>
  <c r="H261" i="3"/>
  <c r="G261" i="3"/>
  <c r="F261" i="3"/>
  <c r="E261" i="3"/>
  <c r="L261" i="3" s="1"/>
  <c r="C261" i="3"/>
  <c r="W260" i="3"/>
  <c r="V260" i="3"/>
  <c r="U260" i="3"/>
  <c r="T260" i="3"/>
  <c r="S260" i="3"/>
  <c r="R260" i="3"/>
  <c r="X260" i="3" s="1"/>
  <c r="Q260" i="3"/>
  <c r="O260" i="3"/>
  <c r="K260" i="3"/>
  <c r="J260" i="3"/>
  <c r="I260" i="3"/>
  <c r="H260" i="3"/>
  <c r="G260" i="3"/>
  <c r="F260" i="3"/>
  <c r="E260" i="3"/>
  <c r="L260" i="3" s="1"/>
  <c r="C260" i="3"/>
  <c r="W259" i="3"/>
  <c r="V259" i="3"/>
  <c r="U259" i="3"/>
  <c r="T259" i="3"/>
  <c r="S259" i="3"/>
  <c r="R259" i="3"/>
  <c r="Q259" i="3"/>
  <c r="X259" i="3" s="1"/>
  <c r="O259" i="3"/>
  <c r="K259" i="3"/>
  <c r="J259" i="3"/>
  <c r="I259" i="3"/>
  <c r="H259" i="3"/>
  <c r="G259" i="3"/>
  <c r="F259" i="3"/>
  <c r="E259" i="3"/>
  <c r="L259" i="3" s="1"/>
  <c r="C259" i="3"/>
  <c r="W258" i="3"/>
  <c r="V258" i="3"/>
  <c r="U258" i="3"/>
  <c r="T258" i="3"/>
  <c r="X258" i="3" s="1"/>
  <c r="S258" i="3"/>
  <c r="R258" i="3"/>
  <c r="Q258" i="3"/>
  <c r="O258" i="3"/>
  <c r="K258" i="3"/>
  <c r="J258" i="3"/>
  <c r="I258" i="3"/>
  <c r="H258" i="3"/>
  <c r="G258" i="3"/>
  <c r="F258" i="3"/>
  <c r="E258" i="3"/>
  <c r="L258" i="3" s="1"/>
  <c r="C258" i="3"/>
  <c r="W257" i="3"/>
  <c r="V257" i="3"/>
  <c r="U257" i="3"/>
  <c r="T257" i="3"/>
  <c r="S257" i="3"/>
  <c r="R257" i="3"/>
  <c r="Q257" i="3"/>
  <c r="O257" i="3"/>
  <c r="K257" i="3"/>
  <c r="J257" i="3"/>
  <c r="I257" i="3"/>
  <c r="H257" i="3"/>
  <c r="G257" i="3"/>
  <c r="F257" i="3"/>
  <c r="E257" i="3"/>
  <c r="C257" i="3"/>
  <c r="P251" i="3"/>
  <c r="W250" i="3"/>
  <c r="V250" i="3"/>
  <c r="K57" i="16" s="1"/>
  <c r="U250" i="3"/>
  <c r="T250" i="3"/>
  <c r="S250" i="3"/>
  <c r="R250" i="3"/>
  <c r="X250" i="3" s="1"/>
  <c r="Q250" i="3"/>
  <c r="K250" i="3"/>
  <c r="J250" i="3"/>
  <c r="I250" i="3"/>
  <c r="H250" i="3"/>
  <c r="G250" i="3"/>
  <c r="F250" i="3"/>
  <c r="E250" i="3"/>
  <c r="X249" i="3"/>
  <c r="L249" i="3"/>
  <c r="X248" i="3"/>
  <c r="L248" i="3"/>
  <c r="X247" i="3"/>
  <c r="L247" i="3"/>
  <c r="X246" i="3"/>
  <c r="L246" i="3"/>
  <c r="X245" i="3"/>
  <c r="L245" i="3"/>
  <c r="X243" i="3"/>
  <c r="O243" i="3"/>
  <c r="O255" i="3" s="1"/>
  <c r="L243" i="3"/>
  <c r="C243" i="3"/>
  <c r="C255" i="3" s="1"/>
  <c r="X242" i="3"/>
  <c r="O242" i="3"/>
  <c r="O254" i="3" s="1"/>
  <c r="L242" i="3"/>
  <c r="C242" i="3"/>
  <c r="C254" i="3" s="1"/>
  <c r="X241" i="3"/>
  <c r="O241" i="3"/>
  <c r="O253" i="3" s="1"/>
  <c r="L241" i="3"/>
  <c r="C241" i="3"/>
  <c r="C253" i="3" s="1"/>
  <c r="V235" i="3"/>
  <c r="K233" i="3"/>
  <c r="J233" i="3"/>
  <c r="I233" i="3"/>
  <c r="H233" i="3"/>
  <c r="G233" i="3"/>
  <c r="L233" i="3" s="1"/>
  <c r="F233" i="3"/>
  <c r="E233" i="3"/>
  <c r="K232" i="3"/>
  <c r="J232" i="3"/>
  <c r="I232" i="3"/>
  <c r="J61" i="16" s="1"/>
  <c r="G232" i="3"/>
  <c r="H61" i="16" s="1"/>
  <c r="E232" i="3"/>
  <c r="F61" i="16" s="1"/>
  <c r="K231" i="3"/>
  <c r="J231" i="3"/>
  <c r="G231" i="3"/>
  <c r="H60" i="16" s="1"/>
  <c r="F231" i="3"/>
  <c r="G60" i="16" s="1"/>
  <c r="E231" i="3"/>
  <c r="F60" i="16" s="1"/>
  <c r="S230" i="3"/>
  <c r="Q289" i="3" s="1"/>
  <c r="K230" i="3"/>
  <c r="J230" i="3"/>
  <c r="H230" i="3"/>
  <c r="G230" i="3"/>
  <c r="E230" i="3"/>
  <c r="S228" i="3"/>
  <c r="K225" i="3"/>
  <c r="K239" i="3" s="1"/>
  <c r="J225" i="3"/>
  <c r="V239" i="3" s="1"/>
  <c r="I225" i="3"/>
  <c r="I239" i="3" s="1"/>
  <c r="I279" i="3" s="1"/>
  <c r="H225" i="3"/>
  <c r="T239" i="3" s="1"/>
  <c r="G225" i="3"/>
  <c r="S239" i="3" s="1"/>
  <c r="F225" i="3"/>
  <c r="F239" i="3" s="1"/>
  <c r="E225" i="3"/>
  <c r="Q239" i="3" s="1"/>
  <c r="W216" i="3"/>
  <c r="V216" i="3"/>
  <c r="U216" i="3"/>
  <c r="T216" i="3"/>
  <c r="S216" i="3"/>
  <c r="R216" i="3"/>
  <c r="Q216" i="3"/>
  <c r="X216" i="3" s="1"/>
  <c r="K216" i="3"/>
  <c r="J216" i="3"/>
  <c r="I216" i="3"/>
  <c r="H216" i="3"/>
  <c r="G216" i="3"/>
  <c r="F216" i="3"/>
  <c r="E216" i="3"/>
  <c r="L216" i="3" s="1"/>
  <c r="X215" i="3"/>
  <c r="L215" i="3"/>
  <c r="W213" i="3"/>
  <c r="V213" i="3"/>
  <c r="U213" i="3"/>
  <c r="T213" i="3"/>
  <c r="S213" i="3"/>
  <c r="R213" i="3"/>
  <c r="Q213" i="3"/>
  <c r="X213" i="3" s="1"/>
  <c r="K213" i="3"/>
  <c r="J213" i="3"/>
  <c r="I213" i="3"/>
  <c r="H213" i="3"/>
  <c r="G213" i="3"/>
  <c r="F213" i="3"/>
  <c r="E213" i="3"/>
  <c r="L213" i="3" s="1"/>
  <c r="X212" i="3"/>
  <c r="L212" i="3"/>
  <c r="X211" i="3"/>
  <c r="L211" i="3"/>
  <c r="X210" i="3"/>
  <c r="L210" i="3"/>
  <c r="X208" i="3"/>
  <c r="W208" i="3"/>
  <c r="V208" i="3"/>
  <c r="U208" i="3"/>
  <c r="T208" i="3"/>
  <c r="S208" i="3"/>
  <c r="R208" i="3"/>
  <c r="Q208" i="3"/>
  <c r="L208" i="3"/>
  <c r="K208" i="3"/>
  <c r="J208" i="3"/>
  <c r="I208" i="3"/>
  <c r="H208" i="3"/>
  <c r="G208" i="3"/>
  <c r="F208" i="3"/>
  <c r="E208" i="3"/>
  <c r="X207" i="3"/>
  <c r="L207" i="3"/>
  <c r="X206" i="3"/>
  <c r="L206" i="3"/>
  <c r="X205" i="3"/>
  <c r="L205" i="3"/>
  <c r="X204" i="3"/>
  <c r="L204" i="3"/>
  <c r="X203" i="3"/>
  <c r="L203" i="3"/>
  <c r="X201" i="3"/>
  <c r="W201" i="3"/>
  <c r="V201" i="3"/>
  <c r="U201" i="3"/>
  <c r="T201" i="3"/>
  <c r="S201" i="3"/>
  <c r="R201" i="3"/>
  <c r="Q201" i="3"/>
  <c r="L201" i="3"/>
  <c r="K201" i="3"/>
  <c r="J201" i="3"/>
  <c r="I201" i="3"/>
  <c r="H201" i="3"/>
  <c r="G201" i="3"/>
  <c r="F201" i="3"/>
  <c r="E201" i="3"/>
  <c r="X200" i="3"/>
  <c r="L200" i="3"/>
  <c r="X199" i="3"/>
  <c r="L199" i="3"/>
  <c r="X198" i="3"/>
  <c r="L198" i="3"/>
  <c r="X197" i="3"/>
  <c r="L197" i="3"/>
  <c r="X196" i="3"/>
  <c r="L196" i="3"/>
  <c r="X195" i="3"/>
  <c r="L195" i="3"/>
  <c r="W191" i="3"/>
  <c r="V191" i="3"/>
  <c r="U191" i="3"/>
  <c r="T191" i="3"/>
  <c r="S191" i="3"/>
  <c r="R191" i="3"/>
  <c r="Q191" i="3"/>
  <c r="O191" i="3"/>
  <c r="K191" i="3"/>
  <c r="J191" i="3"/>
  <c r="I191" i="3"/>
  <c r="H191" i="3"/>
  <c r="G191" i="3"/>
  <c r="F191" i="3"/>
  <c r="E191" i="3"/>
  <c r="C191" i="3"/>
  <c r="W190" i="3"/>
  <c r="V190" i="3"/>
  <c r="U190" i="3"/>
  <c r="T190" i="3"/>
  <c r="S190" i="3"/>
  <c r="R190" i="3"/>
  <c r="Q190" i="3"/>
  <c r="O190" i="3"/>
  <c r="K190" i="3"/>
  <c r="J190" i="3"/>
  <c r="I190" i="3"/>
  <c r="H190" i="3"/>
  <c r="G190" i="3"/>
  <c r="F190" i="3"/>
  <c r="E190" i="3"/>
  <c r="C190" i="3"/>
  <c r="X189" i="3"/>
  <c r="W189" i="3"/>
  <c r="V189" i="3"/>
  <c r="U189" i="3"/>
  <c r="T189" i="3"/>
  <c r="S189" i="3"/>
  <c r="R189" i="3"/>
  <c r="Q189" i="3"/>
  <c r="O189" i="3"/>
  <c r="K189" i="3"/>
  <c r="J189" i="3"/>
  <c r="I189" i="3"/>
  <c r="H189" i="3"/>
  <c r="G189" i="3"/>
  <c r="F189" i="3"/>
  <c r="E189" i="3"/>
  <c r="L189" i="3" s="1"/>
  <c r="C189" i="3"/>
  <c r="W188" i="3"/>
  <c r="V188" i="3"/>
  <c r="U188" i="3"/>
  <c r="T188" i="3"/>
  <c r="S188" i="3"/>
  <c r="R188" i="3"/>
  <c r="Q188" i="3"/>
  <c r="X188" i="3" s="1"/>
  <c r="O188" i="3"/>
  <c r="K188" i="3"/>
  <c r="J188" i="3"/>
  <c r="I188" i="3"/>
  <c r="H188" i="3"/>
  <c r="G188" i="3"/>
  <c r="F188" i="3"/>
  <c r="L188" i="3" s="1"/>
  <c r="E188" i="3"/>
  <c r="C188" i="3"/>
  <c r="W187" i="3"/>
  <c r="V187" i="3"/>
  <c r="U187" i="3"/>
  <c r="T187" i="3"/>
  <c r="S187" i="3"/>
  <c r="R187" i="3"/>
  <c r="Q187" i="3"/>
  <c r="X187" i="3" s="1"/>
  <c r="O187" i="3"/>
  <c r="K187" i="3"/>
  <c r="J187" i="3"/>
  <c r="I187" i="3"/>
  <c r="H187" i="3"/>
  <c r="G187" i="3"/>
  <c r="F187" i="3"/>
  <c r="E187" i="3"/>
  <c r="C187" i="3"/>
  <c r="O184" i="3"/>
  <c r="C184" i="3"/>
  <c r="P181" i="3"/>
  <c r="W180" i="3"/>
  <c r="V180" i="3"/>
  <c r="U180" i="3"/>
  <c r="T180" i="3"/>
  <c r="S180" i="3"/>
  <c r="R180" i="3"/>
  <c r="X180" i="3" s="1"/>
  <c r="Q180" i="3"/>
  <c r="K180" i="3"/>
  <c r="J180" i="3"/>
  <c r="I180" i="3"/>
  <c r="H180" i="3"/>
  <c r="G180" i="3"/>
  <c r="F180" i="3"/>
  <c r="E180" i="3"/>
  <c r="X179" i="3"/>
  <c r="L179" i="3"/>
  <c r="X178" i="3"/>
  <c r="L178" i="3"/>
  <c r="X177" i="3"/>
  <c r="L177" i="3"/>
  <c r="X176" i="3"/>
  <c r="L176" i="3"/>
  <c r="X175" i="3"/>
  <c r="L175" i="3"/>
  <c r="X173" i="3"/>
  <c r="O173" i="3"/>
  <c r="O185" i="3" s="1"/>
  <c r="L173" i="3"/>
  <c r="C173" i="3"/>
  <c r="C185" i="3" s="1"/>
  <c r="X172" i="3"/>
  <c r="O172" i="3"/>
  <c r="L172" i="3"/>
  <c r="C172" i="3"/>
  <c r="X171" i="3"/>
  <c r="O171" i="3"/>
  <c r="O183" i="3" s="1"/>
  <c r="L171" i="3"/>
  <c r="C171" i="3"/>
  <c r="C183" i="3" s="1"/>
  <c r="V165" i="3"/>
  <c r="K163" i="3"/>
  <c r="J163" i="3"/>
  <c r="I163" i="3"/>
  <c r="H163" i="3"/>
  <c r="L163" i="3" s="1"/>
  <c r="G163" i="3"/>
  <c r="F163" i="3"/>
  <c r="E163" i="3"/>
  <c r="K162" i="3"/>
  <c r="J162" i="3"/>
  <c r="I162" i="3"/>
  <c r="H162" i="3"/>
  <c r="L162" i="3" s="1"/>
  <c r="G162" i="3"/>
  <c r="F162" i="3"/>
  <c r="E162" i="3"/>
  <c r="K161" i="3"/>
  <c r="J161" i="3"/>
  <c r="I161" i="3"/>
  <c r="H161" i="3"/>
  <c r="L161" i="3" s="1"/>
  <c r="G161" i="3"/>
  <c r="F161" i="3"/>
  <c r="E161" i="3"/>
  <c r="S160" i="3"/>
  <c r="K160" i="3"/>
  <c r="J160" i="3"/>
  <c r="I160" i="3"/>
  <c r="H160" i="3"/>
  <c r="G160" i="3"/>
  <c r="F160" i="3"/>
  <c r="E160" i="3"/>
  <c r="L160" i="3" s="1"/>
  <c r="S158" i="3"/>
  <c r="K155" i="3"/>
  <c r="K169" i="3" s="1"/>
  <c r="J155" i="3"/>
  <c r="V169" i="3" s="1"/>
  <c r="I155" i="3"/>
  <c r="I169" i="3" s="1"/>
  <c r="H155" i="3"/>
  <c r="H169" i="3" s="1"/>
  <c r="G155" i="3"/>
  <c r="S169" i="3" s="1"/>
  <c r="F155" i="3"/>
  <c r="R169" i="3" s="1"/>
  <c r="E155" i="3"/>
  <c r="E169" i="3" s="1"/>
  <c r="W146" i="3"/>
  <c r="V146" i="3"/>
  <c r="U146" i="3"/>
  <c r="T146" i="3"/>
  <c r="S146" i="3"/>
  <c r="R146" i="3"/>
  <c r="Q146" i="3"/>
  <c r="X146" i="3" s="1"/>
  <c r="K146" i="3"/>
  <c r="J146" i="3"/>
  <c r="I146" i="3"/>
  <c r="I93" i="3" s="1"/>
  <c r="H146" i="3"/>
  <c r="G146" i="3"/>
  <c r="F146" i="3"/>
  <c r="E146" i="3"/>
  <c r="L146" i="3" s="1"/>
  <c r="X145" i="3"/>
  <c r="L145" i="3"/>
  <c r="W143" i="3"/>
  <c r="V143" i="3"/>
  <c r="U143" i="3"/>
  <c r="T143" i="3"/>
  <c r="S143" i="3"/>
  <c r="R143" i="3"/>
  <c r="Q143" i="3"/>
  <c r="X143" i="3" s="1"/>
  <c r="K143" i="3"/>
  <c r="J143" i="3"/>
  <c r="I143" i="3"/>
  <c r="I92" i="3" s="1"/>
  <c r="H143" i="3"/>
  <c r="G143" i="3"/>
  <c r="F143" i="3"/>
  <c r="E143" i="3"/>
  <c r="L143" i="3" s="1"/>
  <c r="X142" i="3"/>
  <c r="L142" i="3"/>
  <c r="X141" i="3"/>
  <c r="L141" i="3"/>
  <c r="X140" i="3"/>
  <c r="L140" i="3"/>
  <c r="W138" i="3"/>
  <c r="V138" i="3"/>
  <c r="U138" i="3"/>
  <c r="T138" i="3"/>
  <c r="S138" i="3"/>
  <c r="R138" i="3"/>
  <c r="Q138" i="3"/>
  <c r="K138" i="3"/>
  <c r="J138" i="3"/>
  <c r="I138" i="3"/>
  <c r="H138" i="3"/>
  <c r="G138" i="3"/>
  <c r="F138" i="3"/>
  <c r="E138" i="3"/>
  <c r="L138" i="3" s="1"/>
  <c r="X137" i="3"/>
  <c r="L137" i="3"/>
  <c r="X136" i="3"/>
  <c r="L136" i="3"/>
  <c r="X135" i="3"/>
  <c r="L135" i="3"/>
  <c r="X134" i="3"/>
  <c r="L134" i="3"/>
  <c r="X133" i="3"/>
  <c r="L133" i="3"/>
  <c r="W131" i="3"/>
  <c r="V131" i="3"/>
  <c r="U131" i="3"/>
  <c r="T131" i="3"/>
  <c r="S131" i="3"/>
  <c r="R131" i="3"/>
  <c r="Q131" i="3"/>
  <c r="X131" i="3" s="1"/>
  <c r="K131" i="3"/>
  <c r="J131" i="3"/>
  <c r="J90" i="3" s="1"/>
  <c r="I131" i="3"/>
  <c r="I90" i="3" s="1"/>
  <c r="H131" i="3"/>
  <c r="G131" i="3"/>
  <c r="F131" i="3"/>
  <c r="F90" i="3" s="1"/>
  <c r="E131" i="3"/>
  <c r="L131" i="3" s="1"/>
  <c r="X130" i="3"/>
  <c r="L130" i="3"/>
  <c r="X129" i="3"/>
  <c r="L129" i="3"/>
  <c r="X128" i="3"/>
  <c r="L128" i="3"/>
  <c r="X127" i="3"/>
  <c r="L127" i="3"/>
  <c r="X126" i="3"/>
  <c r="L126" i="3"/>
  <c r="X125" i="3"/>
  <c r="L125" i="3"/>
  <c r="W121" i="3"/>
  <c r="V121" i="3"/>
  <c r="U121" i="3"/>
  <c r="T121" i="3"/>
  <c r="S121" i="3"/>
  <c r="R121" i="3"/>
  <c r="Q121" i="3"/>
  <c r="X121" i="3" s="1"/>
  <c r="O121" i="3"/>
  <c r="K121" i="3"/>
  <c r="J121" i="3"/>
  <c r="I121" i="3"/>
  <c r="H121" i="3"/>
  <c r="G121" i="3"/>
  <c r="F121" i="3"/>
  <c r="L121" i="3" s="1"/>
  <c r="E121" i="3"/>
  <c r="C121" i="3"/>
  <c r="W120" i="3"/>
  <c r="V120" i="3"/>
  <c r="U120" i="3"/>
  <c r="T120" i="3"/>
  <c r="X120" i="3" s="1"/>
  <c r="S120" i="3"/>
  <c r="R120" i="3"/>
  <c r="Q120" i="3"/>
  <c r="O120" i="3"/>
  <c r="L120" i="3"/>
  <c r="K120" i="3"/>
  <c r="J120" i="3"/>
  <c r="I120" i="3"/>
  <c r="H120" i="3"/>
  <c r="G120" i="3"/>
  <c r="F120" i="3"/>
  <c r="E120" i="3"/>
  <c r="C120" i="3"/>
  <c r="W119" i="3"/>
  <c r="V119" i="3"/>
  <c r="U119" i="3"/>
  <c r="T119" i="3"/>
  <c r="S119" i="3"/>
  <c r="R119" i="3"/>
  <c r="Q119" i="3"/>
  <c r="X119" i="3" s="1"/>
  <c r="O119" i="3"/>
  <c r="K119" i="3"/>
  <c r="J119" i="3"/>
  <c r="I119" i="3"/>
  <c r="H119" i="3"/>
  <c r="G119" i="3"/>
  <c r="F119" i="3"/>
  <c r="L119" i="3" s="1"/>
  <c r="E119" i="3"/>
  <c r="C119" i="3"/>
  <c r="W118" i="3"/>
  <c r="V118" i="3"/>
  <c r="U118" i="3"/>
  <c r="T118" i="3"/>
  <c r="S118" i="3"/>
  <c r="X118" i="3" s="1"/>
  <c r="R118" i="3"/>
  <c r="Q118" i="3"/>
  <c r="O118" i="3"/>
  <c r="K118" i="3"/>
  <c r="J118" i="3"/>
  <c r="I118" i="3"/>
  <c r="H118" i="3"/>
  <c r="G118" i="3"/>
  <c r="F118" i="3"/>
  <c r="E118" i="3"/>
  <c r="L118" i="3" s="1"/>
  <c r="C118" i="3"/>
  <c r="W117" i="3"/>
  <c r="V117" i="3"/>
  <c r="U117" i="3"/>
  <c r="T117" i="3"/>
  <c r="S117" i="3"/>
  <c r="R117" i="3"/>
  <c r="Q117" i="3"/>
  <c r="O117" i="3"/>
  <c r="K117" i="3"/>
  <c r="J117" i="3"/>
  <c r="I117" i="3"/>
  <c r="H117" i="3"/>
  <c r="G117" i="3"/>
  <c r="F117" i="3"/>
  <c r="E117" i="3"/>
  <c r="C117" i="3"/>
  <c r="C115" i="3"/>
  <c r="P111" i="3"/>
  <c r="W110" i="3"/>
  <c r="V110" i="3"/>
  <c r="K31" i="16" s="1"/>
  <c r="U110" i="3"/>
  <c r="T110" i="3"/>
  <c r="S110" i="3"/>
  <c r="R110" i="3"/>
  <c r="Q110" i="3"/>
  <c r="K110" i="3"/>
  <c r="J110" i="3"/>
  <c r="I110" i="3"/>
  <c r="J31" i="16" s="1"/>
  <c r="H110" i="3"/>
  <c r="G110" i="3"/>
  <c r="H31" i="16" s="1"/>
  <c r="F110" i="3"/>
  <c r="G31" i="16" s="1"/>
  <c r="E110" i="3"/>
  <c r="X109" i="3"/>
  <c r="L109" i="3"/>
  <c r="X108" i="3"/>
  <c r="L108" i="3"/>
  <c r="X107" i="3"/>
  <c r="L107" i="3"/>
  <c r="X106" i="3"/>
  <c r="L106" i="3"/>
  <c r="X105" i="3"/>
  <c r="L105" i="3"/>
  <c r="X103" i="3"/>
  <c r="O103" i="3"/>
  <c r="O115" i="3" s="1"/>
  <c r="L103" i="3"/>
  <c r="C103" i="3"/>
  <c r="X102" i="3"/>
  <c r="O102" i="3"/>
  <c r="O114" i="3" s="1"/>
  <c r="L102" i="3"/>
  <c r="C102" i="3"/>
  <c r="C114" i="3" s="1"/>
  <c r="X101" i="3"/>
  <c r="O101" i="3"/>
  <c r="O113" i="3" s="1"/>
  <c r="L101" i="3"/>
  <c r="C101" i="3"/>
  <c r="C113" i="3" s="1"/>
  <c r="V95" i="3"/>
  <c r="K93" i="3"/>
  <c r="J93" i="3"/>
  <c r="H93" i="3"/>
  <c r="G93" i="3"/>
  <c r="F93" i="3"/>
  <c r="E93" i="3"/>
  <c r="L93" i="3" s="1"/>
  <c r="K92" i="3"/>
  <c r="J92" i="3"/>
  <c r="H92" i="3"/>
  <c r="G92" i="3"/>
  <c r="F92" i="3"/>
  <c r="E92" i="3"/>
  <c r="L92" i="3" s="1"/>
  <c r="K91" i="3"/>
  <c r="J91" i="3"/>
  <c r="I91" i="3"/>
  <c r="J34" i="16" s="1"/>
  <c r="H91" i="3"/>
  <c r="I34" i="16" s="1"/>
  <c r="S90" i="3"/>
  <c r="O150" i="3" s="1"/>
  <c r="K90" i="3"/>
  <c r="H90" i="3"/>
  <c r="G90" i="3"/>
  <c r="S88" i="3"/>
  <c r="K85" i="3"/>
  <c r="K99" i="3" s="1"/>
  <c r="J85" i="3"/>
  <c r="J99" i="3" s="1"/>
  <c r="I85" i="3"/>
  <c r="U99" i="3" s="1"/>
  <c r="H85" i="3"/>
  <c r="H99" i="3" s="1"/>
  <c r="G85" i="3"/>
  <c r="G99" i="3" s="1"/>
  <c r="F85" i="3"/>
  <c r="F99" i="3" s="1"/>
  <c r="E85" i="3"/>
  <c r="Q99" i="3" s="1"/>
  <c r="Q139" i="3" s="1"/>
  <c r="W76" i="3"/>
  <c r="V76" i="3"/>
  <c r="U76" i="3"/>
  <c r="T76" i="3"/>
  <c r="S76" i="3"/>
  <c r="R76" i="3"/>
  <c r="Q76" i="3"/>
  <c r="X76" i="3" s="1"/>
  <c r="K76" i="3"/>
  <c r="J76" i="3"/>
  <c r="I76" i="3"/>
  <c r="H76" i="3"/>
  <c r="G76" i="3"/>
  <c r="F76" i="3"/>
  <c r="E76" i="3"/>
  <c r="L76" i="3" s="1"/>
  <c r="X75" i="3"/>
  <c r="L75" i="3"/>
  <c r="W73" i="3"/>
  <c r="V73" i="3"/>
  <c r="U73" i="3"/>
  <c r="T73" i="3"/>
  <c r="S73" i="3"/>
  <c r="R73" i="3"/>
  <c r="Q73" i="3"/>
  <c r="X73" i="3" s="1"/>
  <c r="K73" i="3"/>
  <c r="J73" i="3"/>
  <c r="I73" i="3"/>
  <c r="H73" i="3"/>
  <c r="G73" i="3"/>
  <c r="F73" i="3"/>
  <c r="E73" i="3"/>
  <c r="L73" i="3" s="1"/>
  <c r="X72" i="3"/>
  <c r="L72" i="3"/>
  <c r="X71" i="3"/>
  <c r="L71" i="3"/>
  <c r="X70" i="3"/>
  <c r="L70" i="3"/>
  <c r="W68" i="3"/>
  <c r="V68" i="3"/>
  <c r="U68" i="3"/>
  <c r="T68" i="3"/>
  <c r="S68" i="3"/>
  <c r="R68" i="3"/>
  <c r="Q68" i="3"/>
  <c r="X68" i="3" s="1"/>
  <c r="K68" i="3"/>
  <c r="J68" i="3"/>
  <c r="I68" i="3"/>
  <c r="I21" i="3" s="1"/>
  <c r="H68" i="3"/>
  <c r="G68" i="3"/>
  <c r="F68" i="3"/>
  <c r="E68" i="3"/>
  <c r="L68" i="3" s="1"/>
  <c r="X67" i="3"/>
  <c r="L67" i="3"/>
  <c r="X66" i="3"/>
  <c r="L66" i="3"/>
  <c r="X65" i="3"/>
  <c r="L65" i="3"/>
  <c r="X64" i="3"/>
  <c r="L64" i="3"/>
  <c r="X63" i="3"/>
  <c r="L63" i="3"/>
  <c r="W61" i="3"/>
  <c r="V61" i="3"/>
  <c r="U61" i="3"/>
  <c r="T61" i="3"/>
  <c r="S61" i="3"/>
  <c r="R61" i="3"/>
  <c r="Q61" i="3"/>
  <c r="X61" i="3" s="1"/>
  <c r="K61" i="3"/>
  <c r="J61" i="3"/>
  <c r="I61" i="3"/>
  <c r="I20" i="3" s="1"/>
  <c r="H61" i="3"/>
  <c r="G61" i="3"/>
  <c r="F61" i="3"/>
  <c r="E61" i="3"/>
  <c r="L61" i="3" s="1"/>
  <c r="X60" i="3"/>
  <c r="L60" i="3"/>
  <c r="X59" i="3"/>
  <c r="L59" i="3"/>
  <c r="X58" i="3"/>
  <c r="L58" i="3"/>
  <c r="X57" i="3"/>
  <c r="L57" i="3"/>
  <c r="X56" i="3"/>
  <c r="L56" i="3"/>
  <c r="X55" i="3"/>
  <c r="L55" i="3"/>
  <c r="D52" i="3"/>
  <c r="J44" i="3" s="1"/>
  <c r="W51" i="3"/>
  <c r="W751" i="3" s="1"/>
  <c r="V51" i="3"/>
  <c r="V751" i="3" s="1"/>
  <c r="U51" i="3"/>
  <c r="T51" i="3"/>
  <c r="T751" i="3" s="1"/>
  <c r="S51" i="3"/>
  <c r="S751" i="3" s="1"/>
  <c r="R51" i="3"/>
  <c r="R751" i="3" s="1"/>
  <c r="Q51" i="3"/>
  <c r="O51" i="3"/>
  <c r="K51" i="3"/>
  <c r="K751" i="3" s="1"/>
  <c r="J51" i="3"/>
  <c r="I51" i="3"/>
  <c r="I751" i="3" s="1"/>
  <c r="H51" i="3"/>
  <c r="H751" i="3" s="1"/>
  <c r="G51" i="3"/>
  <c r="G751" i="3" s="1"/>
  <c r="F51" i="3"/>
  <c r="E51" i="3"/>
  <c r="E751" i="3" s="1"/>
  <c r="C51" i="3"/>
  <c r="W50" i="3"/>
  <c r="V50" i="3"/>
  <c r="V750" i="3" s="1"/>
  <c r="U50" i="3"/>
  <c r="U750" i="3" s="1"/>
  <c r="T50" i="3"/>
  <c r="T750" i="3" s="1"/>
  <c r="S50" i="3"/>
  <c r="R50" i="3"/>
  <c r="R750" i="3" s="1"/>
  <c r="Q50" i="3"/>
  <c r="Q750" i="3" s="1"/>
  <c r="O50" i="3"/>
  <c r="K50" i="3"/>
  <c r="K750" i="3" s="1"/>
  <c r="J50" i="3"/>
  <c r="J750" i="3" s="1"/>
  <c r="I50" i="3"/>
  <c r="I750" i="3" s="1"/>
  <c r="H50" i="3"/>
  <c r="H750" i="3" s="1"/>
  <c r="G50" i="3"/>
  <c r="G750" i="3" s="1"/>
  <c r="F50" i="3"/>
  <c r="F750" i="3" s="1"/>
  <c r="E50" i="3"/>
  <c r="E750" i="3" s="1"/>
  <c r="C50" i="3"/>
  <c r="W49" i="3"/>
  <c r="W749" i="3" s="1"/>
  <c r="V49" i="3"/>
  <c r="V749" i="3" s="1"/>
  <c r="U49" i="3"/>
  <c r="U749" i="3" s="1"/>
  <c r="T49" i="3"/>
  <c r="T749" i="3" s="1"/>
  <c r="S49" i="3"/>
  <c r="S749" i="3" s="1"/>
  <c r="R49" i="3"/>
  <c r="R749" i="3" s="1"/>
  <c r="Q49" i="3"/>
  <c r="O49" i="3"/>
  <c r="L49" i="3"/>
  <c r="K49" i="3"/>
  <c r="K749" i="3" s="1"/>
  <c r="J49" i="3"/>
  <c r="J749" i="3" s="1"/>
  <c r="I49" i="3"/>
  <c r="I749" i="3" s="1"/>
  <c r="H49" i="3"/>
  <c r="H749" i="3" s="1"/>
  <c r="G49" i="3"/>
  <c r="G749" i="3" s="1"/>
  <c r="F49" i="3"/>
  <c r="E49" i="3"/>
  <c r="E749" i="3" s="1"/>
  <c r="C49" i="3"/>
  <c r="W48" i="3"/>
  <c r="W748" i="3" s="1"/>
  <c r="V48" i="3"/>
  <c r="V748" i="3" s="1"/>
  <c r="U48" i="3"/>
  <c r="U748" i="3" s="1"/>
  <c r="T48" i="3"/>
  <c r="T748" i="3" s="1"/>
  <c r="S48" i="3"/>
  <c r="R48" i="3"/>
  <c r="R748" i="3" s="1"/>
  <c r="Q48" i="3"/>
  <c r="O48" i="3"/>
  <c r="K48" i="3"/>
  <c r="K748" i="3" s="1"/>
  <c r="J48" i="3"/>
  <c r="J748" i="3" s="1"/>
  <c r="I48" i="3"/>
  <c r="I748" i="3" s="1"/>
  <c r="H48" i="3"/>
  <c r="G48" i="3"/>
  <c r="G748" i="3" s="1"/>
  <c r="F48" i="3"/>
  <c r="F748" i="3" s="1"/>
  <c r="E48" i="3"/>
  <c r="E748" i="3" s="1"/>
  <c r="C48" i="3"/>
  <c r="W47" i="3"/>
  <c r="V47" i="3"/>
  <c r="V747" i="3" s="1"/>
  <c r="U47" i="3"/>
  <c r="T47" i="3"/>
  <c r="T747" i="3" s="1"/>
  <c r="S47" i="3"/>
  <c r="R47" i="3"/>
  <c r="Q47" i="3"/>
  <c r="O47" i="3"/>
  <c r="K47" i="3"/>
  <c r="K747" i="3" s="1"/>
  <c r="J47" i="3"/>
  <c r="I47" i="3"/>
  <c r="I747" i="3" s="1"/>
  <c r="H47" i="3"/>
  <c r="G47" i="3"/>
  <c r="G747" i="3" s="1"/>
  <c r="F47" i="3"/>
  <c r="E47" i="3"/>
  <c r="C47" i="3"/>
  <c r="S45" i="3"/>
  <c r="J45" i="3"/>
  <c r="U44" i="3"/>
  <c r="C44" i="3"/>
  <c r="W43" i="3"/>
  <c r="Q43" i="3"/>
  <c r="P41" i="3"/>
  <c r="W40" i="3"/>
  <c r="V40" i="3"/>
  <c r="U40" i="3"/>
  <c r="T40" i="3"/>
  <c r="S40" i="3"/>
  <c r="R40" i="3"/>
  <c r="X40" i="3" s="1"/>
  <c r="Q40" i="3"/>
  <c r="K40" i="3"/>
  <c r="J40" i="3"/>
  <c r="I40" i="3"/>
  <c r="H40" i="3"/>
  <c r="G40" i="3"/>
  <c r="F40" i="3"/>
  <c r="E40" i="3"/>
  <c r="X39" i="3"/>
  <c r="L39" i="3"/>
  <c r="X38" i="3"/>
  <c r="L38" i="3"/>
  <c r="X37" i="3"/>
  <c r="L37" i="3"/>
  <c r="X36" i="3"/>
  <c r="L36" i="3"/>
  <c r="X35" i="3"/>
  <c r="L35" i="3"/>
  <c r="X33" i="3"/>
  <c r="O33" i="3"/>
  <c r="O45" i="3" s="1"/>
  <c r="L33" i="3"/>
  <c r="C33" i="3"/>
  <c r="C45" i="3" s="1"/>
  <c r="X32" i="3"/>
  <c r="O32" i="3"/>
  <c r="O44" i="3" s="1"/>
  <c r="L32" i="3"/>
  <c r="C32" i="3"/>
  <c r="X31" i="3"/>
  <c r="O31" i="3"/>
  <c r="O43" i="3" s="1"/>
  <c r="L31" i="3"/>
  <c r="C31" i="3"/>
  <c r="C43" i="3" s="1"/>
  <c r="W29" i="3"/>
  <c r="V29" i="3"/>
  <c r="V69" i="3" s="1"/>
  <c r="U29" i="3"/>
  <c r="T29" i="3"/>
  <c r="T69" i="3" s="1"/>
  <c r="S29" i="3"/>
  <c r="S77" i="3" s="1"/>
  <c r="R29" i="3"/>
  <c r="R77" i="3" s="1"/>
  <c r="Q29" i="3"/>
  <c r="Q77" i="3" s="1"/>
  <c r="K29" i="3"/>
  <c r="K41" i="3" s="1"/>
  <c r="K54" i="3" s="1"/>
  <c r="J29" i="3"/>
  <c r="I29" i="3"/>
  <c r="I69" i="3" s="1"/>
  <c r="H29" i="3"/>
  <c r="G29" i="3"/>
  <c r="G69" i="3" s="1"/>
  <c r="F29" i="3"/>
  <c r="F77" i="3" s="1"/>
  <c r="E29" i="3"/>
  <c r="E41" i="3" s="1"/>
  <c r="E54" i="3" s="1"/>
  <c r="V25" i="3"/>
  <c r="P79" i="3" s="1"/>
  <c r="K23" i="3"/>
  <c r="J23" i="3"/>
  <c r="I23" i="3"/>
  <c r="H23" i="3"/>
  <c r="G23" i="3"/>
  <c r="F23" i="3"/>
  <c r="K22" i="3"/>
  <c r="J22" i="3"/>
  <c r="I22" i="3"/>
  <c r="H22" i="3"/>
  <c r="G22" i="3"/>
  <c r="F22" i="3"/>
  <c r="K21" i="3"/>
  <c r="J21" i="3"/>
  <c r="L21" i="3" s="1"/>
  <c r="H21" i="3"/>
  <c r="G21" i="3"/>
  <c r="F21" i="3"/>
  <c r="E21" i="3"/>
  <c r="S20" i="3"/>
  <c r="K20" i="3"/>
  <c r="J20" i="3"/>
  <c r="H20" i="3"/>
  <c r="G20" i="3"/>
  <c r="F20" i="3"/>
  <c r="E20" i="3"/>
  <c r="L20" i="3" s="1"/>
  <c r="S18" i="3"/>
  <c r="V9" i="3"/>
  <c r="U9" i="3"/>
  <c r="G9" i="3"/>
  <c r="W8" i="3"/>
  <c r="T8" i="3"/>
  <c r="S8" i="3"/>
  <c r="W7" i="3"/>
  <c r="V6" i="3"/>
  <c r="U6" i="3"/>
  <c r="W4" i="3"/>
  <c r="W1" i="3"/>
  <c r="V1" i="3"/>
  <c r="U1" i="3"/>
  <c r="T1" i="3"/>
  <c r="S1" i="3"/>
  <c r="R1" i="3"/>
  <c r="Q1" i="3"/>
  <c r="W775" i="2"/>
  <c r="W774" i="2"/>
  <c r="V774" i="2"/>
  <c r="V775" i="2" s="1"/>
  <c r="U774" i="2"/>
  <c r="U775" i="2" s="1"/>
  <c r="T774" i="2"/>
  <c r="T775" i="2" s="1"/>
  <c r="H723" i="2" s="1"/>
  <c r="S774" i="2"/>
  <c r="S775" i="2" s="1"/>
  <c r="R774" i="2"/>
  <c r="R775" i="2" s="1"/>
  <c r="Q774" i="2"/>
  <c r="Q775" i="2" s="1"/>
  <c r="E723" i="2" s="1"/>
  <c r="K774" i="2"/>
  <c r="K775" i="2" s="1"/>
  <c r="K723" i="2" s="1"/>
  <c r="J774" i="2"/>
  <c r="J775" i="2" s="1"/>
  <c r="J723" i="2" s="1"/>
  <c r="I774" i="2"/>
  <c r="I775" i="2" s="1"/>
  <c r="I723" i="2" s="1"/>
  <c r="H774" i="2"/>
  <c r="H775" i="2" s="1"/>
  <c r="G774" i="2"/>
  <c r="G775" i="2" s="1"/>
  <c r="G723" i="2" s="1"/>
  <c r="F774" i="2"/>
  <c r="F775" i="2" s="1"/>
  <c r="F723" i="2" s="1"/>
  <c r="E774" i="2"/>
  <c r="E775" i="2" s="1"/>
  <c r="W771" i="2"/>
  <c r="V771" i="2"/>
  <c r="U771" i="2"/>
  <c r="T771" i="2"/>
  <c r="S771" i="2"/>
  <c r="R771" i="2"/>
  <c r="Q771" i="2"/>
  <c r="K771" i="2"/>
  <c r="J771" i="2"/>
  <c r="I771" i="2"/>
  <c r="H771" i="2"/>
  <c r="G771" i="2"/>
  <c r="F771" i="2"/>
  <c r="E771" i="2"/>
  <c r="W770" i="2"/>
  <c r="V770" i="2"/>
  <c r="U770" i="2"/>
  <c r="T770" i="2"/>
  <c r="S770" i="2"/>
  <c r="R770" i="2"/>
  <c r="Q770" i="2"/>
  <c r="X770" i="2" s="1"/>
  <c r="K770" i="2"/>
  <c r="J770" i="2"/>
  <c r="I770" i="2"/>
  <c r="H770" i="2"/>
  <c r="G770" i="2"/>
  <c r="F770" i="2"/>
  <c r="E770" i="2"/>
  <c r="W769" i="2"/>
  <c r="W772" i="2" s="1"/>
  <c r="V769" i="2"/>
  <c r="V772" i="2" s="1"/>
  <c r="U769" i="2"/>
  <c r="U772" i="2" s="1"/>
  <c r="T769" i="2"/>
  <c r="T772" i="2" s="1"/>
  <c r="S769" i="2"/>
  <c r="S772" i="2" s="1"/>
  <c r="R769" i="2"/>
  <c r="R772" i="2" s="1"/>
  <c r="F722" i="2" s="1"/>
  <c r="Q769" i="2"/>
  <c r="Q772" i="2" s="1"/>
  <c r="K769" i="2"/>
  <c r="K772" i="2" s="1"/>
  <c r="J769" i="2"/>
  <c r="J772" i="2" s="1"/>
  <c r="J722" i="2" s="1"/>
  <c r="I769" i="2"/>
  <c r="I772" i="2" s="1"/>
  <c r="I722" i="2" s="1"/>
  <c r="H769" i="2"/>
  <c r="H772" i="2" s="1"/>
  <c r="G769" i="2"/>
  <c r="G772" i="2" s="1"/>
  <c r="F769" i="2"/>
  <c r="F772" i="2" s="1"/>
  <c r="E769" i="2"/>
  <c r="E772" i="2" s="1"/>
  <c r="W766" i="2"/>
  <c r="V766" i="2"/>
  <c r="U766" i="2"/>
  <c r="T766" i="2"/>
  <c r="S766" i="2"/>
  <c r="R766" i="2"/>
  <c r="Q766" i="2"/>
  <c r="K766" i="2"/>
  <c r="J766" i="2"/>
  <c r="I766" i="2"/>
  <c r="H766" i="2"/>
  <c r="G766" i="2"/>
  <c r="F766" i="2"/>
  <c r="E766" i="2"/>
  <c r="W765" i="2"/>
  <c r="V765" i="2"/>
  <c r="U765" i="2"/>
  <c r="T765" i="2"/>
  <c r="S765" i="2"/>
  <c r="R765" i="2"/>
  <c r="Q765" i="2"/>
  <c r="X765" i="2" s="1"/>
  <c r="K765" i="2"/>
  <c r="J765" i="2"/>
  <c r="I765" i="2"/>
  <c r="H765" i="2"/>
  <c r="G765" i="2"/>
  <c r="F765" i="2"/>
  <c r="E765" i="2"/>
  <c r="L765" i="2" s="1"/>
  <c r="W764" i="2"/>
  <c r="V764" i="2"/>
  <c r="U764" i="2"/>
  <c r="T764" i="2"/>
  <c r="S764" i="2"/>
  <c r="R764" i="2"/>
  <c r="Q764" i="2"/>
  <c r="K764" i="2"/>
  <c r="J764" i="2"/>
  <c r="I764" i="2"/>
  <c r="H764" i="2"/>
  <c r="G764" i="2"/>
  <c r="F764" i="2"/>
  <c r="E764" i="2"/>
  <c r="L764" i="2" s="1"/>
  <c r="W763" i="2"/>
  <c r="V763" i="2"/>
  <c r="U763" i="2"/>
  <c r="T763" i="2"/>
  <c r="S763" i="2"/>
  <c r="R763" i="2"/>
  <c r="Q763" i="2"/>
  <c r="K763" i="2"/>
  <c r="J763" i="2"/>
  <c r="I763" i="2"/>
  <c r="H763" i="2"/>
  <c r="G763" i="2"/>
  <c r="F763" i="2"/>
  <c r="E763" i="2"/>
  <c r="L763" i="2" s="1"/>
  <c r="W762" i="2"/>
  <c r="W767" i="2" s="1"/>
  <c r="V762" i="2"/>
  <c r="V767" i="2" s="1"/>
  <c r="U762" i="2"/>
  <c r="U767" i="2" s="1"/>
  <c r="T762" i="2"/>
  <c r="T767" i="2" s="1"/>
  <c r="S762" i="2"/>
  <c r="S767" i="2" s="1"/>
  <c r="R762" i="2"/>
  <c r="R767" i="2" s="1"/>
  <c r="Q762" i="2"/>
  <c r="Q767" i="2" s="1"/>
  <c r="K762" i="2"/>
  <c r="K767" i="2" s="1"/>
  <c r="J762" i="2"/>
  <c r="J767" i="2" s="1"/>
  <c r="J721" i="2" s="1"/>
  <c r="I762" i="2"/>
  <c r="I767" i="2" s="1"/>
  <c r="H762" i="2"/>
  <c r="H767" i="2" s="1"/>
  <c r="H721" i="2" s="1"/>
  <c r="T7" i="2" s="1"/>
  <c r="G762" i="2"/>
  <c r="G767" i="2" s="1"/>
  <c r="G721" i="2" s="1"/>
  <c r="F762" i="2"/>
  <c r="F767" i="2" s="1"/>
  <c r="F721" i="2" s="1"/>
  <c r="E762" i="2"/>
  <c r="E767" i="2" s="1"/>
  <c r="E721" i="2" s="1"/>
  <c r="Q7" i="2" s="1"/>
  <c r="W759" i="2"/>
  <c r="V759" i="2"/>
  <c r="U759" i="2"/>
  <c r="T759" i="2"/>
  <c r="S759" i="2"/>
  <c r="R759" i="2"/>
  <c r="Q759" i="2"/>
  <c r="X759" i="2" s="1"/>
  <c r="K759" i="2"/>
  <c r="J759" i="2"/>
  <c r="I759" i="2"/>
  <c r="H759" i="2"/>
  <c r="G759" i="2"/>
  <c r="F759" i="2"/>
  <c r="E759" i="2"/>
  <c r="L759" i="2" s="1"/>
  <c r="W758" i="2"/>
  <c r="V758" i="2"/>
  <c r="U758" i="2"/>
  <c r="T758" i="2"/>
  <c r="S758" i="2"/>
  <c r="R758" i="2"/>
  <c r="Q758" i="2"/>
  <c r="X758" i="2" s="1"/>
  <c r="K758" i="2"/>
  <c r="J758" i="2"/>
  <c r="I758" i="2"/>
  <c r="H758" i="2"/>
  <c r="G758" i="2"/>
  <c r="F758" i="2"/>
  <c r="E758" i="2"/>
  <c r="L758" i="2" s="1"/>
  <c r="W757" i="2"/>
  <c r="V757" i="2"/>
  <c r="U757" i="2"/>
  <c r="T757" i="2"/>
  <c r="S757" i="2"/>
  <c r="R757" i="2"/>
  <c r="Q757" i="2"/>
  <c r="X757" i="2" s="1"/>
  <c r="K757" i="2"/>
  <c r="J757" i="2"/>
  <c r="I757" i="2"/>
  <c r="H757" i="2"/>
  <c r="G757" i="2"/>
  <c r="F757" i="2"/>
  <c r="E757" i="2"/>
  <c r="L757" i="2" s="1"/>
  <c r="W756" i="2"/>
  <c r="V756" i="2"/>
  <c r="U756" i="2"/>
  <c r="T756" i="2"/>
  <c r="S756" i="2"/>
  <c r="R756" i="2"/>
  <c r="Q756" i="2"/>
  <c r="X756" i="2" s="1"/>
  <c r="K756" i="2"/>
  <c r="J756" i="2"/>
  <c r="I756" i="2"/>
  <c r="H756" i="2"/>
  <c r="G756" i="2"/>
  <c r="F756" i="2"/>
  <c r="E756" i="2"/>
  <c r="W755" i="2"/>
  <c r="V755" i="2"/>
  <c r="U755" i="2"/>
  <c r="T755" i="2"/>
  <c r="S755" i="2"/>
  <c r="R755" i="2"/>
  <c r="Q755" i="2"/>
  <c r="X755" i="2" s="1"/>
  <c r="K755" i="2"/>
  <c r="J755" i="2"/>
  <c r="I755" i="2"/>
  <c r="H755" i="2"/>
  <c r="G755" i="2"/>
  <c r="F755" i="2"/>
  <c r="E755" i="2"/>
  <c r="W754" i="2"/>
  <c r="W760" i="2" s="1"/>
  <c r="V754" i="2"/>
  <c r="V760" i="2" s="1"/>
  <c r="U754" i="2"/>
  <c r="U760" i="2" s="1"/>
  <c r="T754" i="2"/>
  <c r="T760" i="2" s="1"/>
  <c r="S754" i="2"/>
  <c r="S760" i="2" s="1"/>
  <c r="R754" i="2"/>
  <c r="R760" i="2" s="1"/>
  <c r="Q754" i="2"/>
  <c r="X754" i="2" s="1"/>
  <c r="K754" i="2"/>
  <c r="K760" i="2" s="1"/>
  <c r="J754" i="2"/>
  <c r="J760" i="2" s="1"/>
  <c r="J720" i="2" s="1"/>
  <c r="V6" i="2" s="1"/>
  <c r="I754" i="2"/>
  <c r="H754" i="2"/>
  <c r="G754" i="2"/>
  <c r="F754" i="2"/>
  <c r="E754" i="2"/>
  <c r="O745" i="2"/>
  <c r="C745" i="2"/>
  <c r="O743" i="2"/>
  <c r="C743" i="2"/>
  <c r="W739" i="2"/>
  <c r="V739" i="2"/>
  <c r="U739" i="2"/>
  <c r="T739" i="2"/>
  <c r="S739" i="2"/>
  <c r="R739" i="2"/>
  <c r="Q739" i="2"/>
  <c r="X739" i="2" s="1"/>
  <c r="K739" i="2"/>
  <c r="J739" i="2"/>
  <c r="I739" i="2"/>
  <c r="H739" i="2"/>
  <c r="G739" i="2"/>
  <c r="F739" i="2"/>
  <c r="E739" i="2"/>
  <c r="L739" i="2" s="1"/>
  <c r="W738" i="2"/>
  <c r="V738" i="2"/>
  <c r="U738" i="2"/>
  <c r="T738" i="2"/>
  <c r="S738" i="2"/>
  <c r="R738" i="2"/>
  <c r="Q738" i="2"/>
  <c r="X738" i="2" s="1"/>
  <c r="K738" i="2"/>
  <c r="J738" i="2"/>
  <c r="I738" i="2"/>
  <c r="H738" i="2"/>
  <c r="G738" i="2"/>
  <c r="F738" i="2"/>
  <c r="E738" i="2"/>
  <c r="L738" i="2" s="1"/>
  <c r="W737" i="2"/>
  <c r="V737" i="2"/>
  <c r="U737" i="2"/>
  <c r="T737" i="2"/>
  <c r="S737" i="2"/>
  <c r="R737" i="2"/>
  <c r="Q737" i="2"/>
  <c r="X737" i="2" s="1"/>
  <c r="K737" i="2"/>
  <c r="J737" i="2"/>
  <c r="I737" i="2"/>
  <c r="H737" i="2"/>
  <c r="G737" i="2"/>
  <c r="F737" i="2"/>
  <c r="E737" i="2"/>
  <c r="L737" i="2" s="1"/>
  <c r="W736" i="2"/>
  <c r="V736" i="2"/>
  <c r="U736" i="2"/>
  <c r="T736" i="2"/>
  <c r="S736" i="2"/>
  <c r="R736" i="2"/>
  <c r="Q736" i="2"/>
  <c r="X736" i="2" s="1"/>
  <c r="K736" i="2"/>
  <c r="J736" i="2"/>
  <c r="I736" i="2"/>
  <c r="H736" i="2"/>
  <c r="G736" i="2"/>
  <c r="F736" i="2"/>
  <c r="E736" i="2"/>
  <c r="L736" i="2" s="1"/>
  <c r="W735" i="2"/>
  <c r="V735" i="2"/>
  <c r="U735" i="2"/>
  <c r="T735" i="2"/>
  <c r="S735" i="2"/>
  <c r="R735" i="2"/>
  <c r="Q735" i="2"/>
  <c r="X735" i="2" s="1"/>
  <c r="K735" i="2"/>
  <c r="J735" i="2"/>
  <c r="I735" i="2"/>
  <c r="H735" i="2"/>
  <c r="G735" i="2"/>
  <c r="F735" i="2"/>
  <c r="E735" i="2"/>
  <c r="L735" i="2" s="1"/>
  <c r="W733" i="2"/>
  <c r="V733" i="2"/>
  <c r="U733" i="2"/>
  <c r="T733" i="2"/>
  <c r="S733" i="2"/>
  <c r="R733" i="2"/>
  <c r="Q733" i="2"/>
  <c r="X733" i="2" s="1"/>
  <c r="O733" i="2"/>
  <c r="K733" i="2"/>
  <c r="J733" i="2"/>
  <c r="I733" i="2"/>
  <c r="H733" i="2"/>
  <c r="G733" i="2"/>
  <c r="F733" i="2"/>
  <c r="L733" i="2" s="1"/>
  <c r="E733" i="2"/>
  <c r="C733" i="2"/>
  <c r="W732" i="2"/>
  <c r="V732" i="2"/>
  <c r="U732" i="2"/>
  <c r="T732" i="2"/>
  <c r="S732" i="2"/>
  <c r="R732" i="2"/>
  <c r="Q732" i="2"/>
  <c r="O732" i="2"/>
  <c r="K732" i="2"/>
  <c r="J732" i="2"/>
  <c r="I732" i="2"/>
  <c r="H732" i="2"/>
  <c r="G732" i="2"/>
  <c r="F732" i="2"/>
  <c r="E732" i="2"/>
  <c r="C732" i="2"/>
  <c r="W731" i="2"/>
  <c r="W740" i="2" s="1"/>
  <c r="V731" i="2"/>
  <c r="V740" i="2" s="1"/>
  <c r="U731" i="2"/>
  <c r="U740" i="2" s="1"/>
  <c r="T731" i="2"/>
  <c r="T740" i="2" s="1"/>
  <c r="S731" i="2"/>
  <c r="S740" i="2" s="1"/>
  <c r="R731" i="2"/>
  <c r="Q731" i="2"/>
  <c r="O731" i="2"/>
  <c r="K731" i="2"/>
  <c r="K740" i="2" s="1"/>
  <c r="J731" i="2"/>
  <c r="J740" i="2" s="1"/>
  <c r="I731" i="2"/>
  <c r="I740" i="2" s="1"/>
  <c r="U4" i="2" s="1"/>
  <c r="H731" i="2"/>
  <c r="H740" i="2" s="1"/>
  <c r="G731" i="2"/>
  <c r="G740" i="2" s="1"/>
  <c r="F731" i="2"/>
  <c r="F740" i="2" s="1"/>
  <c r="E731" i="2"/>
  <c r="C731" i="2"/>
  <c r="V725" i="2"/>
  <c r="K722" i="2"/>
  <c r="H722" i="2"/>
  <c r="G722" i="2"/>
  <c r="K721" i="2"/>
  <c r="I721" i="2"/>
  <c r="S720" i="2"/>
  <c r="C778" i="2" s="1"/>
  <c r="S718" i="2"/>
  <c r="K715" i="2"/>
  <c r="W729" i="2" s="1"/>
  <c r="W776" i="2" s="1"/>
  <c r="J715" i="2"/>
  <c r="J729" i="2" s="1"/>
  <c r="I715" i="2"/>
  <c r="U729" i="2" s="1"/>
  <c r="H715" i="2"/>
  <c r="G715" i="2"/>
  <c r="G729" i="2" s="1"/>
  <c r="F715" i="2"/>
  <c r="R729" i="2" s="1"/>
  <c r="R761" i="2" s="1"/>
  <c r="E715" i="2"/>
  <c r="W706" i="2"/>
  <c r="V706" i="2"/>
  <c r="U706" i="2"/>
  <c r="T706" i="2"/>
  <c r="S706" i="2"/>
  <c r="R706" i="2"/>
  <c r="X706" i="2" s="1"/>
  <c r="Q706" i="2"/>
  <c r="K706" i="2"/>
  <c r="J706" i="2"/>
  <c r="I706" i="2"/>
  <c r="H706" i="2"/>
  <c r="G706" i="2"/>
  <c r="G653" i="2" s="1"/>
  <c r="F706" i="2"/>
  <c r="L706" i="2" s="1"/>
  <c r="E706" i="2"/>
  <c r="X705" i="2"/>
  <c r="L705" i="2"/>
  <c r="W703" i="2"/>
  <c r="V703" i="2"/>
  <c r="U703" i="2"/>
  <c r="T703" i="2"/>
  <c r="S703" i="2"/>
  <c r="R703" i="2"/>
  <c r="X703" i="2" s="1"/>
  <c r="Q703" i="2"/>
  <c r="K703" i="2"/>
  <c r="J703" i="2"/>
  <c r="I703" i="2"/>
  <c r="H703" i="2"/>
  <c r="G703" i="2"/>
  <c r="G652" i="2" s="1"/>
  <c r="F703" i="2"/>
  <c r="E703" i="2"/>
  <c r="X702" i="2"/>
  <c r="L702" i="2"/>
  <c r="X701" i="2"/>
  <c r="L701" i="2"/>
  <c r="X700" i="2"/>
  <c r="L700" i="2"/>
  <c r="W698" i="2"/>
  <c r="V698" i="2"/>
  <c r="U698" i="2"/>
  <c r="T698" i="2"/>
  <c r="S698" i="2"/>
  <c r="R698" i="2"/>
  <c r="Q698" i="2"/>
  <c r="K698" i="2"/>
  <c r="J698" i="2"/>
  <c r="J651" i="2" s="1"/>
  <c r="I698" i="2"/>
  <c r="H698" i="2"/>
  <c r="G698" i="2"/>
  <c r="F698" i="2"/>
  <c r="E698" i="2"/>
  <c r="X697" i="2"/>
  <c r="L697" i="2"/>
  <c r="X696" i="2"/>
  <c r="L696" i="2"/>
  <c r="X695" i="2"/>
  <c r="L695" i="2"/>
  <c r="X694" i="2"/>
  <c r="L694" i="2"/>
  <c r="X693" i="2"/>
  <c r="L693" i="2"/>
  <c r="W691" i="2"/>
  <c r="V691" i="2"/>
  <c r="U691" i="2"/>
  <c r="T691" i="2"/>
  <c r="S691" i="2"/>
  <c r="R691" i="2"/>
  <c r="Q691" i="2"/>
  <c r="K691" i="2"/>
  <c r="K650" i="2" s="1"/>
  <c r="J691" i="2"/>
  <c r="I691" i="2"/>
  <c r="H691" i="2"/>
  <c r="H650" i="2" s="1"/>
  <c r="G691" i="2"/>
  <c r="F691" i="2"/>
  <c r="E691" i="2"/>
  <c r="L691" i="2" s="1"/>
  <c r="X690" i="2"/>
  <c r="L690" i="2"/>
  <c r="X689" i="2"/>
  <c r="L689" i="2"/>
  <c r="X688" i="2"/>
  <c r="L688" i="2"/>
  <c r="X687" i="2"/>
  <c r="L687" i="2"/>
  <c r="X686" i="2"/>
  <c r="L686" i="2"/>
  <c r="X685" i="2"/>
  <c r="L685" i="2"/>
  <c r="W681" i="2"/>
  <c r="V681" i="2"/>
  <c r="U681" i="2"/>
  <c r="T681" i="2"/>
  <c r="S681" i="2"/>
  <c r="R681" i="2"/>
  <c r="Q681" i="2"/>
  <c r="O681" i="2"/>
  <c r="K681" i="2"/>
  <c r="J681" i="2"/>
  <c r="I681" i="2"/>
  <c r="H681" i="2"/>
  <c r="G681" i="2"/>
  <c r="F681" i="2"/>
  <c r="E681" i="2"/>
  <c r="L681" i="2" s="1"/>
  <c r="C681" i="2"/>
  <c r="W680" i="2"/>
  <c r="V680" i="2"/>
  <c r="U680" i="2"/>
  <c r="T680" i="2"/>
  <c r="S680" i="2"/>
  <c r="R680" i="2"/>
  <c r="Q680" i="2"/>
  <c r="O680" i="2"/>
  <c r="K680" i="2"/>
  <c r="J680" i="2"/>
  <c r="I680" i="2"/>
  <c r="H680" i="2"/>
  <c r="G680" i="2"/>
  <c r="F680" i="2"/>
  <c r="E680" i="2"/>
  <c r="C680" i="2"/>
  <c r="W679" i="2"/>
  <c r="V679" i="2"/>
  <c r="U679" i="2"/>
  <c r="T679" i="2"/>
  <c r="S679" i="2"/>
  <c r="R679" i="2"/>
  <c r="Q679" i="2"/>
  <c r="O679" i="2"/>
  <c r="L679" i="2"/>
  <c r="K679" i="2"/>
  <c r="J679" i="2"/>
  <c r="I679" i="2"/>
  <c r="H679" i="2"/>
  <c r="G679" i="2"/>
  <c r="F679" i="2"/>
  <c r="E679" i="2"/>
  <c r="C679" i="2"/>
  <c r="W678" i="2"/>
  <c r="V678" i="2"/>
  <c r="U678" i="2"/>
  <c r="T678" i="2"/>
  <c r="S678" i="2"/>
  <c r="R678" i="2"/>
  <c r="Q678" i="2"/>
  <c r="X678" i="2" s="1"/>
  <c r="O678" i="2"/>
  <c r="K678" i="2"/>
  <c r="J678" i="2"/>
  <c r="I678" i="2"/>
  <c r="H678" i="2"/>
  <c r="G678" i="2"/>
  <c r="F678" i="2"/>
  <c r="E678" i="2"/>
  <c r="L678" i="2" s="1"/>
  <c r="C678" i="2"/>
  <c r="W677" i="2"/>
  <c r="V677" i="2"/>
  <c r="U677" i="2"/>
  <c r="T677" i="2"/>
  <c r="S677" i="2"/>
  <c r="R677" i="2"/>
  <c r="X677" i="2" s="1"/>
  <c r="Q677" i="2"/>
  <c r="O677" i="2"/>
  <c r="K677" i="2"/>
  <c r="J677" i="2"/>
  <c r="I677" i="2"/>
  <c r="H677" i="2"/>
  <c r="G677" i="2"/>
  <c r="F677" i="2"/>
  <c r="E677" i="2"/>
  <c r="L677" i="2" s="1"/>
  <c r="C677" i="2"/>
  <c r="P671" i="2"/>
  <c r="W670" i="2"/>
  <c r="V670" i="2"/>
  <c r="U670" i="2"/>
  <c r="T670" i="2"/>
  <c r="S670" i="2"/>
  <c r="R670" i="2"/>
  <c r="Q670" i="2"/>
  <c r="K670" i="2"/>
  <c r="J670" i="2"/>
  <c r="I670" i="2"/>
  <c r="H670" i="2"/>
  <c r="G670" i="2"/>
  <c r="F670" i="2"/>
  <c r="E670" i="2"/>
  <c r="L670" i="2" s="1"/>
  <c r="X669" i="2"/>
  <c r="L669" i="2"/>
  <c r="X668" i="2"/>
  <c r="L668" i="2"/>
  <c r="X667" i="2"/>
  <c r="L667" i="2"/>
  <c r="X666" i="2"/>
  <c r="L666" i="2"/>
  <c r="X665" i="2"/>
  <c r="L665" i="2"/>
  <c r="X663" i="2"/>
  <c r="O663" i="2"/>
  <c r="O675" i="2" s="1"/>
  <c r="L663" i="2"/>
  <c r="C663" i="2"/>
  <c r="C675" i="2" s="1"/>
  <c r="X662" i="2"/>
  <c r="O662" i="2"/>
  <c r="O674" i="2" s="1"/>
  <c r="L662" i="2"/>
  <c r="C662" i="2"/>
  <c r="C674" i="2" s="1"/>
  <c r="X661" i="2"/>
  <c r="O661" i="2"/>
  <c r="O673" i="2" s="1"/>
  <c r="L661" i="2"/>
  <c r="C661" i="2"/>
  <c r="C673" i="2" s="1"/>
  <c r="V655" i="2"/>
  <c r="L653" i="2"/>
  <c r="K653" i="2"/>
  <c r="J653" i="2"/>
  <c r="I653" i="2"/>
  <c r="H653" i="2"/>
  <c r="F653" i="2"/>
  <c r="E653" i="2"/>
  <c r="K652" i="2"/>
  <c r="J652" i="2"/>
  <c r="I652" i="2"/>
  <c r="H652" i="2"/>
  <c r="E652" i="2"/>
  <c r="I651" i="2"/>
  <c r="H651" i="2"/>
  <c r="G651" i="2"/>
  <c r="F651" i="2"/>
  <c r="E651" i="2"/>
  <c r="S650" i="2"/>
  <c r="G709" i="2" s="1"/>
  <c r="J650" i="2"/>
  <c r="I650" i="2"/>
  <c r="G650" i="2"/>
  <c r="F650" i="2"/>
  <c r="E650" i="2"/>
  <c r="L650" i="2" s="1"/>
  <c r="S648" i="2"/>
  <c r="K645" i="2"/>
  <c r="K659" i="2" s="1"/>
  <c r="K699" i="2" s="1"/>
  <c r="J645" i="2"/>
  <c r="V659" i="2" s="1"/>
  <c r="I645" i="2"/>
  <c r="U659" i="2" s="1"/>
  <c r="H645" i="2"/>
  <c r="H659" i="2" s="1"/>
  <c r="G645" i="2"/>
  <c r="S659" i="2" s="1"/>
  <c r="F645" i="2"/>
  <c r="F659" i="2" s="1"/>
  <c r="E645" i="2"/>
  <c r="W636" i="2"/>
  <c r="V636" i="2"/>
  <c r="U636" i="2"/>
  <c r="T636" i="2"/>
  <c r="S636" i="2"/>
  <c r="R636" i="2"/>
  <c r="Q636" i="2"/>
  <c r="X636" i="2" s="1"/>
  <c r="K636" i="2"/>
  <c r="J636" i="2"/>
  <c r="I636" i="2"/>
  <c r="I583" i="2" s="1"/>
  <c r="H636" i="2"/>
  <c r="G636" i="2"/>
  <c r="F636" i="2"/>
  <c r="E636" i="2"/>
  <c r="X635" i="2"/>
  <c r="L635" i="2"/>
  <c r="W633" i="2"/>
  <c r="V633" i="2"/>
  <c r="U633" i="2"/>
  <c r="I582" i="2" s="1"/>
  <c r="T633" i="2"/>
  <c r="S633" i="2"/>
  <c r="R633" i="2"/>
  <c r="Q633" i="2"/>
  <c r="K633" i="2"/>
  <c r="J633" i="2"/>
  <c r="I633" i="2"/>
  <c r="H633" i="2"/>
  <c r="G633" i="2"/>
  <c r="F633" i="2"/>
  <c r="E633" i="2"/>
  <c r="L633" i="2" s="1"/>
  <c r="X632" i="2"/>
  <c r="L632" i="2"/>
  <c r="X631" i="2"/>
  <c r="L631" i="2"/>
  <c r="X630" i="2"/>
  <c r="L630" i="2"/>
  <c r="W628" i="2"/>
  <c r="V628" i="2"/>
  <c r="U628" i="2"/>
  <c r="T628" i="2"/>
  <c r="S628" i="2"/>
  <c r="R628" i="2"/>
  <c r="Q628" i="2"/>
  <c r="K628" i="2"/>
  <c r="K581" i="2" s="1"/>
  <c r="J628" i="2"/>
  <c r="I628" i="2"/>
  <c r="H628" i="2"/>
  <c r="G628" i="2"/>
  <c r="F628" i="2"/>
  <c r="E628" i="2"/>
  <c r="X627" i="2"/>
  <c r="L627" i="2"/>
  <c r="X626" i="2"/>
  <c r="L626" i="2"/>
  <c r="X625" i="2"/>
  <c r="L625" i="2"/>
  <c r="X624" i="2"/>
  <c r="L624" i="2"/>
  <c r="X623" i="2"/>
  <c r="L623" i="2"/>
  <c r="W621" i="2"/>
  <c r="V621" i="2"/>
  <c r="U621" i="2"/>
  <c r="T621" i="2"/>
  <c r="S621" i="2"/>
  <c r="R621" i="2"/>
  <c r="Q621" i="2"/>
  <c r="K621" i="2"/>
  <c r="J621" i="2"/>
  <c r="I621" i="2"/>
  <c r="H621" i="2"/>
  <c r="G621" i="2"/>
  <c r="G580" i="2" s="1"/>
  <c r="F621" i="2"/>
  <c r="E621" i="2"/>
  <c r="X620" i="2"/>
  <c r="L620" i="2"/>
  <c r="X619" i="2"/>
  <c r="L619" i="2"/>
  <c r="X618" i="2"/>
  <c r="L618" i="2"/>
  <c r="X617" i="2"/>
  <c r="L617" i="2"/>
  <c r="X616" i="2"/>
  <c r="L616" i="2"/>
  <c r="X615" i="2"/>
  <c r="L615" i="2"/>
  <c r="W611" i="2"/>
  <c r="V611" i="2"/>
  <c r="U611" i="2"/>
  <c r="T611" i="2"/>
  <c r="S611" i="2"/>
  <c r="R611" i="2"/>
  <c r="Q611" i="2"/>
  <c r="O611" i="2"/>
  <c r="L611" i="2"/>
  <c r="K611" i="2"/>
  <c r="J611" i="2"/>
  <c r="I611" i="2"/>
  <c r="H611" i="2"/>
  <c r="G611" i="2"/>
  <c r="F611" i="2"/>
  <c r="E611" i="2"/>
  <c r="C611" i="2"/>
  <c r="W610" i="2"/>
  <c r="V610" i="2"/>
  <c r="U610" i="2"/>
  <c r="T610" i="2"/>
  <c r="S610" i="2"/>
  <c r="R610" i="2"/>
  <c r="Q610" i="2"/>
  <c r="X610" i="2" s="1"/>
  <c r="O610" i="2"/>
  <c r="K610" i="2"/>
  <c r="J610" i="2"/>
  <c r="I610" i="2"/>
  <c r="H610" i="2"/>
  <c r="G610" i="2"/>
  <c r="F610" i="2"/>
  <c r="E610" i="2"/>
  <c r="L610" i="2" s="1"/>
  <c r="C610" i="2"/>
  <c r="W609" i="2"/>
  <c r="V609" i="2"/>
  <c r="U609" i="2"/>
  <c r="T609" i="2"/>
  <c r="S609" i="2"/>
  <c r="R609" i="2"/>
  <c r="X609" i="2" s="1"/>
  <c r="Q609" i="2"/>
  <c r="O609" i="2"/>
  <c r="K609" i="2"/>
  <c r="J609" i="2"/>
  <c r="I609" i="2"/>
  <c r="H609" i="2"/>
  <c r="G609" i="2"/>
  <c r="F609" i="2"/>
  <c r="E609" i="2"/>
  <c r="L609" i="2" s="1"/>
  <c r="C609" i="2"/>
  <c r="W608" i="2"/>
  <c r="V608" i="2"/>
  <c r="U608" i="2"/>
  <c r="T608" i="2"/>
  <c r="S608" i="2"/>
  <c r="R608" i="2"/>
  <c r="Q608" i="2"/>
  <c r="O608" i="2"/>
  <c r="K608" i="2"/>
  <c r="J608" i="2"/>
  <c r="I608" i="2"/>
  <c r="H608" i="2"/>
  <c r="G608" i="2"/>
  <c r="F608" i="2"/>
  <c r="E608" i="2"/>
  <c r="C608" i="2"/>
  <c r="W607" i="2"/>
  <c r="V607" i="2"/>
  <c r="U607" i="2"/>
  <c r="T607" i="2"/>
  <c r="S607" i="2"/>
  <c r="R607" i="2"/>
  <c r="Q607" i="2"/>
  <c r="O607" i="2"/>
  <c r="K607" i="2"/>
  <c r="J607" i="2"/>
  <c r="I607" i="2"/>
  <c r="H607" i="2"/>
  <c r="G607" i="2"/>
  <c r="F607" i="2"/>
  <c r="E607" i="2"/>
  <c r="C607" i="2"/>
  <c r="C605" i="2"/>
  <c r="P601" i="2"/>
  <c r="X600" i="2"/>
  <c r="W600" i="2"/>
  <c r="V600" i="2"/>
  <c r="U600" i="2"/>
  <c r="T600" i="2"/>
  <c r="S600" i="2"/>
  <c r="R600" i="2"/>
  <c r="Q600" i="2"/>
  <c r="L600" i="2"/>
  <c r="K600" i="2"/>
  <c r="J600" i="2"/>
  <c r="I600" i="2"/>
  <c r="H600" i="2"/>
  <c r="G600" i="2"/>
  <c r="F600" i="2"/>
  <c r="E600" i="2"/>
  <c r="X599" i="2"/>
  <c r="L599" i="2"/>
  <c r="X598" i="2"/>
  <c r="L598" i="2"/>
  <c r="X597" i="2"/>
  <c r="L597" i="2"/>
  <c r="X596" i="2"/>
  <c r="L596" i="2"/>
  <c r="X595" i="2"/>
  <c r="L595" i="2"/>
  <c r="X593" i="2"/>
  <c r="O593" i="2"/>
  <c r="O605" i="2" s="1"/>
  <c r="L593" i="2"/>
  <c r="C593" i="2"/>
  <c r="X592" i="2"/>
  <c r="O592" i="2"/>
  <c r="O604" i="2" s="1"/>
  <c r="L592" i="2"/>
  <c r="C592" i="2"/>
  <c r="C604" i="2" s="1"/>
  <c r="X591" i="2"/>
  <c r="O591" i="2"/>
  <c r="O603" i="2" s="1"/>
  <c r="L591" i="2"/>
  <c r="C591" i="2"/>
  <c r="C603" i="2" s="1"/>
  <c r="V585" i="2"/>
  <c r="K583" i="2"/>
  <c r="J583" i="2"/>
  <c r="H583" i="2"/>
  <c r="G583" i="2"/>
  <c r="F583" i="2"/>
  <c r="E583" i="2"/>
  <c r="K582" i="2"/>
  <c r="J582" i="2"/>
  <c r="H582" i="2"/>
  <c r="G582" i="2"/>
  <c r="F582" i="2"/>
  <c r="E582" i="2"/>
  <c r="J581" i="2"/>
  <c r="I581" i="2"/>
  <c r="H581" i="2"/>
  <c r="G581" i="2"/>
  <c r="F581" i="2"/>
  <c r="E581" i="2"/>
  <c r="L581" i="2" s="1"/>
  <c r="S580" i="2"/>
  <c r="U639" i="2" s="1"/>
  <c r="K580" i="2"/>
  <c r="J580" i="2"/>
  <c r="I580" i="2"/>
  <c r="H580" i="2"/>
  <c r="F580" i="2"/>
  <c r="E580" i="2"/>
  <c r="S578" i="2"/>
  <c r="K575" i="2"/>
  <c r="J575" i="2"/>
  <c r="J589" i="2" s="1"/>
  <c r="J601" i="2" s="1"/>
  <c r="J614" i="2" s="1"/>
  <c r="I575" i="2"/>
  <c r="I589" i="2" s="1"/>
  <c r="I601" i="2" s="1"/>
  <c r="I614" i="2" s="1"/>
  <c r="H575" i="2"/>
  <c r="T589" i="2" s="1"/>
  <c r="T629" i="2" s="1"/>
  <c r="G575" i="2"/>
  <c r="S589" i="2" s="1"/>
  <c r="S622" i="2" s="1"/>
  <c r="F575" i="2"/>
  <c r="R589" i="2" s="1"/>
  <c r="E575" i="2"/>
  <c r="Q589" i="2" s="1"/>
  <c r="P569" i="2"/>
  <c r="W566" i="2"/>
  <c r="V566" i="2"/>
  <c r="U566" i="2"/>
  <c r="T566" i="2"/>
  <c r="S566" i="2"/>
  <c r="R566" i="2"/>
  <c r="Q566" i="2"/>
  <c r="K566" i="2"/>
  <c r="J566" i="2"/>
  <c r="I566" i="2"/>
  <c r="H566" i="2"/>
  <c r="H513" i="2" s="1"/>
  <c r="G566" i="2"/>
  <c r="F566" i="2"/>
  <c r="F513" i="2" s="1"/>
  <c r="E566" i="2"/>
  <c r="X565" i="2"/>
  <c r="L565" i="2"/>
  <c r="W563" i="2"/>
  <c r="V563" i="2"/>
  <c r="U563" i="2"/>
  <c r="T563" i="2"/>
  <c r="S563" i="2"/>
  <c r="R563" i="2"/>
  <c r="Q563" i="2"/>
  <c r="K563" i="2"/>
  <c r="J563" i="2"/>
  <c r="I563" i="2"/>
  <c r="H563" i="2"/>
  <c r="G563" i="2"/>
  <c r="F563" i="2"/>
  <c r="F512" i="2" s="1"/>
  <c r="E563" i="2"/>
  <c r="X562" i="2"/>
  <c r="L562" i="2"/>
  <c r="X561" i="2"/>
  <c r="L561" i="2"/>
  <c r="X560" i="2"/>
  <c r="L560" i="2"/>
  <c r="W558" i="2"/>
  <c r="V558" i="2"/>
  <c r="U558" i="2"/>
  <c r="X558" i="2" s="1"/>
  <c r="T558" i="2"/>
  <c r="S558" i="2"/>
  <c r="R558" i="2"/>
  <c r="Q558" i="2"/>
  <c r="K558" i="2"/>
  <c r="J558" i="2"/>
  <c r="J511" i="2" s="1"/>
  <c r="I558" i="2"/>
  <c r="I511" i="2" s="1"/>
  <c r="H558" i="2"/>
  <c r="G558" i="2"/>
  <c r="F558" i="2"/>
  <c r="E558" i="2"/>
  <c r="X557" i="2"/>
  <c r="L557" i="2"/>
  <c r="X556" i="2"/>
  <c r="L556" i="2"/>
  <c r="X555" i="2"/>
  <c r="L555" i="2"/>
  <c r="X554" i="2"/>
  <c r="L554" i="2"/>
  <c r="X553" i="2"/>
  <c r="L553" i="2"/>
  <c r="X551" i="2"/>
  <c r="W551" i="2"/>
  <c r="V551" i="2"/>
  <c r="U551" i="2"/>
  <c r="T551" i="2"/>
  <c r="S551" i="2"/>
  <c r="R551" i="2"/>
  <c r="Q551" i="2"/>
  <c r="L551" i="2"/>
  <c r="K551" i="2"/>
  <c r="J551" i="2"/>
  <c r="J510" i="2" s="1"/>
  <c r="I551" i="2"/>
  <c r="I510" i="2" s="1"/>
  <c r="H551" i="2"/>
  <c r="G551" i="2"/>
  <c r="F551" i="2"/>
  <c r="E551" i="2"/>
  <c r="X550" i="2"/>
  <c r="L550" i="2"/>
  <c r="X549" i="2"/>
  <c r="L549" i="2"/>
  <c r="X548" i="2"/>
  <c r="L548" i="2"/>
  <c r="X547" i="2"/>
  <c r="L547" i="2"/>
  <c r="X546" i="2"/>
  <c r="L546" i="2"/>
  <c r="X545" i="2"/>
  <c r="L545" i="2"/>
  <c r="W541" i="2"/>
  <c r="V541" i="2"/>
  <c r="U541" i="2"/>
  <c r="T541" i="2"/>
  <c r="S541" i="2"/>
  <c r="R541" i="2"/>
  <c r="Q541" i="2"/>
  <c r="O541" i="2"/>
  <c r="K541" i="2"/>
  <c r="J541" i="2"/>
  <c r="I541" i="2"/>
  <c r="H541" i="2"/>
  <c r="G541" i="2"/>
  <c r="F541" i="2"/>
  <c r="E541" i="2"/>
  <c r="C541" i="2"/>
  <c r="W540" i="2"/>
  <c r="V540" i="2"/>
  <c r="U540" i="2"/>
  <c r="T540" i="2"/>
  <c r="S540" i="2"/>
  <c r="R540" i="2"/>
  <c r="Q540" i="2"/>
  <c r="O540" i="2"/>
  <c r="K540" i="2"/>
  <c r="J540" i="2"/>
  <c r="I540" i="2"/>
  <c r="H540" i="2"/>
  <c r="G540" i="2"/>
  <c r="F540" i="2"/>
  <c r="E540" i="2"/>
  <c r="C540" i="2"/>
  <c r="X539" i="2"/>
  <c r="W539" i="2"/>
  <c r="V539" i="2"/>
  <c r="U539" i="2"/>
  <c r="T539" i="2"/>
  <c r="S539" i="2"/>
  <c r="R539" i="2"/>
  <c r="Q539" i="2"/>
  <c r="O539" i="2"/>
  <c r="K539" i="2"/>
  <c r="J539" i="2"/>
  <c r="I539" i="2"/>
  <c r="H539" i="2"/>
  <c r="G539" i="2"/>
  <c r="F539" i="2"/>
  <c r="E539" i="2"/>
  <c r="C539" i="2"/>
  <c r="W538" i="2"/>
  <c r="X538" i="2" s="1"/>
  <c r="V538" i="2"/>
  <c r="U538" i="2"/>
  <c r="T538" i="2"/>
  <c r="S538" i="2"/>
  <c r="R538" i="2"/>
  <c r="Q538" i="2"/>
  <c r="O538" i="2"/>
  <c r="L538" i="2"/>
  <c r="K538" i="2"/>
  <c r="J538" i="2"/>
  <c r="I538" i="2"/>
  <c r="H538" i="2"/>
  <c r="G538" i="2"/>
  <c r="F538" i="2"/>
  <c r="E538" i="2"/>
  <c r="C538" i="2"/>
  <c r="W537" i="2"/>
  <c r="V537" i="2"/>
  <c r="U537" i="2"/>
  <c r="T537" i="2"/>
  <c r="S537" i="2"/>
  <c r="R537" i="2"/>
  <c r="Q537" i="2"/>
  <c r="O537" i="2"/>
  <c r="K537" i="2"/>
  <c r="J537" i="2"/>
  <c r="I537" i="2"/>
  <c r="H537" i="2"/>
  <c r="G537" i="2"/>
  <c r="F537" i="2"/>
  <c r="E537" i="2"/>
  <c r="C537" i="2"/>
  <c r="P531" i="2"/>
  <c r="W530" i="2"/>
  <c r="V530" i="2"/>
  <c r="U530" i="2"/>
  <c r="T530" i="2"/>
  <c r="S530" i="2"/>
  <c r="R530" i="2"/>
  <c r="Q530" i="2"/>
  <c r="X530" i="2" s="1"/>
  <c r="K530" i="2"/>
  <c r="J530" i="2"/>
  <c r="I530" i="2"/>
  <c r="H530" i="2"/>
  <c r="G530" i="2"/>
  <c r="F530" i="2"/>
  <c r="E530" i="2"/>
  <c r="L530" i="2" s="1"/>
  <c r="X529" i="2"/>
  <c r="L529" i="2"/>
  <c r="X528" i="2"/>
  <c r="L528" i="2"/>
  <c r="X527" i="2"/>
  <c r="L527" i="2"/>
  <c r="X526" i="2"/>
  <c r="L526" i="2"/>
  <c r="X525" i="2"/>
  <c r="L525" i="2"/>
  <c r="X523" i="2"/>
  <c r="O523" i="2"/>
  <c r="O535" i="2" s="1"/>
  <c r="L523" i="2"/>
  <c r="C523" i="2"/>
  <c r="C535" i="2" s="1"/>
  <c r="X522" i="2"/>
  <c r="O522" i="2"/>
  <c r="O534" i="2" s="1"/>
  <c r="L522" i="2"/>
  <c r="C522" i="2"/>
  <c r="C534" i="2" s="1"/>
  <c r="X521" i="2"/>
  <c r="O521" i="2"/>
  <c r="O533" i="2" s="1"/>
  <c r="L521" i="2"/>
  <c r="C521" i="2"/>
  <c r="C533" i="2" s="1"/>
  <c r="V515" i="2"/>
  <c r="K513" i="2"/>
  <c r="J513" i="2"/>
  <c r="I513" i="2"/>
  <c r="G513" i="2"/>
  <c r="K512" i="2"/>
  <c r="J512" i="2"/>
  <c r="I512" i="2"/>
  <c r="G512" i="2"/>
  <c r="E512" i="2"/>
  <c r="K511" i="2"/>
  <c r="H511" i="2"/>
  <c r="G511" i="2"/>
  <c r="F511" i="2"/>
  <c r="E511" i="2"/>
  <c r="S510" i="2"/>
  <c r="O569" i="2" s="1"/>
  <c r="K510" i="2"/>
  <c r="H510" i="2"/>
  <c r="G510" i="2"/>
  <c r="F510" i="2"/>
  <c r="L510" i="2" s="1"/>
  <c r="E510" i="2"/>
  <c r="S508" i="2"/>
  <c r="K505" i="2"/>
  <c r="W519" i="2" s="1"/>
  <c r="J505" i="2"/>
  <c r="J519" i="2" s="1"/>
  <c r="J559" i="2" s="1"/>
  <c r="I505" i="2"/>
  <c r="U519" i="2" s="1"/>
  <c r="H505" i="2"/>
  <c r="T519" i="2" s="1"/>
  <c r="G505" i="2"/>
  <c r="G519" i="2" s="1"/>
  <c r="F505" i="2"/>
  <c r="E505" i="2"/>
  <c r="E519" i="2" s="1"/>
  <c r="E564" i="2" s="1"/>
  <c r="W496" i="2"/>
  <c r="V496" i="2"/>
  <c r="U496" i="2"/>
  <c r="T496" i="2"/>
  <c r="X496" i="2" s="1"/>
  <c r="S496" i="2"/>
  <c r="R496" i="2"/>
  <c r="Q496" i="2"/>
  <c r="K496" i="2"/>
  <c r="J496" i="2"/>
  <c r="I496" i="2"/>
  <c r="H496" i="2"/>
  <c r="H443" i="2" s="1"/>
  <c r="G496" i="2"/>
  <c r="F496" i="2"/>
  <c r="E496" i="2"/>
  <c r="X495" i="2"/>
  <c r="L495" i="2"/>
  <c r="W493" i="2"/>
  <c r="V493" i="2"/>
  <c r="U493" i="2"/>
  <c r="T493" i="2"/>
  <c r="X493" i="2" s="1"/>
  <c r="S493" i="2"/>
  <c r="R493" i="2"/>
  <c r="Q493" i="2"/>
  <c r="K493" i="2"/>
  <c r="J493" i="2"/>
  <c r="I493" i="2"/>
  <c r="H493" i="2"/>
  <c r="H442" i="2" s="1"/>
  <c r="G493" i="2"/>
  <c r="F493" i="2"/>
  <c r="E493" i="2"/>
  <c r="X492" i="2"/>
  <c r="L492" i="2"/>
  <c r="X491" i="2"/>
  <c r="L491" i="2"/>
  <c r="X490" i="2"/>
  <c r="L490" i="2"/>
  <c r="X488" i="2"/>
  <c r="W488" i="2"/>
  <c r="V488" i="2"/>
  <c r="U488" i="2"/>
  <c r="T488" i="2"/>
  <c r="S488" i="2"/>
  <c r="R488" i="2"/>
  <c r="Q488" i="2"/>
  <c r="K488" i="2"/>
  <c r="J488" i="2"/>
  <c r="J441" i="2" s="1"/>
  <c r="I488" i="2"/>
  <c r="H488" i="2"/>
  <c r="H441" i="2" s="1"/>
  <c r="G488" i="2"/>
  <c r="F488" i="2"/>
  <c r="E488" i="2"/>
  <c r="X487" i="2"/>
  <c r="L487" i="2"/>
  <c r="X486" i="2"/>
  <c r="L486" i="2"/>
  <c r="X485" i="2"/>
  <c r="L485" i="2"/>
  <c r="X484" i="2"/>
  <c r="L484" i="2"/>
  <c r="X483" i="2"/>
  <c r="L483" i="2"/>
  <c r="X481" i="2"/>
  <c r="W481" i="2"/>
  <c r="V481" i="2"/>
  <c r="U481" i="2"/>
  <c r="T481" i="2"/>
  <c r="S481" i="2"/>
  <c r="R481" i="2"/>
  <c r="Q481" i="2"/>
  <c r="L481" i="2"/>
  <c r="K481" i="2"/>
  <c r="J481" i="2"/>
  <c r="I481" i="2"/>
  <c r="I440" i="2" s="1"/>
  <c r="H481" i="2"/>
  <c r="H440" i="2" s="1"/>
  <c r="G481" i="2"/>
  <c r="F481" i="2"/>
  <c r="E481" i="2"/>
  <c r="X480" i="2"/>
  <c r="L480" i="2"/>
  <c r="X479" i="2"/>
  <c r="L479" i="2"/>
  <c r="X478" i="2"/>
  <c r="L478" i="2"/>
  <c r="X477" i="2"/>
  <c r="L477" i="2"/>
  <c r="X476" i="2"/>
  <c r="L476" i="2"/>
  <c r="X475" i="2"/>
  <c r="L475" i="2"/>
  <c r="W471" i="2"/>
  <c r="V471" i="2"/>
  <c r="U471" i="2"/>
  <c r="T471" i="2"/>
  <c r="S471" i="2"/>
  <c r="R471" i="2"/>
  <c r="Q471" i="2"/>
  <c r="X471" i="2" s="1"/>
  <c r="O471" i="2"/>
  <c r="K471" i="2"/>
  <c r="J471" i="2"/>
  <c r="I471" i="2"/>
  <c r="H471" i="2"/>
  <c r="G471" i="2"/>
  <c r="F471" i="2"/>
  <c r="E471" i="2"/>
  <c r="C471" i="2"/>
  <c r="W470" i="2"/>
  <c r="V470" i="2"/>
  <c r="U470" i="2"/>
  <c r="T470" i="2"/>
  <c r="S470" i="2"/>
  <c r="R470" i="2"/>
  <c r="Q470" i="2"/>
  <c r="O470" i="2"/>
  <c r="K470" i="2"/>
  <c r="J470" i="2"/>
  <c r="I470" i="2"/>
  <c r="H470" i="2"/>
  <c r="G470" i="2"/>
  <c r="F470" i="2"/>
  <c r="E470" i="2"/>
  <c r="C470" i="2"/>
  <c r="W469" i="2"/>
  <c r="V469" i="2"/>
  <c r="U469" i="2"/>
  <c r="T469" i="2"/>
  <c r="X469" i="2" s="1"/>
  <c r="S469" i="2"/>
  <c r="R469" i="2"/>
  <c r="Q469" i="2"/>
  <c r="O469" i="2"/>
  <c r="K469" i="2"/>
  <c r="J469" i="2"/>
  <c r="I469" i="2"/>
  <c r="H469" i="2"/>
  <c r="G469" i="2"/>
  <c r="F469" i="2"/>
  <c r="E469" i="2"/>
  <c r="C469" i="2"/>
  <c r="X468" i="2"/>
  <c r="W468" i="2"/>
  <c r="V468" i="2"/>
  <c r="U468" i="2"/>
  <c r="T468" i="2"/>
  <c r="S468" i="2"/>
  <c r="R468" i="2"/>
  <c r="Q468" i="2"/>
  <c r="O468" i="2"/>
  <c r="K468" i="2"/>
  <c r="J468" i="2"/>
  <c r="I468" i="2"/>
  <c r="H468" i="2"/>
  <c r="G468" i="2"/>
  <c r="F468" i="2"/>
  <c r="E468" i="2"/>
  <c r="L468" i="2" s="1"/>
  <c r="C468" i="2"/>
  <c r="W467" i="2"/>
  <c r="V467" i="2"/>
  <c r="U467" i="2"/>
  <c r="T467" i="2"/>
  <c r="S467" i="2"/>
  <c r="R467" i="2"/>
  <c r="X467" i="2" s="1"/>
  <c r="Q467" i="2"/>
  <c r="O467" i="2"/>
  <c r="K467" i="2"/>
  <c r="J467" i="2"/>
  <c r="I467" i="2"/>
  <c r="H467" i="2"/>
  <c r="G467" i="2"/>
  <c r="F467" i="2"/>
  <c r="E467" i="2"/>
  <c r="C467" i="2"/>
  <c r="P461" i="2"/>
  <c r="W460" i="2"/>
  <c r="V460" i="2"/>
  <c r="U460" i="2"/>
  <c r="T460" i="2"/>
  <c r="S460" i="2"/>
  <c r="X460" i="2" s="1"/>
  <c r="R460" i="2"/>
  <c r="Q460" i="2"/>
  <c r="K460" i="2"/>
  <c r="J460" i="2"/>
  <c r="I460" i="2"/>
  <c r="H460" i="2"/>
  <c r="G460" i="2"/>
  <c r="L460" i="2" s="1"/>
  <c r="F460" i="2"/>
  <c r="E460" i="2"/>
  <c r="X459" i="2"/>
  <c r="L459" i="2"/>
  <c r="X458" i="2"/>
  <c r="L458" i="2"/>
  <c r="X457" i="2"/>
  <c r="L457" i="2"/>
  <c r="X456" i="2"/>
  <c r="L456" i="2"/>
  <c r="X455" i="2"/>
  <c r="L455" i="2"/>
  <c r="X453" i="2"/>
  <c r="O453" i="2"/>
  <c r="O465" i="2" s="1"/>
  <c r="L453" i="2"/>
  <c r="C453" i="2"/>
  <c r="C465" i="2" s="1"/>
  <c r="X452" i="2"/>
  <c r="O452" i="2"/>
  <c r="O464" i="2" s="1"/>
  <c r="L452" i="2"/>
  <c r="C452" i="2"/>
  <c r="C464" i="2" s="1"/>
  <c r="X451" i="2"/>
  <c r="O451" i="2"/>
  <c r="O463" i="2" s="1"/>
  <c r="L451" i="2"/>
  <c r="C451" i="2"/>
  <c r="C463" i="2" s="1"/>
  <c r="V445" i="2"/>
  <c r="K443" i="2"/>
  <c r="J443" i="2"/>
  <c r="I443" i="2"/>
  <c r="G443" i="2"/>
  <c r="F443" i="2"/>
  <c r="E443" i="2"/>
  <c r="K442" i="2"/>
  <c r="J442" i="2"/>
  <c r="I442" i="2"/>
  <c r="G442" i="2"/>
  <c r="F442" i="2"/>
  <c r="E442" i="2"/>
  <c r="K441" i="2"/>
  <c r="I441" i="2"/>
  <c r="G441" i="2"/>
  <c r="F441" i="2"/>
  <c r="E441" i="2"/>
  <c r="S440" i="2"/>
  <c r="S499" i="2" s="1"/>
  <c r="L440" i="2"/>
  <c r="K440" i="2"/>
  <c r="J440" i="2"/>
  <c r="G440" i="2"/>
  <c r="F440" i="2"/>
  <c r="E440" i="2"/>
  <c r="S438" i="2"/>
  <c r="K435" i="2"/>
  <c r="W449" i="2" s="1"/>
  <c r="W482" i="2" s="1"/>
  <c r="J435" i="2"/>
  <c r="J449" i="2" s="1"/>
  <c r="I435" i="2"/>
  <c r="U449" i="2" s="1"/>
  <c r="U489" i="2" s="1"/>
  <c r="H435" i="2"/>
  <c r="T449" i="2" s="1"/>
  <c r="G435" i="2"/>
  <c r="S449" i="2" s="1"/>
  <c r="S461" i="2" s="1"/>
  <c r="S474" i="2" s="1"/>
  <c r="F435" i="2"/>
  <c r="E435" i="2"/>
  <c r="E449" i="2" s="1"/>
  <c r="E494" i="2" s="1"/>
  <c r="W426" i="2"/>
  <c r="K373" i="2" s="1"/>
  <c r="V426" i="2"/>
  <c r="U426" i="2"/>
  <c r="T426" i="2"/>
  <c r="S426" i="2"/>
  <c r="R426" i="2"/>
  <c r="Q426" i="2"/>
  <c r="K426" i="2"/>
  <c r="J426" i="2"/>
  <c r="I426" i="2"/>
  <c r="H426" i="2"/>
  <c r="H373" i="2" s="1"/>
  <c r="G426" i="2"/>
  <c r="F426" i="2"/>
  <c r="E426" i="2"/>
  <c r="X425" i="2"/>
  <c r="L425" i="2"/>
  <c r="W423" i="2"/>
  <c r="V423" i="2"/>
  <c r="U423" i="2"/>
  <c r="T423" i="2"/>
  <c r="H372" i="2" s="1"/>
  <c r="S423" i="2"/>
  <c r="R423" i="2"/>
  <c r="Q423" i="2"/>
  <c r="K423" i="2"/>
  <c r="J423" i="2"/>
  <c r="I423" i="2"/>
  <c r="H423" i="2"/>
  <c r="G423" i="2"/>
  <c r="F423" i="2"/>
  <c r="E423" i="2"/>
  <c r="X422" i="2"/>
  <c r="L422" i="2"/>
  <c r="X421" i="2"/>
  <c r="L421" i="2"/>
  <c r="X420" i="2"/>
  <c r="L420" i="2"/>
  <c r="W418" i="2"/>
  <c r="V418" i="2"/>
  <c r="U418" i="2"/>
  <c r="T418" i="2"/>
  <c r="S418" i="2"/>
  <c r="R418" i="2"/>
  <c r="Q418" i="2"/>
  <c r="X418" i="2" s="1"/>
  <c r="K418" i="2"/>
  <c r="K371" i="2" s="1"/>
  <c r="J418" i="2"/>
  <c r="I418" i="2"/>
  <c r="H418" i="2"/>
  <c r="G418" i="2"/>
  <c r="F418" i="2"/>
  <c r="E418" i="2"/>
  <c r="X417" i="2"/>
  <c r="L417" i="2"/>
  <c r="X416" i="2"/>
  <c r="L416" i="2"/>
  <c r="X415" i="2"/>
  <c r="L415" i="2"/>
  <c r="X414" i="2"/>
  <c r="L414" i="2"/>
  <c r="X413" i="2"/>
  <c r="L413" i="2"/>
  <c r="W411" i="2"/>
  <c r="V411" i="2"/>
  <c r="U411" i="2"/>
  <c r="T411" i="2"/>
  <c r="S411" i="2"/>
  <c r="R411" i="2"/>
  <c r="Q411" i="2"/>
  <c r="X411" i="2" s="1"/>
  <c r="K411" i="2"/>
  <c r="K370" i="2" s="1"/>
  <c r="J411" i="2"/>
  <c r="I411" i="2"/>
  <c r="H411" i="2"/>
  <c r="G411" i="2"/>
  <c r="F411" i="2"/>
  <c r="E411" i="2"/>
  <c r="X410" i="2"/>
  <c r="L410" i="2"/>
  <c r="X409" i="2"/>
  <c r="L409" i="2"/>
  <c r="X408" i="2"/>
  <c r="L408" i="2"/>
  <c r="X407" i="2"/>
  <c r="L407" i="2"/>
  <c r="X406" i="2"/>
  <c r="L406" i="2"/>
  <c r="X405" i="2"/>
  <c r="L405" i="2"/>
  <c r="W401" i="2"/>
  <c r="V401" i="2"/>
  <c r="U401" i="2"/>
  <c r="T401" i="2"/>
  <c r="S401" i="2"/>
  <c r="R401" i="2"/>
  <c r="Q401" i="2"/>
  <c r="O401" i="2"/>
  <c r="K401" i="2"/>
  <c r="J401" i="2"/>
  <c r="I401" i="2"/>
  <c r="H401" i="2"/>
  <c r="L401" i="2" s="1"/>
  <c r="G401" i="2"/>
  <c r="F401" i="2"/>
  <c r="E401" i="2"/>
  <c r="C401" i="2"/>
  <c r="W400" i="2"/>
  <c r="V400" i="2"/>
  <c r="U400" i="2"/>
  <c r="T400" i="2"/>
  <c r="S400" i="2"/>
  <c r="R400" i="2"/>
  <c r="Q400" i="2"/>
  <c r="O400" i="2"/>
  <c r="K400" i="2"/>
  <c r="J400" i="2"/>
  <c r="L400" i="2" s="1"/>
  <c r="I400" i="2"/>
  <c r="H400" i="2"/>
  <c r="G400" i="2"/>
  <c r="F400" i="2"/>
  <c r="E400" i="2"/>
  <c r="C400" i="2"/>
  <c r="W399" i="2"/>
  <c r="V399" i="2"/>
  <c r="U399" i="2"/>
  <c r="T399" i="2"/>
  <c r="S399" i="2"/>
  <c r="R399" i="2"/>
  <c r="Q399" i="2"/>
  <c r="X399" i="2" s="1"/>
  <c r="O399" i="2"/>
  <c r="L399" i="2"/>
  <c r="K399" i="2"/>
  <c r="J399" i="2"/>
  <c r="I399" i="2"/>
  <c r="H399" i="2"/>
  <c r="G399" i="2"/>
  <c r="F399" i="2"/>
  <c r="E399" i="2"/>
  <c r="C399" i="2"/>
  <c r="W398" i="2"/>
  <c r="V398" i="2"/>
  <c r="U398" i="2"/>
  <c r="T398" i="2"/>
  <c r="S398" i="2"/>
  <c r="R398" i="2"/>
  <c r="Q398" i="2"/>
  <c r="O398" i="2"/>
  <c r="K398" i="2"/>
  <c r="J398" i="2"/>
  <c r="I398" i="2"/>
  <c r="H398" i="2"/>
  <c r="G398" i="2"/>
  <c r="F398" i="2"/>
  <c r="E398" i="2"/>
  <c r="C398" i="2"/>
  <c r="W397" i="2"/>
  <c r="V397" i="2"/>
  <c r="U397" i="2"/>
  <c r="T397" i="2"/>
  <c r="S397" i="2"/>
  <c r="R397" i="2"/>
  <c r="Q397" i="2"/>
  <c r="O397" i="2"/>
  <c r="K397" i="2"/>
  <c r="J397" i="2"/>
  <c r="L397" i="2" s="1"/>
  <c r="I397" i="2"/>
  <c r="H397" i="2"/>
  <c r="G397" i="2"/>
  <c r="F397" i="2"/>
  <c r="E397" i="2"/>
  <c r="C397" i="2"/>
  <c r="C395" i="2"/>
  <c r="P391" i="2"/>
  <c r="W390" i="2"/>
  <c r="V390" i="2"/>
  <c r="U390" i="2"/>
  <c r="T390" i="2"/>
  <c r="S390" i="2"/>
  <c r="R390" i="2"/>
  <c r="Q390" i="2"/>
  <c r="K390" i="2"/>
  <c r="J390" i="2"/>
  <c r="I390" i="2"/>
  <c r="H390" i="2"/>
  <c r="G390" i="2"/>
  <c r="F390" i="2"/>
  <c r="E390" i="2"/>
  <c r="X389" i="2"/>
  <c r="L389" i="2"/>
  <c r="X388" i="2"/>
  <c r="L388" i="2"/>
  <c r="X387" i="2"/>
  <c r="L387" i="2"/>
  <c r="X386" i="2"/>
  <c r="L386" i="2"/>
  <c r="X385" i="2"/>
  <c r="L385" i="2"/>
  <c r="X383" i="2"/>
  <c r="O383" i="2"/>
  <c r="O395" i="2" s="1"/>
  <c r="L383" i="2"/>
  <c r="C383" i="2"/>
  <c r="X382" i="2"/>
  <c r="O382" i="2"/>
  <c r="O394" i="2" s="1"/>
  <c r="L382" i="2"/>
  <c r="C382" i="2"/>
  <c r="C394" i="2" s="1"/>
  <c r="X381" i="2"/>
  <c r="O381" i="2"/>
  <c r="O393" i="2" s="1"/>
  <c r="L381" i="2"/>
  <c r="C381" i="2"/>
  <c r="C393" i="2" s="1"/>
  <c r="V375" i="2"/>
  <c r="J373" i="2"/>
  <c r="I373" i="2"/>
  <c r="G373" i="2"/>
  <c r="F373" i="2"/>
  <c r="E373" i="2"/>
  <c r="K372" i="2"/>
  <c r="J372" i="2"/>
  <c r="I372" i="2"/>
  <c r="G372" i="2"/>
  <c r="F372" i="2"/>
  <c r="E372" i="2"/>
  <c r="J371" i="2"/>
  <c r="I371" i="2"/>
  <c r="H371" i="2"/>
  <c r="G371" i="2"/>
  <c r="F371" i="2"/>
  <c r="S370" i="2"/>
  <c r="C429" i="2" s="1"/>
  <c r="J370" i="2"/>
  <c r="I370" i="2"/>
  <c r="H370" i="2"/>
  <c r="G370" i="2"/>
  <c r="F370" i="2"/>
  <c r="S368" i="2"/>
  <c r="K365" i="2"/>
  <c r="K379" i="2" s="1"/>
  <c r="J365" i="2"/>
  <c r="I365" i="2"/>
  <c r="I379" i="2" s="1"/>
  <c r="I391" i="2" s="1"/>
  <c r="I404" i="2" s="1"/>
  <c r="H365" i="2"/>
  <c r="H379" i="2" s="1"/>
  <c r="G365" i="2"/>
  <c r="S379" i="2" s="1"/>
  <c r="F365" i="2"/>
  <c r="R379" i="2" s="1"/>
  <c r="E365" i="2"/>
  <c r="Q379" i="2" s="1"/>
  <c r="Q419" i="2" s="1"/>
  <c r="P359" i="2"/>
  <c r="D359" i="2"/>
  <c r="W356" i="2"/>
  <c r="V356" i="2"/>
  <c r="U356" i="2"/>
  <c r="T356" i="2"/>
  <c r="S356" i="2"/>
  <c r="R356" i="2"/>
  <c r="Q356" i="2"/>
  <c r="X356" i="2" s="1"/>
  <c r="K356" i="2"/>
  <c r="J356" i="2"/>
  <c r="I356" i="2"/>
  <c r="H356" i="2"/>
  <c r="G356" i="2"/>
  <c r="G303" i="2" s="1"/>
  <c r="F356" i="2"/>
  <c r="E356" i="2"/>
  <c r="E303" i="2" s="1"/>
  <c r="X355" i="2"/>
  <c r="L355" i="2"/>
  <c r="W353" i="2"/>
  <c r="V353" i="2"/>
  <c r="U353" i="2"/>
  <c r="T353" i="2"/>
  <c r="S353" i="2"/>
  <c r="R353" i="2"/>
  <c r="Q353" i="2"/>
  <c r="X353" i="2" s="1"/>
  <c r="K353" i="2"/>
  <c r="J353" i="2"/>
  <c r="I353" i="2"/>
  <c r="H353" i="2"/>
  <c r="G353" i="2"/>
  <c r="G302" i="2" s="1"/>
  <c r="F353" i="2"/>
  <c r="E353" i="2"/>
  <c r="E302" i="2" s="1"/>
  <c r="X352" i="2"/>
  <c r="L352" i="2"/>
  <c r="X351" i="2"/>
  <c r="L351" i="2"/>
  <c r="X350" i="2"/>
  <c r="L350" i="2"/>
  <c r="W348" i="2"/>
  <c r="V348" i="2"/>
  <c r="U348" i="2"/>
  <c r="I301" i="2" s="1"/>
  <c r="T348" i="2"/>
  <c r="S348" i="2"/>
  <c r="R348" i="2"/>
  <c r="Q348" i="2"/>
  <c r="K348" i="2"/>
  <c r="J348" i="2"/>
  <c r="I348" i="2"/>
  <c r="H348" i="2"/>
  <c r="H301" i="2" s="1"/>
  <c r="G348" i="2"/>
  <c r="F348" i="2"/>
  <c r="E348" i="2"/>
  <c r="X347" i="2"/>
  <c r="L347" i="2"/>
  <c r="X346" i="2"/>
  <c r="L346" i="2"/>
  <c r="X345" i="2"/>
  <c r="L345" i="2"/>
  <c r="X344" i="2"/>
  <c r="L344" i="2"/>
  <c r="X343" i="2"/>
  <c r="L343" i="2"/>
  <c r="W341" i="2"/>
  <c r="V341" i="2"/>
  <c r="U341" i="2"/>
  <c r="T341" i="2"/>
  <c r="S341" i="2"/>
  <c r="R341" i="2"/>
  <c r="Q341" i="2"/>
  <c r="K341" i="2"/>
  <c r="K300" i="2" s="1"/>
  <c r="J341" i="2"/>
  <c r="I341" i="2"/>
  <c r="I300" i="2" s="1"/>
  <c r="H341" i="2"/>
  <c r="G341" i="2"/>
  <c r="G300" i="2" s="1"/>
  <c r="F341" i="2"/>
  <c r="F300" i="2" s="1"/>
  <c r="E341" i="2"/>
  <c r="E300" i="2" s="1"/>
  <c r="X340" i="2"/>
  <c r="L340" i="2"/>
  <c r="X339" i="2"/>
  <c r="L339" i="2"/>
  <c r="X338" i="2"/>
  <c r="L338" i="2"/>
  <c r="X337" i="2"/>
  <c r="L337" i="2"/>
  <c r="X336" i="2"/>
  <c r="L336" i="2"/>
  <c r="X335" i="2"/>
  <c r="L335" i="2"/>
  <c r="W331" i="2"/>
  <c r="V331" i="2"/>
  <c r="U331" i="2"/>
  <c r="T331" i="2"/>
  <c r="S331" i="2"/>
  <c r="R331" i="2"/>
  <c r="Q331" i="2"/>
  <c r="X331" i="2" s="1"/>
  <c r="O331" i="2"/>
  <c r="K331" i="2"/>
  <c r="J331" i="2"/>
  <c r="I331" i="2"/>
  <c r="H331" i="2"/>
  <c r="G331" i="2"/>
  <c r="F331" i="2"/>
  <c r="E331" i="2"/>
  <c r="L331" i="2" s="1"/>
  <c r="C331" i="2"/>
  <c r="W330" i="2"/>
  <c r="V330" i="2"/>
  <c r="U330" i="2"/>
  <c r="T330" i="2"/>
  <c r="S330" i="2"/>
  <c r="R330" i="2"/>
  <c r="Q330" i="2"/>
  <c r="X330" i="2" s="1"/>
  <c r="O330" i="2"/>
  <c r="K330" i="2"/>
  <c r="J330" i="2"/>
  <c r="I330" i="2"/>
  <c r="H330" i="2"/>
  <c r="G330" i="2"/>
  <c r="F330" i="2"/>
  <c r="E330" i="2"/>
  <c r="C330" i="2"/>
  <c r="W329" i="2"/>
  <c r="V329" i="2"/>
  <c r="U329" i="2"/>
  <c r="T329" i="2"/>
  <c r="S329" i="2"/>
  <c r="R329" i="2"/>
  <c r="Q329" i="2"/>
  <c r="X329" i="2" s="1"/>
  <c r="O329" i="2"/>
  <c r="L329" i="2"/>
  <c r="K329" i="2"/>
  <c r="J329" i="2"/>
  <c r="I329" i="2"/>
  <c r="H329" i="2"/>
  <c r="G329" i="2"/>
  <c r="F329" i="2"/>
  <c r="E329" i="2"/>
  <c r="C329" i="2"/>
  <c r="W328" i="2"/>
  <c r="V328" i="2"/>
  <c r="U328" i="2"/>
  <c r="T328" i="2"/>
  <c r="S328" i="2"/>
  <c r="R328" i="2"/>
  <c r="Q328" i="2"/>
  <c r="O328" i="2"/>
  <c r="L328" i="2"/>
  <c r="K328" i="2"/>
  <c r="J328" i="2"/>
  <c r="I328" i="2"/>
  <c r="H328" i="2"/>
  <c r="G328" i="2"/>
  <c r="F328" i="2"/>
  <c r="E328" i="2"/>
  <c r="C328" i="2"/>
  <c r="W327" i="2"/>
  <c r="V327" i="2"/>
  <c r="U327" i="2"/>
  <c r="T327" i="2"/>
  <c r="S327" i="2"/>
  <c r="R327" i="2"/>
  <c r="Q327" i="2"/>
  <c r="X327" i="2" s="1"/>
  <c r="O327" i="2"/>
  <c r="K327" i="2"/>
  <c r="J327" i="2"/>
  <c r="I327" i="2"/>
  <c r="H327" i="2"/>
  <c r="G327" i="2"/>
  <c r="F327" i="2"/>
  <c r="E327" i="2"/>
  <c r="C327" i="2"/>
  <c r="P321" i="2"/>
  <c r="W320" i="2"/>
  <c r="V320" i="2"/>
  <c r="U320" i="2"/>
  <c r="X320" i="2" s="1"/>
  <c r="T320" i="2"/>
  <c r="S320" i="2"/>
  <c r="R320" i="2"/>
  <c r="Q320" i="2"/>
  <c r="K320" i="2"/>
  <c r="J320" i="2"/>
  <c r="K70" i="16" s="1"/>
  <c r="I320" i="2"/>
  <c r="H320" i="2"/>
  <c r="G320" i="2"/>
  <c r="F320" i="2"/>
  <c r="E320" i="2"/>
  <c r="L320" i="2" s="1"/>
  <c r="X319" i="2"/>
  <c r="L319" i="2"/>
  <c r="X318" i="2"/>
  <c r="L318" i="2"/>
  <c r="X317" i="2"/>
  <c r="L317" i="2"/>
  <c r="X316" i="2"/>
  <c r="L316" i="2"/>
  <c r="X315" i="2"/>
  <c r="L315" i="2"/>
  <c r="X313" i="2"/>
  <c r="O313" i="2"/>
  <c r="O325" i="2" s="1"/>
  <c r="L313" i="2"/>
  <c r="C313" i="2"/>
  <c r="C325" i="2" s="1"/>
  <c r="X312" i="2"/>
  <c r="O312" i="2"/>
  <c r="O324" i="2" s="1"/>
  <c r="L312" i="2"/>
  <c r="C312" i="2"/>
  <c r="C324" i="2" s="1"/>
  <c r="X311" i="2"/>
  <c r="O311" i="2"/>
  <c r="O323" i="2" s="1"/>
  <c r="L311" i="2"/>
  <c r="C311" i="2"/>
  <c r="C323" i="2" s="1"/>
  <c r="V305" i="2"/>
  <c r="K303" i="2"/>
  <c r="J303" i="2"/>
  <c r="I303" i="2"/>
  <c r="L303" i="2" s="1"/>
  <c r="H303" i="2"/>
  <c r="F303" i="2"/>
  <c r="L302" i="2"/>
  <c r="K302" i="2"/>
  <c r="J302" i="2"/>
  <c r="I302" i="2"/>
  <c r="H302" i="2"/>
  <c r="F302" i="2"/>
  <c r="J301" i="2"/>
  <c r="G301" i="2"/>
  <c r="F301" i="2"/>
  <c r="E301" i="2"/>
  <c r="S300" i="2"/>
  <c r="W359" i="2" s="1"/>
  <c r="J300" i="2"/>
  <c r="S298" i="2"/>
  <c r="K295" i="2"/>
  <c r="J295" i="2"/>
  <c r="V309" i="2" s="1"/>
  <c r="V342" i="2" s="1"/>
  <c r="I295" i="2"/>
  <c r="H295" i="2"/>
  <c r="T309" i="2" s="1"/>
  <c r="T354" i="2" s="1"/>
  <c r="G295" i="2"/>
  <c r="S309" i="2" s="1"/>
  <c r="F295" i="2"/>
  <c r="E295" i="2"/>
  <c r="W286" i="2"/>
  <c r="V286" i="2"/>
  <c r="U286" i="2"/>
  <c r="T286" i="2"/>
  <c r="S286" i="2"/>
  <c r="R286" i="2"/>
  <c r="Q286" i="2"/>
  <c r="K286" i="2"/>
  <c r="J286" i="2"/>
  <c r="J233" i="2" s="1"/>
  <c r="I286" i="2"/>
  <c r="H286" i="2"/>
  <c r="G286" i="2"/>
  <c r="F286" i="2"/>
  <c r="E286" i="2"/>
  <c r="L286" i="2" s="1"/>
  <c r="X285" i="2"/>
  <c r="L285" i="2"/>
  <c r="W283" i="2"/>
  <c r="V283" i="2"/>
  <c r="U283" i="2"/>
  <c r="T283" i="2"/>
  <c r="S283" i="2"/>
  <c r="R283" i="2"/>
  <c r="Q283" i="2"/>
  <c r="K283" i="2"/>
  <c r="J283" i="2"/>
  <c r="J232" i="2" s="1"/>
  <c r="I283" i="2"/>
  <c r="H283" i="2"/>
  <c r="H232" i="2" s="1"/>
  <c r="G283" i="2"/>
  <c r="F283" i="2"/>
  <c r="E283" i="2"/>
  <c r="X282" i="2"/>
  <c r="L282" i="2"/>
  <c r="X281" i="2"/>
  <c r="L281" i="2"/>
  <c r="X280" i="2"/>
  <c r="L280" i="2"/>
  <c r="W278" i="2"/>
  <c r="V278" i="2"/>
  <c r="U278" i="2"/>
  <c r="T278" i="2"/>
  <c r="S278" i="2"/>
  <c r="R278" i="2"/>
  <c r="X278" i="2" s="1"/>
  <c r="Q278" i="2"/>
  <c r="K278" i="2"/>
  <c r="J278" i="2"/>
  <c r="J231" i="2" s="1"/>
  <c r="I278" i="2"/>
  <c r="H278" i="2"/>
  <c r="G278" i="2"/>
  <c r="F278" i="2"/>
  <c r="E278" i="2"/>
  <c r="X277" i="2"/>
  <c r="L277" i="2"/>
  <c r="X276" i="2"/>
  <c r="L276" i="2"/>
  <c r="X275" i="2"/>
  <c r="L275" i="2"/>
  <c r="X274" i="2"/>
  <c r="L274" i="2"/>
  <c r="X273" i="2"/>
  <c r="L273" i="2"/>
  <c r="X271" i="2"/>
  <c r="W271" i="2"/>
  <c r="V271" i="2"/>
  <c r="U271" i="2"/>
  <c r="T271" i="2"/>
  <c r="S271" i="2"/>
  <c r="R271" i="2"/>
  <c r="Q271" i="2"/>
  <c r="K271" i="2"/>
  <c r="J271" i="2"/>
  <c r="J230" i="2" s="1"/>
  <c r="K59" i="16" s="1"/>
  <c r="I271" i="2"/>
  <c r="H271" i="2"/>
  <c r="G271" i="2"/>
  <c r="G230" i="2" s="1"/>
  <c r="F271" i="2"/>
  <c r="E271" i="2"/>
  <c r="X270" i="2"/>
  <c r="L270" i="2"/>
  <c r="X269" i="2"/>
  <c r="L269" i="2"/>
  <c r="X268" i="2"/>
  <c r="L268" i="2"/>
  <c r="X267" i="2"/>
  <c r="L267" i="2"/>
  <c r="X266" i="2"/>
  <c r="L266" i="2"/>
  <c r="X265" i="2"/>
  <c r="L265" i="2"/>
  <c r="W261" i="2"/>
  <c r="V261" i="2"/>
  <c r="U261" i="2"/>
  <c r="T261" i="2"/>
  <c r="S261" i="2"/>
  <c r="R261" i="2"/>
  <c r="Q261" i="2"/>
  <c r="O261" i="2"/>
  <c r="K261" i="2"/>
  <c r="J261" i="2"/>
  <c r="I261" i="2"/>
  <c r="H261" i="2"/>
  <c r="G261" i="2"/>
  <c r="F261" i="2"/>
  <c r="E261" i="2"/>
  <c r="C261" i="2"/>
  <c r="X260" i="2"/>
  <c r="W260" i="2"/>
  <c r="V260" i="2"/>
  <c r="U260" i="2"/>
  <c r="T260" i="2"/>
  <c r="S260" i="2"/>
  <c r="R260" i="2"/>
  <c r="Q260" i="2"/>
  <c r="O260" i="2"/>
  <c r="K260" i="2"/>
  <c r="J260" i="2"/>
  <c r="I260" i="2"/>
  <c r="H260" i="2"/>
  <c r="G260" i="2"/>
  <c r="F260" i="2"/>
  <c r="E260" i="2"/>
  <c r="C260" i="2"/>
  <c r="W259" i="2"/>
  <c r="V259" i="2"/>
  <c r="U259" i="2"/>
  <c r="T259" i="2"/>
  <c r="S259" i="2"/>
  <c r="R259" i="2"/>
  <c r="X259" i="2" s="1"/>
  <c r="Q259" i="2"/>
  <c r="O259" i="2"/>
  <c r="K259" i="2"/>
  <c r="J259" i="2"/>
  <c r="I259" i="2"/>
  <c r="H259" i="2"/>
  <c r="G259" i="2"/>
  <c r="F259" i="2"/>
  <c r="E259" i="2"/>
  <c r="L259" i="2" s="1"/>
  <c r="C259" i="2"/>
  <c r="W258" i="2"/>
  <c r="V258" i="2"/>
  <c r="U258" i="2"/>
  <c r="T258" i="2"/>
  <c r="S258" i="2"/>
  <c r="R258" i="2"/>
  <c r="X258" i="2" s="1"/>
  <c r="Q258" i="2"/>
  <c r="O258" i="2"/>
  <c r="K258" i="2"/>
  <c r="J258" i="2"/>
  <c r="I258" i="2"/>
  <c r="H258" i="2"/>
  <c r="G258" i="2"/>
  <c r="F258" i="2"/>
  <c r="E258" i="2"/>
  <c r="C258" i="2"/>
  <c r="W257" i="2"/>
  <c r="V257" i="2"/>
  <c r="U257" i="2"/>
  <c r="T257" i="2"/>
  <c r="S257" i="2"/>
  <c r="R257" i="2"/>
  <c r="Q257" i="2"/>
  <c r="O257" i="2"/>
  <c r="K257" i="2"/>
  <c r="J257" i="2"/>
  <c r="I257" i="2"/>
  <c r="H257" i="2"/>
  <c r="G257" i="2"/>
  <c r="F257" i="2"/>
  <c r="E257" i="2"/>
  <c r="C257" i="2"/>
  <c r="P251" i="2"/>
  <c r="W250" i="2"/>
  <c r="V250" i="2"/>
  <c r="U250" i="2"/>
  <c r="T250" i="2"/>
  <c r="S250" i="2"/>
  <c r="R250" i="2"/>
  <c r="Q250" i="2"/>
  <c r="K250" i="2"/>
  <c r="J250" i="2"/>
  <c r="I250" i="2"/>
  <c r="J57" i="16" s="1"/>
  <c r="H250" i="2"/>
  <c r="G250" i="2"/>
  <c r="F250" i="2"/>
  <c r="E250" i="2"/>
  <c r="X249" i="2"/>
  <c r="L249" i="2"/>
  <c r="X248" i="2"/>
  <c r="L248" i="2"/>
  <c r="X247" i="2"/>
  <c r="L247" i="2"/>
  <c r="X246" i="2"/>
  <c r="L246" i="2"/>
  <c r="X245" i="2"/>
  <c r="L245" i="2"/>
  <c r="X243" i="2"/>
  <c r="O243" i="2"/>
  <c r="O255" i="2" s="1"/>
  <c r="L243" i="2"/>
  <c r="C243" i="2"/>
  <c r="C255" i="2" s="1"/>
  <c r="X242" i="2"/>
  <c r="O242" i="2"/>
  <c r="O254" i="2" s="1"/>
  <c r="L242" i="2"/>
  <c r="C242" i="2"/>
  <c r="C254" i="2" s="1"/>
  <c r="X241" i="2"/>
  <c r="O241" i="2"/>
  <c r="O253" i="2" s="1"/>
  <c r="L241" i="2"/>
  <c r="C241" i="2"/>
  <c r="C253" i="2" s="1"/>
  <c r="V235" i="2"/>
  <c r="K233" i="2"/>
  <c r="I233" i="2"/>
  <c r="G233" i="2"/>
  <c r="E233" i="2"/>
  <c r="K232" i="2"/>
  <c r="I232" i="2"/>
  <c r="G232" i="2"/>
  <c r="E232" i="2"/>
  <c r="K231" i="2"/>
  <c r="I231" i="2"/>
  <c r="H231" i="2"/>
  <c r="G231" i="2"/>
  <c r="E231" i="2"/>
  <c r="S230" i="2"/>
  <c r="O289" i="2" s="1"/>
  <c r="K230" i="2"/>
  <c r="I230" i="2"/>
  <c r="J59" i="16" s="1"/>
  <c r="H230" i="2"/>
  <c r="I59" i="16" s="1"/>
  <c r="F230" i="2"/>
  <c r="S228" i="2"/>
  <c r="K225" i="2"/>
  <c r="W239" i="2" s="1"/>
  <c r="W251" i="2" s="1"/>
  <c r="W264" i="2" s="1"/>
  <c r="J225" i="2"/>
  <c r="J239" i="2" s="1"/>
  <c r="J251" i="2" s="1"/>
  <c r="J264" i="2" s="1"/>
  <c r="I225" i="2"/>
  <c r="I239" i="2" s="1"/>
  <c r="H225" i="2"/>
  <c r="G225" i="2"/>
  <c r="G239" i="2" s="1"/>
  <c r="F225" i="2"/>
  <c r="F239" i="2" s="1"/>
  <c r="F251" i="2" s="1"/>
  <c r="F264" i="2" s="1"/>
  <c r="E225" i="2"/>
  <c r="E239" i="2" s="1"/>
  <c r="E251" i="2" s="1"/>
  <c r="E264" i="2" s="1"/>
  <c r="W216" i="2"/>
  <c r="V216" i="2"/>
  <c r="U216" i="2"/>
  <c r="T216" i="2"/>
  <c r="S216" i="2"/>
  <c r="R216" i="2"/>
  <c r="Q216" i="2"/>
  <c r="K216" i="2"/>
  <c r="J216" i="2"/>
  <c r="I216" i="2"/>
  <c r="H216" i="2"/>
  <c r="G216" i="2"/>
  <c r="F216" i="2"/>
  <c r="E216" i="2"/>
  <c r="X215" i="2"/>
  <c r="L215" i="2"/>
  <c r="W213" i="2"/>
  <c r="V213" i="2"/>
  <c r="U213" i="2"/>
  <c r="T213" i="2"/>
  <c r="S213" i="2"/>
  <c r="R213" i="2"/>
  <c r="Q213" i="2"/>
  <c r="K213" i="2"/>
  <c r="J213" i="2"/>
  <c r="I213" i="2"/>
  <c r="I162" i="2" s="1"/>
  <c r="H213" i="2"/>
  <c r="G213" i="2"/>
  <c r="F213" i="2"/>
  <c r="E213" i="2"/>
  <c r="X212" i="2"/>
  <c r="L212" i="2"/>
  <c r="X211" i="2"/>
  <c r="L211" i="2"/>
  <c r="X210" i="2"/>
  <c r="L210" i="2"/>
  <c r="W208" i="2"/>
  <c r="V208" i="2"/>
  <c r="U208" i="2"/>
  <c r="T208" i="2"/>
  <c r="S208" i="2"/>
  <c r="R208" i="2"/>
  <c r="Q208" i="2"/>
  <c r="K208" i="2"/>
  <c r="J208" i="2"/>
  <c r="I208" i="2"/>
  <c r="H208" i="2"/>
  <c r="G208" i="2"/>
  <c r="F208" i="2"/>
  <c r="E208" i="2"/>
  <c r="X207" i="2"/>
  <c r="L207" i="2"/>
  <c r="X206" i="2"/>
  <c r="L206" i="2"/>
  <c r="X205" i="2"/>
  <c r="L205" i="2"/>
  <c r="X204" i="2"/>
  <c r="L204" i="2"/>
  <c r="X203" i="2"/>
  <c r="L203" i="2"/>
  <c r="W201" i="2"/>
  <c r="V201" i="2"/>
  <c r="U201" i="2"/>
  <c r="T201" i="2"/>
  <c r="S201" i="2"/>
  <c r="R201" i="2"/>
  <c r="Q201" i="2"/>
  <c r="X201" i="2" s="1"/>
  <c r="K201" i="2"/>
  <c r="J201" i="2"/>
  <c r="I201" i="2"/>
  <c r="H201" i="2"/>
  <c r="G201" i="2"/>
  <c r="G160" i="2" s="1"/>
  <c r="F201" i="2"/>
  <c r="E201" i="2"/>
  <c r="X200" i="2"/>
  <c r="L200" i="2"/>
  <c r="X199" i="2"/>
  <c r="L199" i="2"/>
  <c r="X198" i="2"/>
  <c r="L198" i="2"/>
  <c r="X197" i="2"/>
  <c r="L197" i="2"/>
  <c r="X196" i="2"/>
  <c r="L196" i="2"/>
  <c r="X195" i="2"/>
  <c r="L195" i="2"/>
  <c r="W191" i="2"/>
  <c r="V191" i="2"/>
  <c r="U191" i="2"/>
  <c r="T191" i="2"/>
  <c r="S191" i="2"/>
  <c r="R191" i="2"/>
  <c r="Q191" i="2"/>
  <c r="O191" i="2"/>
  <c r="K191" i="2"/>
  <c r="J191" i="2"/>
  <c r="I191" i="2"/>
  <c r="L191" i="2" s="1"/>
  <c r="H191" i="2"/>
  <c r="G191" i="2"/>
  <c r="F191" i="2"/>
  <c r="E191" i="2"/>
  <c r="C191" i="2"/>
  <c r="W190" i="2"/>
  <c r="V190" i="2"/>
  <c r="X190" i="2" s="1"/>
  <c r="U190" i="2"/>
  <c r="T190" i="2"/>
  <c r="S190" i="2"/>
  <c r="R190" i="2"/>
  <c r="Q190" i="2"/>
  <c r="O190" i="2"/>
  <c r="K190" i="2"/>
  <c r="L190" i="2" s="1"/>
  <c r="J190" i="2"/>
  <c r="I190" i="2"/>
  <c r="H190" i="2"/>
  <c r="G190" i="2"/>
  <c r="F190" i="2"/>
  <c r="E190" i="2"/>
  <c r="C190" i="2"/>
  <c r="X189" i="2"/>
  <c r="W189" i="2"/>
  <c r="V189" i="2"/>
  <c r="U189" i="2"/>
  <c r="T189" i="2"/>
  <c r="S189" i="2"/>
  <c r="R189" i="2"/>
  <c r="Q189" i="2"/>
  <c r="O189" i="2"/>
  <c r="K189" i="2"/>
  <c r="J189" i="2"/>
  <c r="I189" i="2"/>
  <c r="H189" i="2"/>
  <c r="G189" i="2"/>
  <c r="F189" i="2"/>
  <c r="E189" i="2"/>
  <c r="C189" i="2"/>
  <c r="W188" i="2"/>
  <c r="V188" i="2"/>
  <c r="U188" i="2"/>
  <c r="T188" i="2"/>
  <c r="S188" i="2"/>
  <c r="R188" i="2"/>
  <c r="Q188" i="2"/>
  <c r="O188" i="2"/>
  <c r="K188" i="2"/>
  <c r="J188" i="2"/>
  <c r="I188" i="2"/>
  <c r="H188" i="2"/>
  <c r="G188" i="2"/>
  <c r="F188" i="2"/>
  <c r="E188" i="2"/>
  <c r="C188" i="2"/>
  <c r="W187" i="2"/>
  <c r="V187" i="2"/>
  <c r="U187" i="2"/>
  <c r="T187" i="2"/>
  <c r="S187" i="2"/>
  <c r="R187" i="2"/>
  <c r="Q187" i="2"/>
  <c r="O187" i="2"/>
  <c r="K187" i="2"/>
  <c r="J187" i="2"/>
  <c r="I187" i="2"/>
  <c r="H187" i="2"/>
  <c r="G187" i="2"/>
  <c r="F187" i="2"/>
  <c r="E187" i="2"/>
  <c r="C187" i="2"/>
  <c r="C185" i="2"/>
  <c r="P181" i="2"/>
  <c r="W180" i="2"/>
  <c r="V180" i="2"/>
  <c r="U180" i="2"/>
  <c r="T180" i="2"/>
  <c r="S180" i="2"/>
  <c r="R180" i="2"/>
  <c r="Q180" i="2"/>
  <c r="K180" i="2"/>
  <c r="J180" i="2"/>
  <c r="I180" i="2"/>
  <c r="H180" i="2"/>
  <c r="G180" i="2"/>
  <c r="F180" i="2"/>
  <c r="L180" i="2" s="1"/>
  <c r="E180" i="2"/>
  <c r="X179" i="2"/>
  <c r="L179" i="2"/>
  <c r="X178" i="2"/>
  <c r="L178" i="2"/>
  <c r="X177" i="2"/>
  <c r="L177" i="2"/>
  <c r="X176" i="2"/>
  <c r="L176" i="2"/>
  <c r="X175" i="2"/>
  <c r="L175" i="2"/>
  <c r="X173" i="2"/>
  <c r="O173" i="2"/>
  <c r="O185" i="2" s="1"/>
  <c r="L173" i="2"/>
  <c r="C173" i="2"/>
  <c r="X172" i="2"/>
  <c r="O172" i="2"/>
  <c r="O184" i="2" s="1"/>
  <c r="L172" i="2"/>
  <c r="C172" i="2"/>
  <c r="C184" i="2" s="1"/>
  <c r="X171" i="2"/>
  <c r="O171" i="2"/>
  <c r="O183" i="2" s="1"/>
  <c r="L171" i="2"/>
  <c r="C171" i="2"/>
  <c r="C183" i="2" s="1"/>
  <c r="V165" i="2"/>
  <c r="J163" i="2"/>
  <c r="I163" i="2"/>
  <c r="H163" i="2"/>
  <c r="G163" i="2"/>
  <c r="F163" i="2"/>
  <c r="E163" i="2"/>
  <c r="J162" i="2"/>
  <c r="H162" i="2"/>
  <c r="G162" i="2"/>
  <c r="F162" i="2"/>
  <c r="E162" i="2"/>
  <c r="K161" i="2"/>
  <c r="H161" i="2"/>
  <c r="G161" i="2"/>
  <c r="F161" i="2"/>
  <c r="E161" i="2"/>
  <c r="S160" i="2"/>
  <c r="C219" i="2" s="1"/>
  <c r="K160" i="2"/>
  <c r="J160" i="2"/>
  <c r="I160" i="2"/>
  <c r="H160" i="2"/>
  <c r="F160" i="2"/>
  <c r="S158" i="2"/>
  <c r="K155" i="2"/>
  <c r="W169" i="2" s="1"/>
  <c r="J155" i="2"/>
  <c r="J169" i="2" s="1"/>
  <c r="J209" i="2" s="1"/>
  <c r="I155" i="2"/>
  <c r="I169" i="2" s="1"/>
  <c r="I181" i="2" s="1"/>
  <c r="H155" i="2"/>
  <c r="G155" i="2"/>
  <c r="F155" i="2"/>
  <c r="F169" i="2" s="1"/>
  <c r="E155" i="2"/>
  <c r="E169" i="2" s="1"/>
  <c r="P149" i="2"/>
  <c r="D149" i="2"/>
  <c r="W146" i="2"/>
  <c r="V146" i="2"/>
  <c r="U146" i="2"/>
  <c r="T146" i="2"/>
  <c r="S146" i="2"/>
  <c r="R146" i="2"/>
  <c r="Q146" i="2"/>
  <c r="X146" i="2" s="1"/>
  <c r="K146" i="2"/>
  <c r="K93" i="2" s="1"/>
  <c r="J146" i="2"/>
  <c r="I146" i="2"/>
  <c r="H146" i="2"/>
  <c r="G146" i="2"/>
  <c r="F146" i="2"/>
  <c r="E146" i="2"/>
  <c r="E93" i="2" s="1"/>
  <c r="X145" i="2"/>
  <c r="L145" i="2"/>
  <c r="W143" i="2"/>
  <c r="X143" i="2" s="1"/>
  <c r="V143" i="2"/>
  <c r="U143" i="2"/>
  <c r="T143" i="2"/>
  <c r="S143" i="2"/>
  <c r="R143" i="2"/>
  <c r="Q143" i="2"/>
  <c r="K143" i="2"/>
  <c r="L143" i="2" s="1"/>
  <c r="J143" i="2"/>
  <c r="I143" i="2"/>
  <c r="H143" i="2"/>
  <c r="G143" i="2"/>
  <c r="F143" i="2"/>
  <c r="E143" i="2"/>
  <c r="E92" i="2" s="1"/>
  <c r="X142" i="2"/>
  <c r="L142" i="2"/>
  <c r="X141" i="2"/>
  <c r="L141" i="2"/>
  <c r="X140" i="2"/>
  <c r="L140" i="2"/>
  <c r="W138" i="2"/>
  <c r="V138" i="2"/>
  <c r="U138" i="2"/>
  <c r="T138" i="2"/>
  <c r="S138" i="2"/>
  <c r="R138" i="2"/>
  <c r="Q138" i="2"/>
  <c r="K138" i="2"/>
  <c r="J138" i="2"/>
  <c r="I138" i="2"/>
  <c r="I91" i="2" s="1"/>
  <c r="H138" i="2"/>
  <c r="G138" i="2"/>
  <c r="F138" i="2"/>
  <c r="E138" i="2"/>
  <c r="L138" i="2" s="1"/>
  <c r="X137" i="2"/>
  <c r="L137" i="2"/>
  <c r="X136" i="2"/>
  <c r="L136" i="2"/>
  <c r="X135" i="2"/>
  <c r="L135" i="2"/>
  <c r="X134" i="2"/>
  <c r="L134" i="2"/>
  <c r="X133" i="2"/>
  <c r="L133" i="2"/>
  <c r="W131" i="2"/>
  <c r="V131" i="2"/>
  <c r="U131" i="2"/>
  <c r="T131" i="2"/>
  <c r="S131" i="2"/>
  <c r="R131" i="2"/>
  <c r="Q131" i="2"/>
  <c r="K131" i="2"/>
  <c r="J131" i="2"/>
  <c r="I131" i="2"/>
  <c r="I90" i="2" s="1"/>
  <c r="H131" i="2"/>
  <c r="G131" i="2"/>
  <c r="F131" i="2"/>
  <c r="E131" i="2"/>
  <c r="X130" i="2"/>
  <c r="L130" i="2"/>
  <c r="X129" i="2"/>
  <c r="L129" i="2"/>
  <c r="X128" i="2"/>
  <c r="L128" i="2"/>
  <c r="X127" i="2"/>
  <c r="L127" i="2"/>
  <c r="X126" i="2"/>
  <c r="L126" i="2"/>
  <c r="X125" i="2"/>
  <c r="L125" i="2"/>
  <c r="W121" i="2"/>
  <c r="V121" i="2"/>
  <c r="U121" i="2"/>
  <c r="T121" i="2"/>
  <c r="S121" i="2"/>
  <c r="R121" i="2"/>
  <c r="Q121" i="2"/>
  <c r="X121" i="2" s="1"/>
  <c r="O121" i="2"/>
  <c r="K121" i="2"/>
  <c r="J121" i="2"/>
  <c r="I121" i="2"/>
  <c r="H121" i="2"/>
  <c r="G121" i="2"/>
  <c r="F121" i="2"/>
  <c r="L121" i="2" s="1"/>
  <c r="E121" i="2"/>
  <c r="C121" i="2"/>
  <c r="W120" i="2"/>
  <c r="V120" i="2"/>
  <c r="U120" i="2"/>
  <c r="T120" i="2"/>
  <c r="S120" i="2"/>
  <c r="R120" i="2"/>
  <c r="Q120" i="2"/>
  <c r="O120" i="2"/>
  <c r="K120" i="2"/>
  <c r="J120" i="2"/>
  <c r="I120" i="2"/>
  <c r="H120" i="2"/>
  <c r="G120" i="2"/>
  <c r="F120" i="2"/>
  <c r="E120" i="2"/>
  <c r="C120" i="2"/>
  <c r="W119" i="2"/>
  <c r="V119" i="2"/>
  <c r="U119" i="2"/>
  <c r="T119" i="2"/>
  <c r="S119" i="2"/>
  <c r="R119" i="2"/>
  <c r="Q119" i="2"/>
  <c r="O119" i="2"/>
  <c r="K119" i="2"/>
  <c r="J119" i="2"/>
  <c r="I119" i="2"/>
  <c r="H119" i="2"/>
  <c r="L119" i="2" s="1"/>
  <c r="G119" i="2"/>
  <c r="F119" i="2"/>
  <c r="E119" i="2"/>
  <c r="C119" i="2"/>
  <c r="W118" i="2"/>
  <c r="V118" i="2"/>
  <c r="U118" i="2"/>
  <c r="X118" i="2" s="1"/>
  <c r="T118" i="2"/>
  <c r="S118" i="2"/>
  <c r="R118" i="2"/>
  <c r="Q118" i="2"/>
  <c r="O118" i="2"/>
  <c r="K118" i="2"/>
  <c r="J118" i="2"/>
  <c r="I118" i="2"/>
  <c r="H118" i="2"/>
  <c r="G118" i="2"/>
  <c r="F118" i="2"/>
  <c r="E118" i="2"/>
  <c r="L118" i="2" s="1"/>
  <c r="C118" i="2"/>
  <c r="W117" i="2"/>
  <c r="V117" i="2"/>
  <c r="U117" i="2"/>
  <c r="T117" i="2"/>
  <c r="S117" i="2"/>
  <c r="R117" i="2"/>
  <c r="X117" i="2" s="1"/>
  <c r="Q117" i="2"/>
  <c r="O117" i="2"/>
  <c r="L117" i="2"/>
  <c r="K117" i="2"/>
  <c r="J117" i="2"/>
  <c r="I117" i="2"/>
  <c r="H117" i="2"/>
  <c r="G117" i="2"/>
  <c r="F117" i="2"/>
  <c r="E117" i="2"/>
  <c r="C117" i="2"/>
  <c r="P111" i="2"/>
  <c r="X110" i="2"/>
  <c r="W110" i="2"/>
  <c r="V110" i="2"/>
  <c r="U110" i="2"/>
  <c r="T110" i="2"/>
  <c r="S110" i="2"/>
  <c r="R110" i="2"/>
  <c r="Q110" i="2"/>
  <c r="L110" i="2"/>
  <c r="K110" i="2"/>
  <c r="J110" i="2"/>
  <c r="I110" i="2"/>
  <c r="H110" i="2"/>
  <c r="G110" i="2"/>
  <c r="F110" i="2"/>
  <c r="E110" i="2"/>
  <c r="X109" i="2"/>
  <c r="L109" i="2"/>
  <c r="X108" i="2"/>
  <c r="L108" i="2"/>
  <c r="X107" i="2"/>
  <c r="L107" i="2"/>
  <c r="X106" i="2"/>
  <c r="L106" i="2"/>
  <c r="X105" i="2"/>
  <c r="L105" i="2"/>
  <c r="X103" i="2"/>
  <c r="O103" i="2"/>
  <c r="O115" i="2" s="1"/>
  <c r="L103" i="2"/>
  <c r="C103" i="2"/>
  <c r="C115" i="2" s="1"/>
  <c r="X102" i="2"/>
  <c r="O102" i="2"/>
  <c r="O114" i="2" s="1"/>
  <c r="L102" i="2"/>
  <c r="C102" i="2"/>
  <c r="C114" i="2" s="1"/>
  <c r="X101" i="2"/>
  <c r="O101" i="2"/>
  <c r="O113" i="2" s="1"/>
  <c r="L101" i="2"/>
  <c r="C101" i="2"/>
  <c r="C113" i="2" s="1"/>
  <c r="V95" i="2"/>
  <c r="J93" i="2"/>
  <c r="I93" i="2"/>
  <c r="H93" i="2"/>
  <c r="G93" i="2"/>
  <c r="F93" i="2"/>
  <c r="K92" i="2"/>
  <c r="J92" i="2"/>
  <c r="I92" i="2"/>
  <c r="H92" i="2"/>
  <c r="L92" i="2" s="1"/>
  <c r="G92" i="2"/>
  <c r="F92" i="2"/>
  <c r="K91" i="2"/>
  <c r="J91" i="2"/>
  <c r="H91" i="2"/>
  <c r="G91" i="2"/>
  <c r="F91" i="2"/>
  <c r="E91" i="2"/>
  <c r="S90" i="2"/>
  <c r="V149" i="2" s="1"/>
  <c r="K90" i="2"/>
  <c r="J90" i="2"/>
  <c r="H90" i="2"/>
  <c r="F90" i="2"/>
  <c r="E90" i="2"/>
  <c r="S88" i="2"/>
  <c r="K85" i="2"/>
  <c r="K99" i="2" s="1"/>
  <c r="K147" i="2" s="1"/>
  <c r="J85" i="2"/>
  <c r="V99" i="2" s="1"/>
  <c r="I85" i="2"/>
  <c r="I99" i="2" s="1"/>
  <c r="H85" i="2"/>
  <c r="T99" i="2" s="1"/>
  <c r="G85" i="2"/>
  <c r="S99" i="2" s="1"/>
  <c r="F85" i="2"/>
  <c r="R99" i="2" s="1"/>
  <c r="R147" i="2" s="1"/>
  <c r="E85" i="2"/>
  <c r="W76" i="2"/>
  <c r="V76" i="2"/>
  <c r="U76" i="2"/>
  <c r="T76" i="2"/>
  <c r="S76" i="2"/>
  <c r="R76" i="2"/>
  <c r="Q76" i="2"/>
  <c r="X76" i="2" s="1"/>
  <c r="K76" i="2"/>
  <c r="K23" i="2" s="1"/>
  <c r="J76" i="2"/>
  <c r="I76" i="2"/>
  <c r="H76" i="2"/>
  <c r="G76" i="2"/>
  <c r="F76" i="2"/>
  <c r="E76" i="2"/>
  <c r="E23" i="2" s="1"/>
  <c r="X75" i="2"/>
  <c r="L75" i="2"/>
  <c r="W73" i="2"/>
  <c r="V73" i="2"/>
  <c r="U73" i="2"/>
  <c r="T73" i="2"/>
  <c r="S73" i="2"/>
  <c r="R73" i="2"/>
  <c r="Q73" i="2"/>
  <c r="X73" i="2" s="1"/>
  <c r="K73" i="2"/>
  <c r="K22" i="2" s="1"/>
  <c r="J73" i="2"/>
  <c r="I73" i="2"/>
  <c r="H73" i="2"/>
  <c r="G73" i="2"/>
  <c r="F73" i="2"/>
  <c r="E73" i="2"/>
  <c r="E22" i="2" s="1"/>
  <c r="X72" i="2"/>
  <c r="L72" i="2"/>
  <c r="X71" i="2"/>
  <c r="L71" i="2"/>
  <c r="X70" i="2"/>
  <c r="L70" i="2"/>
  <c r="W68" i="2"/>
  <c r="V68" i="2"/>
  <c r="U68" i="2"/>
  <c r="T68" i="2"/>
  <c r="S68" i="2"/>
  <c r="R68" i="2"/>
  <c r="X68" i="2" s="1"/>
  <c r="Q68" i="2"/>
  <c r="K68" i="2"/>
  <c r="K21" i="2" s="1"/>
  <c r="J68" i="2"/>
  <c r="I68" i="2"/>
  <c r="I21" i="2" s="1"/>
  <c r="H68" i="2"/>
  <c r="G68" i="2"/>
  <c r="F68" i="2"/>
  <c r="F21" i="2" s="1"/>
  <c r="E68" i="2"/>
  <c r="X67" i="2"/>
  <c r="L67" i="2"/>
  <c r="X66" i="2"/>
  <c r="L66" i="2"/>
  <c r="X65" i="2"/>
  <c r="L65" i="2"/>
  <c r="X64" i="2"/>
  <c r="L64" i="2"/>
  <c r="X63" i="2"/>
  <c r="L63" i="2"/>
  <c r="W61" i="2"/>
  <c r="V61" i="2"/>
  <c r="U61" i="2"/>
  <c r="T61" i="2"/>
  <c r="S61" i="2"/>
  <c r="R61" i="2"/>
  <c r="X61" i="2" s="1"/>
  <c r="Q61" i="2"/>
  <c r="K61" i="2"/>
  <c r="J61" i="2"/>
  <c r="I61" i="2"/>
  <c r="I20" i="2" s="1"/>
  <c r="H61" i="2"/>
  <c r="G61" i="2"/>
  <c r="G20" i="2" s="1"/>
  <c r="F61" i="2"/>
  <c r="E61" i="2"/>
  <c r="X60" i="2"/>
  <c r="L60" i="2"/>
  <c r="X59" i="2"/>
  <c r="L59" i="2"/>
  <c r="X58" i="2"/>
  <c r="L58" i="2"/>
  <c r="X57" i="2"/>
  <c r="L57" i="2"/>
  <c r="X56" i="2"/>
  <c r="L56" i="2"/>
  <c r="X55" i="2"/>
  <c r="L55" i="2"/>
  <c r="D52" i="2"/>
  <c r="I324" i="2" s="1"/>
  <c r="W51" i="2"/>
  <c r="W751" i="2" s="1"/>
  <c r="V51" i="2"/>
  <c r="V751" i="2" s="1"/>
  <c r="U51" i="2"/>
  <c r="T51" i="2"/>
  <c r="T751" i="2" s="1"/>
  <c r="S51" i="2"/>
  <c r="S751" i="2" s="1"/>
  <c r="R51" i="2"/>
  <c r="R751" i="2" s="1"/>
  <c r="Q51" i="2"/>
  <c r="Q751" i="2" s="1"/>
  <c r="O51" i="2"/>
  <c r="K51" i="2"/>
  <c r="K751" i="2" s="1"/>
  <c r="J51" i="2"/>
  <c r="I51" i="2"/>
  <c r="I751" i="2" s="1"/>
  <c r="H51" i="2"/>
  <c r="H751" i="2" s="1"/>
  <c r="G51" i="2"/>
  <c r="G751" i="2" s="1"/>
  <c r="F51" i="2"/>
  <c r="F751" i="2" s="1"/>
  <c r="E51" i="2"/>
  <c r="E751" i="2" s="1"/>
  <c r="C51" i="2"/>
  <c r="W50" i="2"/>
  <c r="V50" i="2"/>
  <c r="V750" i="2" s="1"/>
  <c r="U50" i="2"/>
  <c r="U750" i="2" s="1"/>
  <c r="T50" i="2"/>
  <c r="S50" i="2"/>
  <c r="S750" i="2" s="1"/>
  <c r="R50" i="2"/>
  <c r="Q50" i="2"/>
  <c r="Q750" i="2" s="1"/>
  <c r="O50" i="2"/>
  <c r="K50" i="2"/>
  <c r="K750" i="2" s="1"/>
  <c r="J50" i="2"/>
  <c r="I50" i="2"/>
  <c r="H50" i="2"/>
  <c r="G50" i="2"/>
  <c r="G750" i="2" s="1"/>
  <c r="F50" i="2"/>
  <c r="E50" i="2"/>
  <c r="C50" i="2"/>
  <c r="W49" i="2"/>
  <c r="W749" i="2" s="1"/>
  <c r="V49" i="2"/>
  <c r="V749" i="2" s="1"/>
  <c r="U49" i="2"/>
  <c r="U749" i="2" s="1"/>
  <c r="T49" i="2"/>
  <c r="S49" i="2"/>
  <c r="S749" i="2" s="1"/>
  <c r="R49" i="2"/>
  <c r="R749" i="2" s="1"/>
  <c r="Q49" i="2"/>
  <c r="O49" i="2"/>
  <c r="K49" i="2"/>
  <c r="J49" i="2"/>
  <c r="J749" i="2" s="1"/>
  <c r="I49" i="2"/>
  <c r="H49" i="2"/>
  <c r="H749" i="2" s="1"/>
  <c r="G49" i="2"/>
  <c r="G749" i="2" s="1"/>
  <c r="F49" i="2"/>
  <c r="F749" i="2" s="1"/>
  <c r="E49" i="2"/>
  <c r="E749" i="2" s="1"/>
  <c r="C49" i="2"/>
  <c r="W48" i="2"/>
  <c r="W748" i="2" s="1"/>
  <c r="V48" i="2"/>
  <c r="U48" i="2"/>
  <c r="U748" i="2" s="1"/>
  <c r="T48" i="2"/>
  <c r="T748" i="2" s="1"/>
  <c r="S48" i="2"/>
  <c r="R48" i="2"/>
  <c r="R748" i="2" s="1"/>
  <c r="Q48" i="2"/>
  <c r="Q748" i="2" s="1"/>
  <c r="O48" i="2"/>
  <c r="L48" i="2"/>
  <c r="K48" i="2"/>
  <c r="J48" i="2"/>
  <c r="J748" i="2" s="1"/>
  <c r="I48" i="2"/>
  <c r="I748" i="2" s="1"/>
  <c r="H48" i="2"/>
  <c r="G48" i="2"/>
  <c r="G748" i="2" s="1"/>
  <c r="F48" i="2"/>
  <c r="F748" i="2" s="1"/>
  <c r="E48" i="2"/>
  <c r="C48" i="2"/>
  <c r="W47" i="2"/>
  <c r="W747" i="2" s="1"/>
  <c r="V47" i="2"/>
  <c r="U47" i="2"/>
  <c r="U747" i="2" s="1"/>
  <c r="T47" i="2"/>
  <c r="T747" i="2" s="1"/>
  <c r="S47" i="2"/>
  <c r="S747" i="2" s="1"/>
  <c r="R47" i="2"/>
  <c r="Q47" i="2"/>
  <c r="Q747" i="2" s="1"/>
  <c r="O47" i="2"/>
  <c r="K47" i="2"/>
  <c r="K747" i="2" s="1"/>
  <c r="J47" i="2"/>
  <c r="I47" i="2"/>
  <c r="I747" i="2" s="1"/>
  <c r="H47" i="2"/>
  <c r="H747" i="2" s="1"/>
  <c r="G47" i="2"/>
  <c r="F47" i="2"/>
  <c r="F747" i="2" s="1"/>
  <c r="E47" i="2"/>
  <c r="C47" i="2"/>
  <c r="P41" i="2"/>
  <c r="W40" i="2"/>
  <c r="V40" i="2"/>
  <c r="U40" i="2"/>
  <c r="T40" i="2"/>
  <c r="S40" i="2"/>
  <c r="R40" i="2"/>
  <c r="Q40" i="2"/>
  <c r="K40" i="2"/>
  <c r="J40" i="2"/>
  <c r="I40" i="2"/>
  <c r="H40" i="2"/>
  <c r="G40" i="2"/>
  <c r="F40" i="2"/>
  <c r="E40" i="2"/>
  <c r="X39" i="2"/>
  <c r="L39" i="2"/>
  <c r="X38" i="2"/>
  <c r="L38" i="2"/>
  <c r="X37" i="2"/>
  <c r="L37" i="2"/>
  <c r="X36" i="2"/>
  <c r="L36" i="2"/>
  <c r="X35" i="2"/>
  <c r="L35" i="2"/>
  <c r="X33" i="2"/>
  <c r="O33" i="2"/>
  <c r="O45" i="2" s="1"/>
  <c r="L33" i="2"/>
  <c r="C33" i="2"/>
  <c r="C45" i="2" s="1"/>
  <c r="X32" i="2"/>
  <c r="O32" i="2"/>
  <c r="O44" i="2" s="1"/>
  <c r="L32" i="2"/>
  <c r="C32" i="2"/>
  <c r="C44" i="2" s="1"/>
  <c r="X31" i="2"/>
  <c r="O31" i="2"/>
  <c r="O43" i="2" s="1"/>
  <c r="L31" i="2"/>
  <c r="C31" i="2"/>
  <c r="C43" i="2" s="1"/>
  <c r="W29" i="2"/>
  <c r="W77" i="2" s="1"/>
  <c r="V29" i="2"/>
  <c r="V77" i="2" s="1"/>
  <c r="U29" i="2"/>
  <c r="U77" i="2" s="1"/>
  <c r="T29" i="2"/>
  <c r="T41" i="2" s="1"/>
  <c r="T54" i="2" s="1"/>
  <c r="S29" i="2"/>
  <c r="S69" i="2" s="1"/>
  <c r="R29" i="2"/>
  <c r="R69" i="2" s="1"/>
  <c r="Q29" i="2"/>
  <c r="Q41" i="2" s="1"/>
  <c r="Q54" i="2" s="1"/>
  <c r="K29" i="2"/>
  <c r="K77" i="2" s="1"/>
  <c r="J29" i="2"/>
  <c r="J77" i="2" s="1"/>
  <c r="I29" i="2"/>
  <c r="I77" i="2" s="1"/>
  <c r="H29" i="2"/>
  <c r="H41" i="2" s="1"/>
  <c r="H54" i="2" s="1"/>
  <c r="G29" i="2"/>
  <c r="G77" i="2" s="1"/>
  <c r="F29" i="2"/>
  <c r="F69" i="2" s="1"/>
  <c r="E29" i="2"/>
  <c r="E69" i="2" s="1"/>
  <c r="V25" i="2"/>
  <c r="J23" i="2"/>
  <c r="I23" i="2"/>
  <c r="H23" i="2"/>
  <c r="G23" i="2"/>
  <c r="F23" i="2"/>
  <c r="J22" i="2"/>
  <c r="I22" i="2"/>
  <c r="H22" i="2"/>
  <c r="G22" i="2"/>
  <c r="F22" i="2"/>
  <c r="J21" i="2"/>
  <c r="H21" i="2"/>
  <c r="G21" i="2"/>
  <c r="E21" i="2"/>
  <c r="S20" i="2"/>
  <c r="U79" i="2" s="1"/>
  <c r="K20" i="2"/>
  <c r="J20" i="2"/>
  <c r="H20" i="2"/>
  <c r="F20" i="2"/>
  <c r="E20" i="2"/>
  <c r="S18" i="2"/>
  <c r="X9" i="2"/>
  <c r="W9" i="2"/>
  <c r="V9" i="2"/>
  <c r="U9" i="2"/>
  <c r="T9" i="2"/>
  <c r="S9" i="2"/>
  <c r="R9" i="2"/>
  <c r="Q9" i="2"/>
  <c r="G9" i="2"/>
  <c r="W8" i="2"/>
  <c r="V8" i="2"/>
  <c r="U8" i="2"/>
  <c r="T8" i="2"/>
  <c r="S8" i="2"/>
  <c r="R8" i="2"/>
  <c r="W7" i="2"/>
  <c r="V7" i="2"/>
  <c r="U7" i="2"/>
  <c r="S7" i="2"/>
  <c r="R7" i="2"/>
  <c r="W4" i="2"/>
  <c r="V4" i="2"/>
  <c r="S4" i="2"/>
  <c r="W1" i="2"/>
  <c r="V1" i="2"/>
  <c r="U1" i="2"/>
  <c r="T1" i="2"/>
  <c r="S1" i="2"/>
  <c r="R1" i="2"/>
  <c r="Q1" i="2"/>
  <c r="J531" i="15" l="1"/>
  <c r="J544" i="15" s="1"/>
  <c r="Q239" i="2"/>
  <c r="Q287" i="2" s="1"/>
  <c r="E449" i="6"/>
  <c r="E589" i="5"/>
  <c r="E629" i="5" s="1"/>
  <c r="Q41" i="14"/>
  <c r="Q54" i="14" s="1"/>
  <c r="E589" i="2"/>
  <c r="E629" i="2" s="1"/>
  <c r="E41" i="9"/>
  <c r="E54" i="9" s="1"/>
  <c r="E169" i="14"/>
  <c r="E181" i="14" s="1"/>
  <c r="Q239" i="10"/>
  <c r="E379" i="11"/>
  <c r="V181" i="11"/>
  <c r="I379" i="15"/>
  <c r="I419" i="15" s="1"/>
  <c r="V41" i="11"/>
  <c r="V54" i="11" s="1"/>
  <c r="I729" i="11"/>
  <c r="R659" i="15"/>
  <c r="R671" i="15" s="1"/>
  <c r="R684" i="15" s="1"/>
  <c r="K239" i="6"/>
  <c r="K279" i="6" s="1"/>
  <c r="V729" i="5"/>
  <c r="V776" i="5" s="1"/>
  <c r="V309" i="6"/>
  <c r="V321" i="6" s="1"/>
  <c r="V334" i="6" s="1"/>
  <c r="T449" i="10"/>
  <c r="T497" i="10" s="1"/>
  <c r="S99" i="11"/>
  <c r="S144" i="11" s="1"/>
  <c r="R729" i="11"/>
  <c r="R99" i="13"/>
  <c r="R147" i="13" s="1"/>
  <c r="R519" i="3"/>
  <c r="R531" i="3" s="1"/>
  <c r="R544" i="3" s="1"/>
  <c r="K379" i="8"/>
  <c r="K419" i="8" s="1"/>
  <c r="K659" i="9"/>
  <c r="K699" i="9" s="1"/>
  <c r="T99" i="11"/>
  <c r="T139" i="11" s="1"/>
  <c r="H309" i="15"/>
  <c r="H349" i="15" s="1"/>
  <c r="G62" i="4"/>
  <c r="G589" i="4"/>
  <c r="I41" i="5"/>
  <c r="I54" i="5" s="1"/>
  <c r="R659" i="11"/>
  <c r="R699" i="11" s="1"/>
  <c r="I169" i="14"/>
  <c r="I209" i="14" s="1"/>
  <c r="W239" i="15"/>
  <c r="W279" i="15" s="1"/>
  <c r="H659" i="15"/>
  <c r="H699" i="15" s="1"/>
  <c r="J519" i="4"/>
  <c r="F519" i="13"/>
  <c r="J309" i="4"/>
  <c r="J342" i="4" s="1"/>
  <c r="R379" i="5"/>
  <c r="R419" i="5" s="1"/>
  <c r="F309" i="11"/>
  <c r="S379" i="11"/>
  <c r="S427" i="11" s="1"/>
  <c r="V449" i="15"/>
  <c r="V482" i="15" s="1"/>
  <c r="H309" i="3"/>
  <c r="H349" i="3" s="1"/>
  <c r="V194" i="11"/>
  <c r="W449" i="15"/>
  <c r="F589" i="2"/>
  <c r="W659" i="2"/>
  <c r="S287" i="11"/>
  <c r="F354" i="12"/>
  <c r="I41" i="14"/>
  <c r="I54" i="14" s="1"/>
  <c r="F74" i="15"/>
  <c r="I124" i="6"/>
  <c r="T69" i="11"/>
  <c r="V111" i="11"/>
  <c r="V124" i="11" s="1"/>
  <c r="R239" i="15"/>
  <c r="U589" i="15"/>
  <c r="U637" i="15" s="1"/>
  <c r="U659" i="12"/>
  <c r="U704" i="12" s="1"/>
  <c r="H99" i="2"/>
  <c r="H132" i="2" s="1"/>
  <c r="G379" i="2"/>
  <c r="W659" i="3"/>
  <c r="W699" i="3" s="1"/>
  <c r="W279" i="4"/>
  <c r="K169" i="5"/>
  <c r="K494" i="6"/>
  <c r="F309" i="7"/>
  <c r="F349" i="7" s="1"/>
  <c r="K379" i="7"/>
  <c r="K391" i="7" s="1"/>
  <c r="K404" i="7" s="1"/>
  <c r="G692" i="7"/>
  <c r="U99" i="11"/>
  <c r="U147" i="11" s="1"/>
  <c r="G239" i="11"/>
  <c r="G251" i="11" s="1"/>
  <c r="G264" i="11" s="1"/>
  <c r="V379" i="11"/>
  <c r="I659" i="11"/>
  <c r="I707" i="11" s="1"/>
  <c r="R239" i="12"/>
  <c r="R279" i="12" s="1"/>
  <c r="J494" i="12"/>
  <c r="T41" i="5"/>
  <c r="T54" i="5" s="1"/>
  <c r="T74" i="5"/>
  <c r="T519" i="5"/>
  <c r="J659" i="6"/>
  <c r="J99" i="10"/>
  <c r="R309" i="10"/>
  <c r="R449" i="12"/>
  <c r="U287" i="4"/>
  <c r="F279" i="2"/>
  <c r="K391" i="3"/>
  <c r="K404" i="3" s="1"/>
  <c r="T69" i="4"/>
  <c r="V169" i="4"/>
  <c r="I659" i="4"/>
  <c r="I704" i="4" s="1"/>
  <c r="I77" i="5"/>
  <c r="K77" i="7"/>
  <c r="R169" i="8"/>
  <c r="T309" i="8"/>
  <c r="T357" i="8" s="1"/>
  <c r="K62" i="10"/>
  <c r="V169" i="10"/>
  <c r="V181" i="10" s="1"/>
  <c r="U169" i="11"/>
  <c r="F449" i="11"/>
  <c r="F309" i="13"/>
  <c r="F321" i="13" s="1"/>
  <c r="F334" i="13" s="1"/>
  <c r="I99" i="14"/>
  <c r="V62" i="2"/>
  <c r="I519" i="2"/>
  <c r="I552" i="2" s="1"/>
  <c r="I531" i="3"/>
  <c r="I544" i="3" s="1"/>
  <c r="U449" i="4"/>
  <c r="U489" i="4" s="1"/>
  <c r="R309" i="5"/>
  <c r="S99" i="9"/>
  <c r="S147" i="9" s="1"/>
  <c r="J589" i="9"/>
  <c r="J622" i="9" s="1"/>
  <c r="J519" i="10"/>
  <c r="K659" i="10"/>
  <c r="K707" i="10" s="1"/>
  <c r="G74" i="11"/>
  <c r="G449" i="11"/>
  <c r="G461" i="11" s="1"/>
  <c r="G474" i="11" s="1"/>
  <c r="G519" i="14"/>
  <c r="G559" i="14" s="1"/>
  <c r="I169" i="15"/>
  <c r="I202" i="15" s="1"/>
  <c r="I449" i="15"/>
  <c r="I494" i="15" s="1"/>
  <c r="K564" i="15"/>
  <c r="R62" i="5"/>
  <c r="T99" i="7"/>
  <c r="T132" i="7" s="1"/>
  <c r="K589" i="7"/>
  <c r="K601" i="7" s="1"/>
  <c r="K614" i="7" s="1"/>
  <c r="U99" i="8"/>
  <c r="U111" i="8" s="1"/>
  <c r="U124" i="8" s="1"/>
  <c r="U707" i="9"/>
  <c r="G69" i="11"/>
  <c r="I74" i="11"/>
  <c r="U62" i="12"/>
  <c r="W379" i="13"/>
  <c r="W427" i="13" s="1"/>
  <c r="T449" i="13"/>
  <c r="T489" i="13" s="1"/>
  <c r="S729" i="13"/>
  <c r="S741" i="13" s="1"/>
  <c r="S753" i="13" s="1"/>
  <c r="F62" i="14"/>
  <c r="G729" i="14"/>
  <c r="K169" i="15"/>
  <c r="K181" i="15" s="1"/>
  <c r="R449" i="15"/>
  <c r="R482" i="15" s="1"/>
  <c r="H692" i="15"/>
  <c r="W169" i="3"/>
  <c r="I379" i="3"/>
  <c r="I427" i="3" s="1"/>
  <c r="G589" i="5"/>
  <c r="J659" i="5"/>
  <c r="J671" i="5" s="1"/>
  <c r="J684" i="5" s="1"/>
  <c r="T62" i="7"/>
  <c r="G519" i="7"/>
  <c r="J239" i="8"/>
  <c r="U41" i="10"/>
  <c r="U54" i="10" s="1"/>
  <c r="I69" i="11"/>
  <c r="V74" i="11"/>
  <c r="W309" i="12"/>
  <c r="W349" i="12" s="1"/>
  <c r="J169" i="13"/>
  <c r="J214" i="13" s="1"/>
  <c r="K482" i="14"/>
  <c r="V357" i="15"/>
  <c r="H379" i="15"/>
  <c r="H391" i="15" s="1"/>
  <c r="H404" i="15" s="1"/>
  <c r="E391" i="4"/>
  <c r="E404" i="4" s="1"/>
  <c r="Q239" i="5"/>
  <c r="Q251" i="5" s="1"/>
  <c r="Q264" i="5" s="1"/>
  <c r="E659" i="14"/>
  <c r="E349" i="3"/>
  <c r="Q379" i="4"/>
  <c r="Q449" i="12"/>
  <c r="Q461" i="12" s="1"/>
  <c r="Q474" i="12" s="1"/>
  <c r="Q202" i="14"/>
  <c r="Q169" i="6"/>
  <c r="Q209" i="6" s="1"/>
  <c r="E272" i="11"/>
  <c r="Q589" i="12"/>
  <c r="Q637" i="12" s="1"/>
  <c r="E309" i="14"/>
  <c r="E354" i="14" s="1"/>
  <c r="Q99" i="14"/>
  <c r="Q111" i="14" s="1"/>
  <c r="Q124" i="14" s="1"/>
  <c r="E77" i="2"/>
  <c r="Q251" i="4"/>
  <c r="Q264" i="4" s="1"/>
  <c r="E62" i="5"/>
  <c r="Q62" i="2"/>
  <c r="E251" i="5"/>
  <c r="E264" i="5" s="1"/>
  <c r="Q589" i="13"/>
  <c r="Q601" i="13" s="1"/>
  <c r="Q614" i="13" s="1"/>
  <c r="R552" i="15"/>
  <c r="R564" i="15"/>
  <c r="I69" i="15"/>
  <c r="I391" i="15"/>
  <c r="I404" i="15" s="1"/>
  <c r="J69" i="15"/>
  <c r="R74" i="15"/>
  <c r="S169" i="15"/>
  <c r="S217" i="15" s="1"/>
  <c r="J309" i="15"/>
  <c r="J349" i="15" s="1"/>
  <c r="R379" i="15"/>
  <c r="J589" i="15"/>
  <c r="J629" i="15" s="1"/>
  <c r="J729" i="15"/>
  <c r="J773" i="15" s="1"/>
  <c r="V69" i="15"/>
  <c r="S74" i="15"/>
  <c r="R99" i="15"/>
  <c r="T169" i="15"/>
  <c r="T181" i="15" s="1"/>
  <c r="J239" i="15"/>
  <c r="J272" i="15" s="1"/>
  <c r="K309" i="15"/>
  <c r="F519" i="15"/>
  <c r="F567" i="15" s="1"/>
  <c r="U659" i="15"/>
  <c r="K729" i="15"/>
  <c r="K773" i="15" s="1"/>
  <c r="W69" i="15"/>
  <c r="F77" i="15"/>
  <c r="V169" i="15"/>
  <c r="V217" i="15" s="1"/>
  <c r="G519" i="15"/>
  <c r="G559" i="15" s="1"/>
  <c r="I62" i="15"/>
  <c r="R77" i="15"/>
  <c r="F169" i="15"/>
  <c r="T634" i="15"/>
  <c r="J62" i="15"/>
  <c r="S77" i="15"/>
  <c r="S239" i="15"/>
  <c r="S287" i="15" s="1"/>
  <c r="I427" i="15"/>
  <c r="K531" i="15"/>
  <c r="K544" i="15" s="1"/>
  <c r="V62" i="15"/>
  <c r="T519" i="15"/>
  <c r="T559" i="15" s="1"/>
  <c r="W62" i="15"/>
  <c r="V519" i="15"/>
  <c r="H589" i="15"/>
  <c r="H671" i="15"/>
  <c r="H684" i="15" s="1"/>
  <c r="E239" i="15"/>
  <c r="E251" i="15" s="1"/>
  <c r="E264" i="15" s="1"/>
  <c r="Q41" i="15"/>
  <c r="Q54" i="15" s="1"/>
  <c r="E74" i="15"/>
  <c r="E589" i="15"/>
  <c r="E622" i="15" s="1"/>
  <c r="Q284" i="15"/>
  <c r="E519" i="15"/>
  <c r="E564" i="15" s="1"/>
  <c r="E659" i="15"/>
  <c r="E692" i="15" s="1"/>
  <c r="E77" i="15"/>
  <c r="E99" i="15"/>
  <c r="E147" i="15" s="1"/>
  <c r="E41" i="15"/>
  <c r="E54" i="15" s="1"/>
  <c r="W419" i="14"/>
  <c r="W427" i="14"/>
  <c r="W424" i="14"/>
  <c r="W391" i="14"/>
  <c r="W404" i="14" s="1"/>
  <c r="U41" i="14"/>
  <c r="U54" i="14" s="1"/>
  <c r="F99" i="14"/>
  <c r="F111" i="14" s="1"/>
  <c r="U239" i="14"/>
  <c r="U287" i="14" s="1"/>
  <c r="I309" i="14"/>
  <c r="R309" i="14"/>
  <c r="R357" i="14" s="1"/>
  <c r="K62" i="14"/>
  <c r="K169" i="14"/>
  <c r="K194" i="14" s="1"/>
  <c r="K379" i="14"/>
  <c r="K419" i="14" s="1"/>
  <c r="G489" i="14"/>
  <c r="I519" i="14"/>
  <c r="J729" i="14"/>
  <c r="J773" i="14" s="1"/>
  <c r="F41" i="14"/>
  <c r="F54" i="14" s="1"/>
  <c r="S62" i="14"/>
  <c r="J74" i="14"/>
  <c r="V99" i="14"/>
  <c r="V147" i="14" s="1"/>
  <c r="V169" i="14"/>
  <c r="V209" i="14" s="1"/>
  <c r="V309" i="14"/>
  <c r="K519" i="14"/>
  <c r="I589" i="14"/>
  <c r="K729" i="14"/>
  <c r="K761" i="14" s="1"/>
  <c r="F69" i="14"/>
  <c r="W74" i="14"/>
  <c r="I287" i="14"/>
  <c r="T519" i="14"/>
  <c r="T552" i="14" s="1"/>
  <c r="J589" i="14"/>
  <c r="J634" i="14" s="1"/>
  <c r="J659" i="14"/>
  <c r="K41" i="14"/>
  <c r="K54" i="14" s="1"/>
  <c r="K69" i="14"/>
  <c r="J77" i="14"/>
  <c r="F449" i="14"/>
  <c r="F461" i="14" s="1"/>
  <c r="F474" i="14" s="1"/>
  <c r="V519" i="14"/>
  <c r="V559" i="14" s="1"/>
  <c r="K589" i="14"/>
  <c r="K659" i="14"/>
  <c r="S69" i="14"/>
  <c r="W77" i="14"/>
  <c r="J449" i="14"/>
  <c r="S659" i="14"/>
  <c r="S671" i="14" s="1"/>
  <c r="S684" i="14" s="1"/>
  <c r="H239" i="14"/>
  <c r="I279" i="14"/>
  <c r="W449" i="14"/>
  <c r="G494" i="14"/>
  <c r="E589" i="14"/>
  <c r="Q449" i="14"/>
  <c r="E272" i="14"/>
  <c r="E284" i="14"/>
  <c r="E379" i="14"/>
  <c r="E412" i="14" s="1"/>
  <c r="Q239" i="14"/>
  <c r="Q287" i="14" s="1"/>
  <c r="E287" i="14"/>
  <c r="F132" i="13"/>
  <c r="F147" i="13"/>
  <c r="G124" i="13"/>
  <c r="G132" i="13"/>
  <c r="T564" i="13"/>
  <c r="T567" i="13"/>
  <c r="J124" i="13"/>
  <c r="J132" i="13"/>
  <c r="U629" i="13"/>
  <c r="U601" i="13"/>
  <c r="U614" i="13" s="1"/>
  <c r="H427" i="13"/>
  <c r="S99" i="13"/>
  <c r="S139" i="13" s="1"/>
  <c r="R111" i="13"/>
  <c r="R124" i="13" s="1"/>
  <c r="R139" i="13"/>
  <c r="K169" i="13"/>
  <c r="K209" i="13" s="1"/>
  <c r="J309" i="13"/>
  <c r="J321" i="13" s="1"/>
  <c r="J334" i="13" s="1"/>
  <c r="G589" i="13"/>
  <c r="G622" i="13" s="1"/>
  <c r="H707" i="13"/>
  <c r="V99" i="13"/>
  <c r="V139" i="13" s="1"/>
  <c r="S169" i="13"/>
  <c r="S194" i="13" s="1"/>
  <c r="F239" i="13"/>
  <c r="F279" i="13" s="1"/>
  <c r="V354" i="13"/>
  <c r="W419" i="13"/>
  <c r="I589" i="13"/>
  <c r="I601" i="13" s="1"/>
  <c r="I614" i="13" s="1"/>
  <c r="S41" i="13"/>
  <c r="S54" i="13" s="1"/>
  <c r="W99" i="13"/>
  <c r="W144" i="13" s="1"/>
  <c r="G239" i="13"/>
  <c r="G279" i="13" s="1"/>
  <c r="S309" i="13"/>
  <c r="I564" i="13"/>
  <c r="F62" i="13"/>
  <c r="H239" i="13"/>
  <c r="H279" i="13" s="1"/>
  <c r="U309" i="13"/>
  <c r="G379" i="13"/>
  <c r="V552" i="13"/>
  <c r="R589" i="13"/>
  <c r="K342" i="13"/>
  <c r="I379" i="13"/>
  <c r="I427" i="13" s="1"/>
  <c r="H519" i="13"/>
  <c r="V531" i="13"/>
  <c r="V544" i="13" s="1"/>
  <c r="R559" i="13"/>
  <c r="K729" i="13"/>
  <c r="I99" i="13"/>
  <c r="J519" i="13"/>
  <c r="J531" i="13" s="1"/>
  <c r="J544" i="13" s="1"/>
  <c r="V559" i="13"/>
  <c r="K659" i="13"/>
  <c r="K707" i="13" s="1"/>
  <c r="G41" i="13"/>
  <c r="G54" i="13" s="1"/>
  <c r="I169" i="13"/>
  <c r="I181" i="13" s="1"/>
  <c r="U239" i="13"/>
  <c r="T379" i="13"/>
  <c r="T424" i="13" s="1"/>
  <c r="W391" i="13"/>
  <c r="W404" i="13" s="1"/>
  <c r="W412" i="13"/>
  <c r="J449" i="13"/>
  <c r="E139" i="13"/>
  <c r="E729" i="13"/>
  <c r="E768" i="13" s="1"/>
  <c r="Q181" i="13"/>
  <c r="Q202" i="13"/>
  <c r="E552" i="13"/>
  <c r="U357" i="12"/>
  <c r="U349" i="12"/>
  <c r="U342" i="12"/>
  <c r="U321" i="12"/>
  <c r="U334" i="12" s="1"/>
  <c r="I99" i="12"/>
  <c r="I139" i="12" s="1"/>
  <c r="G169" i="12"/>
  <c r="G217" i="12" s="1"/>
  <c r="H41" i="12"/>
  <c r="H54" i="12" s="1"/>
  <c r="H69" i="12"/>
  <c r="W74" i="12"/>
  <c r="J99" i="12"/>
  <c r="H169" i="12"/>
  <c r="H202" i="12" s="1"/>
  <c r="I272" i="12"/>
  <c r="S494" i="12"/>
  <c r="I519" i="12"/>
  <c r="I564" i="12" s="1"/>
  <c r="H589" i="12"/>
  <c r="I729" i="12"/>
  <c r="J69" i="12"/>
  <c r="W77" i="12"/>
  <c r="K99" i="12"/>
  <c r="K139" i="12" s="1"/>
  <c r="I424" i="12"/>
  <c r="J497" i="12"/>
  <c r="T519" i="12"/>
  <c r="I589" i="12"/>
  <c r="J729" i="12"/>
  <c r="S69" i="12"/>
  <c r="G309" i="12"/>
  <c r="G349" i="12" s="1"/>
  <c r="S357" i="12"/>
  <c r="S497" i="12"/>
  <c r="V519" i="12"/>
  <c r="I704" i="12"/>
  <c r="F741" i="12"/>
  <c r="F753" i="12" s="1"/>
  <c r="U41" i="12"/>
  <c r="U54" i="12" s="1"/>
  <c r="U169" i="12"/>
  <c r="I309" i="12"/>
  <c r="I321" i="12" s="1"/>
  <c r="I334" i="12" s="1"/>
  <c r="V427" i="12"/>
  <c r="W729" i="12"/>
  <c r="W773" i="12" s="1"/>
  <c r="R309" i="12"/>
  <c r="F321" i="12"/>
  <c r="F334" i="12" s="1"/>
  <c r="F342" i="12"/>
  <c r="W41" i="12"/>
  <c r="W54" i="12" s="1"/>
  <c r="J62" i="12"/>
  <c r="T309" i="12"/>
  <c r="T321" i="12" s="1"/>
  <c r="T334" i="12" s="1"/>
  <c r="S461" i="12"/>
  <c r="S474" i="12" s="1"/>
  <c r="H567" i="12"/>
  <c r="V589" i="12"/>
  <c r="H659" i="12"/>
  <c r="S62" i="12"/>
  <c r="F169" i="12"/>
  <c r="F209" i="12" s="1"/>
  <c r="K239" i="12"/>
  <c r="S342" i="12"/>
  <c r="K379" i="12"/>
  <c r="J659" i="12"/>
  <c r="J699" i="12" s="1"/>
  <c r="E239" i="12"/>
  <c r="Q357" i="12"/>
  <c r="Q601" i="12"/>
  <c r="Q614" i="12" s="1"/>
  <c r="Q379" i="12"/>
  <c r="E419" i="12"/>
  <c r="U251" i="11"/>
  <c r="U264" i="11" s="1"/>
  <c r="U272" i="11"/>
  <c r="U279" i="11"/>
  <c r="U287" i="11"/>
  <c r="U284" i="11"/>
  <c r="G391" i="11"/>
  <c r="G404" i="11" s="1"/>
  <c r="G424" i="11"/>
  <c r="G427" i="11"/>
  <c r="G412" i="11"/>
  <c r="G419" i="11"/>
  <c r="R357" i="11"/>
  <c r="R342" i="11"/>
  <c r="K391" i="11"/>
  <c r="K404" i="11" s="1"/>
  <c r="K427" i="11"/>
  <c r="K412" i="11"/>
  <c r="K424" i="11"/>
  <c r="K419" i="11"/>
  <c r="J309" i="11"/>
  <c r="J357" i="11" s="1"/>
  <c r="I342" i="11"/>
  <c r="I354" i="11"/>
  <c r="W379" i="11"/>
  <c r="H449" i="11"/>
  <c r="J659" i="11"/>
  <c r="I671" i="11"/>
  <c r="I684" i="11" s="1"/>
  <c r="G41" i="11"/>
  <c r="G54" i="11" s="1"/>
  <c r="V69" i="11"/>
  <c r="G77" i="11"/>
  <c r="H239" i="11"/>
  <c r="H287" i="11" s="1"/>
  <c r="I321" i="11"/>
  <c r="I334" i="11" s="1"/>
  <c r="V354" i="11"/>
  <c r="S424" i="11"/>
  <c r="K449" i="11"/>
  <c r="V729" i="11"/>
  <c r="T111" i="11"/>
  <c r="T124" i="11" s="1"/>
  <c r="I41" i="11"/>
  <c r="I54" i="11" s="1"/>
  <c r="I77" i="11"/>
  <c r="T202" i="11"/>
  <c r="I239" i="11"/>
  <c r="S309" i="11"/>
  <c r="S354" i="11" s="1"/>
  <c r="V342" i="11"/>
  <c r="F99" i="11"/>
  <c r="R132" i="11"/>
  <c r="F169" i="11"/>
  <c r="V202" i="11"/>
  <c r="K217" i="11"/>
  <c r="K239" i="11"/>
  <c r="I349" i="11"/>
  <c r="W659" i="11"/>
  <c r="H62" i="11"/>
  <c r="T132" i="11"/>
  <c r="J169" i="11"/>
  <c r="J214" i="11" s="1"/>
  <c r="K194" i="11"/>
  <c r="K209" i="11"/>
  <c r="V217" i="11"/>
  <c r="S251" i="11"/>
  <c r="S264" i="11" s="1"/>
  <c r="U449" i="11"/>
  <c r="U482" i="11" s="1"/>
  <c r="T41" i="11"/>
  <c r="T54" i="11" s="1"/>
  <c r="V62" i="11"/>
  <c r="J99" i="11"/>
  <c r="J111" i="11" s="1"/>
  <c r="T181" i="11"/>
  <c r="T194" i="11"/>
  <c r="V209" i="11"/>
  <c r="R379" i="11"/>
  <c r="R391" i="11" s="1"/>
  <c r="R404" i="11" s="1"/>
  <c r="H729" i="11"/>
  <c r="Q99" i="11"/>
  <c r="Q144" i="11" s="1"/>
  <c r="Q519" i="11"/>
  <c r="E729" i="11"/>
  <c r="E741" i="11" s="1"/>
  <c r="E753" i="11" s="1"/>
  <c r="Q239" i="11"/>
  <c r="T287" i="10"/>
  <c r="T251" i="10"/>
  <c r="T264" i="10" s="1"/>
  <c r="T279" i="10"/>
  <c r="T272" i="10"/>
  <c r="W704" i="10"/>
  <c r="W707" i="10"/>
  <c r="V412" i="10"/>
  <c r="V391" i="10"/>
  <c r="V404" i="10" s="1"/>
  <c r="H41" i="10"/>
  <c r="H54" i="10" s="1"/>
  <c r="V41" i="10"/>
  <c r="V54" i="10" s="1"/>
  <c r="T62" i="10"/>
  <c r="K74" i="10"/>
  <c r="S99" i="10"/>
  <c r="S144" i="10" s="1"/>
  <c r="R279" i="10"/>
  <c r="S309" i="10"/>
  <c r="R659" i="10"/>
  <c r="R671" i="10" s="1"/>
  <c r="R684" i="10" s="1"/>
  <c r="F692" i="10"/>
  <c r="I41" i="10"/>
  <c r="I54" i="10" s="1"/>
  <c r="G69" i="10"/>
  <c r="K77" i="10"/>
  <c r="W99" i="10"/>
  <c r="V194" i="10"/>
  <c r="G217" i="10"/>
  <c r="F239" i="10"/>
  <c r="V309" i="10"/>
  <c r="V321" i="10" s="1"/>
  <c r="V334" i="10" s="1"/>
  <c r="G729" i="10"/>
  <c r="G773" i="10" s="1"/>
  <c r="J41" i="10"/>
  <c r="J54" i="10" s="1"/>
  <c r="K69" i="10"/>
  <c r="H239" i="10"/>
  <c r="J379" i="10"/>
  <c r="J391" i="10" s="1"/>
  <c r="J404" i="10" s="1"/>
  <c r="S692" i="10"/>
  <c r="K729" i="10"/>
  <c r="K761" i="10" s="1"/>
  <c r="T69" i="10"/>
  <c r="J354" i="10"/>
  <c r="K379" i="10"/>
  <c r="G589" i="10"/>
  <c r="S601" i="10"/>
  <c r="S614" i="10" s="1"/>
  <c r="R729" i="10"/>
  <c r="F99" i="10"/>
  <c r="F147" i="10" s="1"/>
  <c r="F169" i="10"/>
  <c r="S379" i="10"/>
  <c r="S391" i="10" s="1"/>
  <c r="S404" i="10" s="1"/>
  <c r="K589" i="10"/>
  <c r="R41" i="10"/>
  <c r="R54" i="10" s="1"/>
  <c r="U239" i="10"/>
  <c r="G449" i="10"/>
  <c r="T589" i="10"/>
  <c r="T601" i="10" s="1"/>
  <c r="T614" i="10" s="1"/>
  <c r="G659" i="10"/>
  <c r="G671" i="10" s="1"/>
  <c r="G684" i="10" s="1"/>
  <c r="T41" i="10"/>
  <c r="T54" i="10" s="1"/>
  <c r="G62" i="10"/>
  <c r="H99" i="10"/>
  <c r="H111" i="10" s="1"/>
  <c r="S169" i="10"/>
  <c r="I272" i="10"/>
  <c r="I284" i="10"/>
  <c r="J321" i="10"/>
  <c r="J334" i="10" s="1"/>
  <c r="K449" i="10"/>
  <c r="K497" i="10" s="1"/>
  <c r="J659" i="10"/>
  <c r="J707" i="10" s="1"/>
  <c r="E169" i="10"/>
  <c r="E589" i="10"/>
  <c r="E634" i="10" s="1"/>
  <c r="E309" i="10"/>
  <c r="E659" i="10"/>
  <c r="T489" i="9"/>
  <c r="T497" i="9"/>
  <c r="T494" i="9"/>
  <c r="T461" i="9"/>
  <c r="T474" i="9" s="1"/>
  <c r="T622" i="9"/>
  <c r="T629" i="9"/>
  <c r="W41" i="9"/>
  <c r="W54" i="9" s="1"/>
  <c r="G209" i="9"/>
  <c r="W379" i="9"/>
  <c r="H449" i="9"/>
  <c r="V497" i="9"/>
  <c r="V519" i="9"/>
  <c r="H589" i="9"/>
  <c r="H601" i="9" s="1"/>
  <c r="H614" i="9" s="1"/>
  <c r="I659" i="9"/>
  <c r="K169" i="9"/>
  <c r="J449" i="9"/>
  <c r="J461" i="9" s="1"/>
  <c r="J474" i="9" s="1"/>
  <c r="S169" i="9"/>
  <c r="S181" i="9" s="1"/>
  <c r="I321" i="9"/>
  <c r="I334" i="9" s="1"/>
  <c r="I349" i="9"/>
  <c r="K449" i="9"/>
  <c r="S589" i="9"/>
  <c r="S629" i="9" s="1"/>
  <c r="S659" i="9"/>
  <c r="S449" i="9"/>
  <c r="V659" i="9"/>
  <c r="G41" i="9"/>
  <c r="G54" i="9" s="1"/>
  <c r="H74" i="9"/>
  <c r="U132" i="9"/>
  <c r="K309" i="9"/>
  <c r="F519" i="9"/>
  <c r="F552" i="9" s="1"/>
  <c r="U589" i="9"/>
  <c r="U601" i="9" s="1"/>
  <c r="U614" i="9" s="1"/>
  <c r="U74" i="9"/>
  <c r="U309" i="9"/>
  <c r="J379" i="9"/>
  <c r="W589" i="9"/>
  <c r="I729" i="9"/>
  <c r="I776" i="9" s="1"/>
  <c r="S41" i="9"/>
  <c r="S54" i="9" s="1"/>
  <c r="H77" i="9"/>
  <c r="R379" i="9"/>
  <c r="R391" i="9" s="1"/>
  <c r="R404" i="9" s="1"/>
  <c r="V729" i="9"/>
  <c r="U41" i="9"/>
  <c r="U54" i="9" s="1"/>
  <c r="U77" i="9"/>
  <c r="U379" i="9"/>
  <c r="F449" i="9"/>
  <c r="F482" i="9" s="1"/>
  <c r="S519" i="9"/>
  <c r="Q69" i="9"/>
  <c r="Q342" i="9"/>
  <c r="E169" i="9"/>
  <c r="Q41" i="9"/>
  <c r="Q54" i="9" s="1"/>
  <c r="Q62" i="9"/>
  <c r="Q239" i="9"/>
  <c r="Q251" i="9" s="1"/>
  <c r="Q264" i="9" s="1"/>
  <c r="T559" i="8"/>
  <c r="T552" i="8"/>
  <c r="T531" i="8"/>
  <c r="T544" i="8" s="1"/>
  <c r="T567" i="8"/>
  <c r="K761" i="8"/>
  <c r="K776" i="8"/>
  <c r="K741" i="8"/>
  <c r="K753" i="8" s="1"/>
  <c r="H601" i="8"/>
  <c r="H614" i="8" s="1"/>
  <c r="H634" i="8"/>
  <c r="F41" i="8"/>
  <c r="F54" i="8" s="1"/>
  <c r="H99" i="8"/>
  <c r="H124" i="8" s="1"/>
  <c r="J169" i="8"/>
  <c r="G239" i="8"/>
  <c r="F379" i="8"/>
  <c r="T449" i="8"/>
  <c r="T461" i="8" s="1"/>
  <c r="T474" i="8" s="1"/>
  <c r="T589" i="8"/>
  <c r="T629" i="8" s="1"/>
  <c r="W729" i="8"/>
  <c r="W761" i="8" s="1"/>
  <c r="R41" i="8"/>
  <c r="R54" i="8" s="1"/>
  <c r="G74" i="8"/>
  <c r="U169" i="8"/>
  <c r="K239" i="8"/>
  <c r="U309" i="8"/>
  <c r="S379" i="8"/>
  <c r="K671" i="8"/>
  <c r="K684" i="8" s="1"/>
  <c r="T74" i="8"/>
  <c r="T239" i="8"/>
  <c r="V379" i="8"/>
  <c r="V424" i="8" s="1"/>
  <c r="G659" i="8"/>
  <c r="G699" i="8" s="1"/>
  <c r="K62" i="8"/>
  <c r="G77" i="8"/>
  <c r="F519" i="8"/>
  <c r="F589" i="8"/>
  <c r="F729" i="8"/>
  <c r="F773" i="8" s="1"/>
  <c r="K69" i="8"/>
  <c r="T77" i="8"/>
  <c r="I132" i="8"/>
  <c r="H519" i="8"/>
  <c r="H559" i="8" s="1"/>
  <c r="G589" i="8"/>
  <c r="T659" i="8"/>
  <c r="G729" i="8"/>
  <c r="G768" i="8" s="1"/>
  <c r="K449" i="8"/>
  <c r="K494" i="8" s="1"/>
  <c r="S519" i="8"/>
  <c r="J559" i="8"/>
  <c r="K704" i="8"/>
  <c r="G309" i="8"/>
  <c r="S449" i="8"/>
  <c r="E169" i="8"/>
  <c r="E181" i="8" s="1"/>
  <c r="E589" i="8"/>
  <c r="E629" i="8" s="1"/>
  <c r="E659" i="8"/>
  <c r="E144" i="8"/>
  <c r="Q449" i="8"/>
  <c r="Q519" i="8"/>
  <c r="Q552" i="8" s="1"/>
  <c r="Q309" i="8"/>
  <c r="Q321" i="8" s="1"/>
  <c r="Q334" i="8" s="1"/>
  <c r="Q729" i="8"/>
  <c r="Q761" i="8" s="1"/>
  <c r="R349" i="7"/>
  <c r="R357" i="7"/>
  <c r="R354" i="7"/>
  <c r="G62" i="7"/>
  <c r="K74" i="7"/>
  <c r="H449" i="7"/>
  <c r="I169" i="7"/>
  <c r="I209" i="7" s="1"/>
  <c r="U449" i="7"/>
  <c r="U494" i="7" s="1"/>
  <c r="G69" i="7"/>
  <c r="K169" i="7"/>
  <c r="H309" i="7"/>
  <c r="H321" i="7" s="1"/>
  <c r="H334" i="7" s="1"/>
  <c r="F659" i="7"/>
  <c r="J41" i="7"/>
  <c r="J54" i="7" s="1"/>
  <c r="T69" i="7"/>
  <c r="G99" i="7"/>
  <c r="G147" i="7" s="1"/>
  <c r="V169" i="7"/>
  <c r="V209" i="7" s="1"/>
  <c r="I309" i="7"/>
  <c r="S659" i="7"/>
  <c r="J99" i="7"/>
  <c r="J139" i="7" s="1"/>
  <c r="V659" i="7"/>
  <c r="V41" i="7"/>
  <c r="V54" i="7" s="1"/>
  <c r="K99" i="7"/>
  <c r="K139" i="7" s="1"/>
  <c r="U214" i="7"/>
  <c r="S309" i="7"/>
  <c r="W41" i="7"/>
  <c r="W54" i="7" s="1"/>
  <c r="K729" i="7"/>
  <c r="V309" i="7"/>
  <c r="V321" i="7" s="1"/>
  <c r="V334" i="7" s="1"/>
  <c r="T519" i="7"/>
  <c r="T589" i="7"/>
  <c r="T601" i="7" s="1"/>
  <c r="T614" i="7" s="1"/>
  <c r="E169" i="7"/>
  <c r="E181" i="7" s="1"/>
  <c r="E309" i="7"/>
  <c r="Q589" i="7"/>
  <c r="G671" i="6"/>
  <c r="G684" i="6" s="1"/>
  <c r="G707" i="6"/>
  <c r="G699" i="6"/>
  <c r="G704" i="6"/>
  <c r="G692" i="6"/>
  <c r="T139" i="6"/>
  <c r="T111" i="6"/>
  <c r="T124" i="6" s="1"/>
  <c r="F391" i="6"/>
  <c r="F404" i="6" s="1"/>
  <c r="F424" i="6"/>
  <c r="K531" i="6"/>
  <c r="K544" i="6" s="1"/>
  <c r="K567" i="6"/>
  <c r="K564" i="6"/>
  <c r="K552" i="6"/>
  <c r="R379" i="6"/>
  <c r="V519" i="6"/>
  <c r="V531" i="6" s="1"/>
  <c r="V544" i="6" s="1"/>
  <c r="F41" i="6"/>
  <c r="F54" i="6" s="1"/>
  <c r="G62" i="6"/>
  <c r="H169" i="6"/>
  <c r="R239" i="6"/>
  <c r="R251" i="6" s="1"/>
  <c r="R264" i="6" s="1"/>
  <c r="S379" i="6"/>
  <c r="S427" i="6" s="1"/>
  <c r="G482" i="6"/>
  <c r="F519" i="6"/>
  <c r="W519" i="6"/>
  <c r="W559" i="6" s="1"/>
  <c r="S659" i="6"/>
  <c r="S707" i="6" s="1"/>
  <c r="K729" i="6"/>
  <c r="G41" i="6"/>
  <c r="G54" i="6" s="1"/>
  <c r="H62" i="6"/>
  <c r="V147" i="6"/>
  <c r="I169" i="6"/>
  <c r="I209" i="6" s="1"/>
  <c r="S239" i="6"/>
  <c r="S272" i="6" s="1"/>
  <c r="T379" i="6"/>
  <c r="T424" i="6" s="1"/>
  <c r="K497" i="6"/>
  <c r="G519" i="6"/>
  <c r="G567" i="6" s="1"/>
  <c r="G589" i="6"/>
  <c r="T659" i="6"/>
  <c r="K692" i="6"/>
  <c r="R729" i="6"/>
  <c r="I41" i="6"/>
  <c r="I54" i="6" s="1"/>
  <c r="G99" i="6"/>
  <c r="G144" i="6" s="1"/>
  <c r="K169" i="6"/>
  <c r="J202" i="6"/>
  <c r="J214" i="6"/>
  <c r="K489" i="6"/>
  <c r="I519" i="6"/>
  <c r="K589" i="6"/>
  <c r="U659" i="6"/>
  <c r="S729" i="6"/>
  <c r="S761" i="6" s="1"/>
  <c r="G69" i="6"/>
  <c r="G74" i="6"/>
  <c r="H99" i="6"/>
  <c r="I132" i="6"/>
  <c r="I144" i="6"/>
  <c r="J217" i="6"/>
  <c r="T589" i="6"/>
  <c r="T601" i="6" s="1"/>
  <c r="T614" i="6" s="1"/>
  <c r="S634" i="6"/>
  <c r="F659" i="6"/>
  <c r="W659" i="6"/>
  <c r="H69" i="6"/>
  <c r="V77" i="6"/>
  <c r="J99" i="6"/>
  <c r="J111" i="6" s="1"/>
  <c r="V132" i="6"/>
  <c r="V144" i="6"/>
  <c r="J284" i="6"/>
  <c r="J449" i="6"/>
  <c r="J482" i="6" s="1"/>
  <c r="K699" i="6"/>
  <c r="U41" i="6"/>
  <c r="U54" i="6" s="1"/>
  <c r="V69" i="6"/>
  <c r="V169" i="6"/>
  <c r="W284" i="6"/>
  <c r="W449" i="6"/>
  <c r="W494" i="6" s="1"/>
  <c r="V41" i="6"/>
  <c r="V54" i="6" s="1"/>
  <c r="U99" i="6"/>
  <c r="V111" i="6"/>
  <c r="V124" i="6" s="1"/>
  <c r="J251" i="6"/>
  <c r="J264" i="6" s="1"/>
  <c r="I309" i="6"/>
  <c r="I321" i="6" s="1"/>
  <c r="I334" i="6" s="1"/>
  <c r="K424" i="6"/>
  <c r="T519" i="6"/>
  <c r="T559" i="6" s="1"/>
  <c r="E74" i="6"/>
  <c r="Q589" i="6"/>
  <c r="E379" i="6"/>
  <c r="E412" i="6" s="1"/>
  <c r="E77" i="6"/>
  <c r="Q181" i="6"/>
  <c r="F707" i="5"/>
  <c r="F699" i="5"/>
  <c r="F692" i="5"/>
  <c r="F704" i="5"/>
  <c r="F671" i="5"/>
  <c r="F684" i="5" s="1"/>
  <c r="I671" i="5"/>
  <c r="I684" i="5" s="1"/>
  <c r="I704" i="5"/>
  <c r="V707" i="5"/>
  <c r="V699" i="5"/>
  <c r="V139" i="5"/>
  <c r="V111" i="5"/>
  <c r="V124" i="5" s="1"/>
  <c r="V132" i="5"/>
  <c r="F287" i="5"/>
  <c r="F284" i="5"/>
  <c r="F41" i="5"/>
  <c r="F54" i="5" s="1"/>
  <c r="U41" i="5"/>
  <c r="U54" i="5" s="1"/>
  <c r="S62" i="5"/>
  <c r="G74" i="5"/>
  <c r="J77" i="5"/>
  <c r="J99" i="5"/>
  <c r="J124" i="5" s="1"/>
  <c r="S169" i="5"/>
  <c r="R239" i="5"/>
  <c r="K272" i="5"/>
  <c r="U379" i="5"/>
  <c r="T391" i="5"/>
  <c r="T404" i="5" s="1"/>
  <c r="T419" i="5"/>
  <c r="K482" i="5"/>
  <c r="W519" i="5"/>
  <c r="W567" i="5" s="1"/>
  <c r="R589" i="5"/>
  <c r="R659" i="5"/>
  <c r="R671" i="5" s="1"/>
  <c r="R684" i="5" s="1"/>
  <c r="G41" i="5"/>
  <c r="G54" i="5" s="1"/>
  <c r="V41" i="5"/>
  <c r="V54" i="5" s="1"/>
  <c r="F69" i="5"/>
  <c r="I74" i="5"/>
  <c r="T77" i="5"/>
  <c r="S99" i="5"/>
  <c r="S139" i="5" s="1"/>
  <c r="R144" i="5"/>
  <c r="S239" i="5"/>
  <c r="S287" i="5" s="1"/>
  <c r="V379" i="5"/>
  <c r="V427" i="5" s="1"/>
  <c r="U659" i="5"/>
  <c r="H41" i="5"/>
  <c r="H54" i="5" s="1"/>
  <c r="R69" i="5"/>
  <c r="V77" i="5"/>
  <c r="V239" i="5"/>
  <c r="G284" i="5"/>
  <c r="S69" i="5"/>
  <c r="V74" i="5"/>
  <c r="G519" i="5"/>
  <c r="I729" i="5"/>
  <c r="I776" i="5" s="1"/>
  <c r="W74" i="5"/>
  <c r="F99" i="5"/>
  <c r="H239" i="5"/>
  <c r="H251" i="5" s="1"/>
  <c r="H264" i="5" s="1"/>
  <c r="G424" i="5"/>
  <c r="S449" i="5"/>
  <c r="S489" i="5" s="1"/>
  <c r="I519" i="5"/>
  <c r="I567" i="5" s="1"/>
  <c r="H659" i="5"/>
  <c r="K729" i="5"/>
  <c r="K773" i="5" s="1"/>
  <c r="S41" i="5"/>
  <c r="S54" i="5" s="1"/>
  <c r="F62" i="5"/>
  <c r="G77" i="5"/>
  <c r="H99" i="5"/>
  <c r="R729" i="5"/>
  <c r="R741" i="5" s="1"/>
  <c r="R753" i="5" s="1"/>
  <c r="I99" i="5"/>
  <c r="I147" i="5" s="1"/>
  <c r="R391" i="5"/>
  <c r="R404" i="5" s="1"/>
  <c r="Q217" i="5"/>
  <c r="Q209" i="5"/>
  <c r="Q214" i="5"/>
  <c r="Q194" i="5"/>
  <c r="Q449" i="5"/>
  <c r="E659" i="5"/>
  <c r="E169" i="5"/>
  <c r="E214" i="5" s="1"/>
  <c r="E287" i="5"/>
  <c r="E272" i="5"/>
  <c r="E729" i="5"/>
  <c r="E768" i="5" s="1"/>
  <c r="E309" i="5"/>
  <c r="E321" i="5" s="1"/>
  <c r="E334" i="5" s="1"/>
  <c r="E147" i="5"/>
  <c r="E284" i="5"/>
  <c r="V531" i="4"/>
  <c r="V544" i="4" s="1"/>
  <c r="V564" i="4"/>
  <c r="R74" i="4"/>
  <c r="I707" i="4"/>
  <c r="I62" i="4"/>
  <c r="V69" i="4"/>
  <c r="T74" i="4"/>
  <c r="F99" i="4"/>
  <c r="F111" i="4" s="1"/>
  <c r="G239" i="4"/>
  <c r="G251" i="4" s="1"/>
  <c r="G264" i="4" s="1"/>
  <c r="T309" i="4"/>
  <c r="T379" i="4"/>
  <c r="T391" i="4" s="1"/>
  <c r="T404" i="4" s="1"/>
  <c r="W449" i="4"/>
  <c r="S519" i="4"/>
  <c r="G552" i="4"/>
  <c r="I589" i="4"/>
  <c r="I629" i="4" s="1"/>
  <c r="R659" i="4"/>
  <c r="R692" i="4" s="1"/>
  <c r="K62" i="4"/>
  <c r="G77" i="4"/>
  <c r="J99" i="4"/>
  <c r="J139" i="4" s="1"/>
  <c r="I239" i="4"/>
  <c r="V379" i="4"/>
  <c r="K589" i="4"/>
  <c r="V659" i="4"/>
  <c r="V707" i="4" s="1"/>
  <c r="I41" i="4"/>
  <c r="I54" i="4" s="1"/>
  <c r="T62" i="4"/>
  <c r="K77" i="4"/>
  <c r="W99" i="4"/>
  <c r="W139" i="4" s="1"/>
  <c r="J202" i="4"/>
  <c r="K239" i="4"/>
  <c r="K251" i="4" s="1"/>
  <c r="K264" i="4" s="1"/>
  <c r="W251" i="4"/>
  <c r="W264" i="4" s="1"/>
  <c r="W519" i="4"/>
  <c r="W567" i="4" s="1"/>
  <c r="T589" i="4"/>
  <c r="T601" i="4" s="1"/>
  <c r="T614" i="4" s="1"/>
  <c r="V62" i="4"/>
  <c r="R77" i="4"/>
  <c r="G169" i="4"/>
  <c r="J729" i="4"/>
  <c r="R41" i="4"/>
  <c r="R54" i="4" s="1"/>
  <c r="G69" i="4"/>
  <c r="T77" i="4"/>
  <c r="I169" i="4"/>
  <c r="W729" i="4"/>
  <c r="V41" i="4"/>
  <c r="V54" i="4" s="1"/>
  <c r="I69" i="4"/>
  <c r="G74" i="4"/>
  <c r="K169" i="4"/>
  <c r="K181" i="4" s="1"/>
  <c r="K69" i="4"/>
  <c r="K74" i="4"/>
  <c r="T169" i="4"/>
  <c r="T217" i="4" s="1"/>
  <c r="U272" i="4"/>
  <c r="F379" i="4"/>
  <c r="F519" i="4"/>
  <c r="F531" i="4" s="1"/>
  <c r="F544" i="4" s="1"/>
  <c r="G567" i="4"/>
  <c r="Q519" i="4"/>
  <c r="Q531" i="4" s="1"/>
  <c r="Q544" i="4" s="1"/>
  <c r="E589" i="4"/>
  <c r="E634" i="4" s="1"/>
  <c r="E77" i="4"/>
  <c r="E239" i="4"/>
  <c r="E349" i="4"/>
  <c r="E659" i="4"/>
  <c r="E74" i="4"/>
  <c r="E169" i="4"/>
  <c r="Q279" i="4"/>
  <c r="Q287" i="4"/>
  <c r="U773" i="3"/>
  <c r="U768" i="3"/>
  <c r="U147" i="3"/>
  <c r="U111" i="3"/>
  <c r="U124" i="3" s="1"/>
  <c r="U239" i="3"/>
  <c r="U284" i="3" s="1"/>
  <c r="I62" i="3"/>
  <c r="J309" i="3"/>
  <c r="I349" i="3"/>
  <c r="T379" i="3"/>
  <c r="T412" i="3" s="1"/>
  <c r="F449" i="3"/>
  <c r="T519" i="3"/>
  <c r="T531" i="3" s="1"/>
  <c r="T544" i="3" s="1"/>
  <c r="F589" i="3"/>
  <c r="V62" i="3"/>
  <c r="F169" i="3"/>
  <c r="W379" i="3"/>
  <c r="G449" i="3"/>
  <c r="G494" i="3" s="1"/>
  <c r="U519" i="3"/>
  <c r="U559" i="3" s="1"/>
  <c r="J589" i="3"/>
  <c r="H729" i="3"/>
  <c r="F41" i="3"/>
  <c r="F54" i="3" s="1"/>
  <c r="G169" i="3"/>
  <c r="G181" i="3" s="1"/>
  <c r="U309" i="3"/>
  <c r="I449" i="3"/>
  <c r="K589" i="3"/>
  <c r="I729" i="3"/>
  <c r="I776" i="3" s="1"/>
  <c r="I99" i="3"/>
  <c r="J169" i="3"/>
  <c r="G239" i="3"/>
  <c r="G284" i="3" s="1"/>
  <c r="U589" i="3"/>
  <c r="J729" i="3"/>
  <c r="R41" i="3"/>
  <c r="R54" i="3" s="1"/>
  <c r="R99" i="3"/>
  <c r="R144" i="3" s="1"/>
  <c r="H239" i="3"/>
  <c r="H284" i="3" s="1"/>
  <c r="S427" i="3"/>
  <c r="T449" i="3"/>
  <c r="T41" i="3"/>
  <c r="T54" i="3" s="1"/>
  <c r="K412" i="3"/>
  <c r="J659" i="3"/>
  <c r="J671" i="3" s="1"/>
  <c r="J684" i="3" s="1"/>
  <c r="V99" i="3"/>
  <c r="R239" i="3"/>
  <c r="R279" i="3" s="1"/>
  <c r="I342" i="3"/>
  <c r="I354" i="3"/>
  <c r="G379" i="3"/>
  <c r="G424" i="3" s="1"/>
  <c r="R659" i="3"/>
  <c r="R692" i="3" s="1"/>
  <c r="E239" i="3"/>
  <c r="E279" i="3" s="1"/>
  <c r="E357" i="3"/>
  <c r="E419" i="3"/>
  <c r="Q41" i="3"/>
  <c r="Q54" i="3" s="1"/>
  <c r="E99" i="3"/>
  <c r="E519" i="3"/>
  <c r="E564" i="3" s="1"/>
  <c r="E342" i="3"/>
  <c r="E354" i="3"/>
  <c r="Q449" i="3"/>
  <c r="Q482" i="3" s="1"/>
  <c r="T139" i="2"/>
  <c r="T132" i="2"/>
  <c r="W209" i="2"/>
  <c r="W202" i="2"/>
  <c r="W194" i="2"/>
  <c r="W181" i="2"/>
  <c r="V41" i="2"/>
  <c r="V54" i="2" s="1"/>
  <c r="T62" i="2"/>
  <c r="T77" i="2"/>
  <c r="K239" i="2"/>
  <c r="K272" i="2" s="1"/>
  <c r="J272" i="2"/>
  <c r="F379" i="2"/>
  <c r="H519" i="2"/>
  <c r="T659" i="2"/>
  <c r="J287" i="2"/>
  <c r="G69" i="2"/>
  <c r="G74" i="2"/>
  <c r="J99" i="2"/>
  <c r="J124" i="2" s="1"/>
  <c r="K169" i="2"/>
  <c r="U239" i="2"/>
  <c r="J279" i="2"/>
  <c r="G449" i="2"/>
  <c r="G461" i="2" s="1"/>
  <c r="G474" i="2" s="1"/>
  <c r="G589" i="2"/>
  <c r="K692" i="2"/>
  <c r="I69" i="2"/>
  <c r="R74" i="2"/>
  <c r="V239" i="2"/>
  <c r="H449" i="2"/>
  <c r="H489" i="2" s="1"/>
  <c r="V519" i="2"/>
  <c r="V552" i="2" s="1"/>
  <c r="H589" i="2"/>
  <c r="I729" i="2"/>
  <c r="I773" i="2" s="1"/>
  <c r="F41" i="2"/>
  <c r="F54" i="2" s="1"/>
  <c r="T69" i="2"/>
  <c r="T74" i="2"/>
  <c r="U99" i="2"/>
  <c r="I449" i="2"/>
  <c r="I482" i="2" s="1"/>
  <c r="K729" i="2"/>
  <c r="G41" i="2"/>
  <c r="G54" i="2" s="1"/>
  <c r="G62" i="2"/>
  <c r="V69" i="2"/>
  <c r="W99" i="2"/>
  <c r="W111" i="2" s="1"/>
  <c r="W124" i="2" s="1"/>
  <c r="H309" i="2"/>
  <c r="G659" i="2"/>
  <c r="I41" i="2"/>
  <c r="I54" i="2" s="1"/>
  <c r="I62" i="2"/>
  <c r="K144" i="2"/>
  <c r="J309" i="2"/>
  <c r="I659" i="2"/>
  <c r="I699" i="2" s="1"/>
  <c r="R77" i="2"/>
  <c r="F272" i="2"/>
  <c r="F284" i="2"/>
  <c r="V449" i="2"/>
  <c r="V489" i="2" s="1"/>
  <c r="J552" i="2"/>
  <c r="J659" i="2"/>
  <c r="E214" i="2"/>
  <c r="E217" i="2"/>
  <c r="Q169" i="2"/>
  <c r="Q209" i="2" s="1"/>
  <c r="Q272" i="2"/>
  <c r="Q251" i="2"/>
  <c r="Q264" i="2" s="1"/>
  <c r="E379" i="2"/>
  <c r="E419" i="2" s="1"/>
  <c r="E74" i="2"/>
  <c r="Q69" i="2"/>
  <c r="Q279" i="2"/>
  <c r="E531" i="2"/>
  <c r="E544" i="2" s="1"/>
  <c r="L756" i="5"/>
  <c r="L738" i="5"/>
  <c r="U43" i="5"/>
  <c r="Q45" i="5"/>
  <c r="F44" i="5"/>
  <c r="Q43" i="5"/>
  <c r="Q44" i="5"/>
  <c r="X44" i="5" s="1"/>
  <c r="U44" i="5"/>
  <c r="U149" i="5"/>
  <c r="V149" i="5"/>
  <c r="H371" i="4"/>
  <c r="I371" i="4"/>
  <c r="F230" i="4"/>
  <c r="F57" i="16"/>
  <c r="F740" i="4"/>
  <c r="X180" i="4"/>
  <c r="H720" i="4"/>
  <c r="T6" i="4" s="1"/>
  <c r="L757" i="4"/>
  <c r="E747" i="4"/>
  <c r="X735" i="4"/>
  <c r="I747" i="4"/>
  <c r="T149" i="4"/>
  <c r="E772" i="3"/>
  <c r="I772" i="3"/>
  <c r="I231" i="3"/>
  <c r="J60" i="16" s="1"/>
  <c r="X278" i="3"/>
  <c r="F767" i="3"/>
  <c r="F721" i="3" s="1"/>
  <c r="R7" i="3" s="1"/>
  <c r="L754" i="3"/>
  <c r="W747" i="3"/>
  <c r="X257" i="3"/>
  <c r="V740" i="3"/>
  <c r="V4" i="3" s="1"/>
  <c r="H740" i="3"/>
  <c r="L250" i="3"/>
  <c r="L180" i="3"/>
  <c r="F91" i="3"/>
  <c r="G34" i="16" s="1"/>
  <c r="G91" i="3"/>
  <c r="H34" i="16" s="1"/>
  <c r="S747" i="3"/>
  <c r="X7" i="2"/>
  <c r="E750" i="2"/>
  <c r="H750" i="2"/>
  <c r="J750" i="2"/>
  <c r="I57" i="16"/>
  <c r="R740" i="2"/>
  <c r="R4" i="2" s="1"/>
  <c r="T4" i="2"/>
  <c r="L755" i="2"/>
  <c r="X40" i="2"/>
  <c r="L20" i="2"/>
  <c r="L40" i="2"/>
  <c r="I760" i="5"/>
  <c r="I720" i="5" s="1"/>
  <c r="U6" i="5" s="1"/>
  <c r="L755" i="5"/>
  <c r="L201" i="5"/>
  <c r="F760" i="5"/>
  <c r="F720" i="5" s="1"/>
  <c r="R6" i="5" s="1"/>
  <c r="G760" i="5"/>
  <c r="G720" i="5" s="1"/>
  <c r="S6" i="5" s="1"/>
  <c r="H760" i="5"/>
  <c r="H720" i="5" s="1"/>
  <c r="T6" i="5" s="1"/>
  <c r="L180" i="5"/>
  <c r="L190" i="5"/>
  <c r="G44" i="5"/>
  <c r="S44" i="5"/>
  <c r="G45" i="5"/>
  <c r="S45" i="5"/>
  <c r="S53" i="5"/>
  <c r="S78" i="5" s="1"/>
  <c r="J114" i="5"/>
  <c r="Q115" i="5"/>
  <c r="G183" i="5"/>
  <c r="H184" i="5"/>
  <c r="Q185" i="5"/>
  <c r="T43" i="5"/>
  <c r="H44" i="5"/>
  <c r="T44" i="5"/>
  <c r="H45" i="5"/>
  <c r="T45" i="5"/>
  <c r="K114" i="5"/>
  <c r="S115" i="5"/>
  <c r="I183" i="5"/>
  <c r="V185" i="5"/>
  <c r="Q254" i="5"/>
  <c r="H53" i="5"/>
  <c r="I45" i="5"/>
  <c r="U45" i="5"/>
  <c r="E113" i="5"/>
  <c r="S114" i="5"/>
  <c r="T115" i="5"/>
  <c r="J183" i="5"/>
  <c r="R184" i="5"/>
  <c r="U254" i="5"/>
  <c r="V43" i="5"/>
  <c r="J44" i="5"/>
  <c r="L44" i="5" s="1"/>
  <c r="V44" i="5"/>
  <c r="J45" i="5"/>
  <c r="V45" i="5"/>
  <c r="J113" i="5"/>
  <c r="U114" i="5"/>
  <c r="R183" i="5"/>
  <c r="S184" i="5"/>
  <c r="J43" i="5"/>
  <c r="W43" i="5"/>
  <c r="K44" i="5"/>
  <c r="W44" i="5"/>
  <c r="K45" i="5"/>
  <c r="W45" i="5"/>
  <c r="U113" i="5"/>
  <c r="V114" i="5"/>
  <c r="D122" i="5"/>
  <c r="T183" i="5"/>
  <c r="E185" i="5"/>
  <c r="I255" i="5"/>
  <c r="U323" i="5"/>
  <c r="W113" i="5"/>
  <c r="F115" i="5"/>
  <c r="U183" i="5"/>
  <c r="F185" i="5"/>
  <c r="F253" i="5"/>
  <c r="Q394" i="5"/>
  <c r="H115" i="5"/>
  <c r="E184" i="5"/>
  <c r="K185" i="5"/>
  <c r="J253" i="5"/>
  <c r="R44" i="5"/>
  <c r="F45" i="5"/>
  <c r="R45" i="5"/>
  <c r="H114" i="5"/>
  <c r="I115" i="5"/>
  <c r="G184" i="5"/>
  <c r="W253" i="5"/>
  <c r="W325" i="5"/>
  <c r="I79" i="5"/>
  <c r="Q79" i="5"/>
  <c r="O219" i="5"/>
  <c r="V289" i="5"/>
  <c r="R499" i="5"/>
  <c r="Q149" i="5"/>
  <c r="Q219" i="5"/>
  <c r="C290" i="5"/>
  <c r="C359" i="5"/>
  <c r="U499" i="5"/>
  <c r="J639" i="5"/>
  <c r="C778" i="5"/>
  <c r="V163" i="5"/>
  <c r="C220" i="5"/>
  <c r="R289" i="5"/>
  <c r="O290" i="5"/>
  <c r="E639" i="5"/>
  <c r="K778" i="5"/>
  <c r="C150" i="5"/>
  <c r="T639" i="5"/>
  <c r="U778" i="5"/>
  <c r="C149" i="5"/>
  <c r="F289" i="5"/>
  <c r="U639" i="5"/>
  <c r="E149" i="5"/>
  <c r="I289" i="5"/>
  <c r="Q709" i="5"/>
  <c r="F149" i="5"/>
  <c r="K289" i="5"/>
  <c r="I499" i="5"/>
  <c r="E569" i="5"/>
  <c r="T778" i="5"/>
  <c r="V23" i="5"/>
  <c r="G79" i="5"/>
  <c r="K149" i="5"/>
  <c r="I219" i="5"/>
  <c r="I721" i="4"/>
  <c r="U7" i="4" s="1"/>
  <c r="H767" i="4"/>
  <c r="H721" i="4" s="1"/>
  <c r="T7" i="4" s="1"/>
  <c r="X271" i="4"/>
  <c r="L754" i="4"/>
  <c r="H59" i="16"/>
  <c r="X250" i="4"/>
  <c r="S747" i="4"/>
  <c r="X257" i="4"/>
  <c r="F747" i="4"/>
  <c r="L257" i="4"/>
  <c r="G57" i="16"/>
  <c r="L250" i="4"/>
  <c r="G760" i="4"/>
  <c r="G720" i="4" s="1"/>
  <c r="S6" i="4" s="1"/>
  <c r="E90" i="4"/>
  <c r="T740" i="4"/>
  <c r="T4" i="4" s="1"/>
  <c r="U740" i="4"/>
  <c r="X117" i="4"/>
  <c r="I740" i="4"/>
  <c r="L117" i="4"/>
  <c r="H747" i="4"/>
  <c r="G740" i="4"/>
  <c r="S4" i="4" s="1"/>
  <c r="R740" i="4"/>
  <c r="X40" i="4"/>
  <c r="L40" i="4"/>
  <c r="G219" i="4"/>
  <c r="F289" i="4"/>
  <c r="I219" i="4"/>
  <c r="H289" i="4"/>
  <c r="I359" i="4"/>
  <c r="T429" i="4"/>
  <c r="R219" i="4"/>
  <c r="V289" i="4"/>
  <c r="O289" i="4"/>
  <c r="W359" i="4"/>
  <c r="E639" i="4"/>
  <c r="Q289" i="4"/>
  <c r="S289" i="4"/>
  <c r="T79" i="4"/>
  <c r="W289" i="4"/>
  <c r="C710" i="4"/>
  <c r="Q79" i="4"/>
  <c r="V219" i="4"/>
  <c r="C290" i="4"/>
  <c r="U79" i="4"/>
  <c r="O290" i="4"/>
  <c r="X320" i="3"/>
  <c r="L731" i="3"/>
  <c r="L320" i="3"/>
  <c r="X283" i="3"/>
  <c r="L283" i="3"/>
  <c r="L278" i="3"/>
  <c r="F760" i="3"/>
  <c r="L271" i="3"/>
  <c r="H57" i="16"/>
  <c r="L257" i="3"/>
  <c r="H721" i="3"/>
  <c r="T7" i="3" s="1"/>
  <c r="I721" i="3"/>
  <c r="U7" i="3" s="1"/>
  <c r="X138" i="3"/>
  <c r="R747" i="3"/>
  <c r="E747" i="3"/>
  <c r="T740" i="3"/>
  <c r="T4" i="3" s="1"/>
  <c r="U740" i="3"/>
  <c r="X117" i="3"/>
  <c r="X110" i="3"/>
  <c r="I31" i="16"/>
  <c r="G740" i="3"/>
  <c r="S4" i="3" s="1"/>
  <c r="H747" i="3"/>
  <c r="L110" i="3"/>
  <c r="F31" i="16"/>
  <c r="M31" i="16" s="1"/>
  <c r="I740" i="3"/>
  <c r="U4" i="3" s="1"/>
  <c r="L117" i="3"/>
  <c r="L735" i="3"/>
  <c r="R740" i="3"/>
  <c r="F740" i="3"/>
  <c r="L40" i="3"/>
  <c r="T778" i="3"/>
  <c r="G429" i="3"/>
  <c r="E499" i="3"/>
  <c r="I569" i="3"/>
  <c r="O289" i="3"/>
  <c r="H499" i="3"/>
  <c r="O569" i="3"/>
  <c r="T569" i="3"/>
  <c r="H709" i="3"/>
  <c r="S289" i="3"/>
  <c r="U149" i="3"/>
  <c r="L732" i="2"/>
  <c r="L341" i="2"/>
  <c r="H300" i="2"/>
  <c r="L330" i="2"/>
  <c r="L271" i="2"/>
  <c r="E230" i="2"/>
  <c r="F59" i="16" s="1"/>
  <c r="L260" i="2"/>
  <c r="F760" i="2"/>
  <c r="F720" i="2" s="1"/>
  <c r="R6" i="2" s="1"/>
  <c r="G760" i="2"/>
  <c r="G720" i="2" s="1"/>
  <c r="S6" i="2" s="1"/>
  <c r="H760" i="2"/>
  <c r="H720" i="2" s="1"/>
  <c r="T6" i="2" s="1"/>
  <c r="I760" i="2"/>
  <c r="I720" i="2" s="1"/>
  <c r="U6" i="2" s="1"/>
  <c r="L756" i="2"/>
  <c r="L61" i="2"/>
  <c r="L754" i="2"/>
  <c r="W43" i="2"/>
  <c r="J44" i="2"/>
  <c r="U44" i="2"/>
  <c r="H45" i="2"/>
  <c r="S45" i="2"/>
  <c r="W149" i="2"/>
  <c r="H289" i="2"/>
  <c r="V429" i="2"/>
  <c r="S569" i="2"/>
  <c r="S79" i="2"/>
  <c r="J289" i="2"/>
  <c r="O430" i="2"/>
  <c r="C570" i="2"/>
  <c r="Q289" i="2"/>
  <c r="G359" i="2"/>
  <c r="V499" i="2"/>
  <c r="O570" i="2"/>
  <c r="R289" i="2"/>
  <c r="S289" i="2"/>
  <c r="K429" i="2"/>
  <c r="W569" i="2"/>
  <c r="E569" i="2"/>
  <c r="E149" i="2"/>
  <c r="U289" i="2"/>
  <c r="F569" i="2"/>
  <c r="E79" i="2"/>
  <c r="O149" i="2"/>
  <c r="C290" i="2"/>
  <c r="K499" i="2"/>
  <c r="H569" i="2"/>
  <c r="J639" i="2"/>
  <c r="O79" i="2"/>
  <c r="O290" i="2"/>
  <c r="W79" i="2"/>
  <c r="U149" i="2"/>
  <c r="F289" i="2"/>
  <c r="Q569" i="2"/>
  <c r="U194" i="15"/>
  <c r="U217" i="15"/>
  <c r="U214" i="15"/>
  <c r="U209" i="15"/>
  <c r="U202" i="15"/>
  <c r="U181" i="15"/>
  <c r="L23" i="15"/>
  <c r="F111" i="15"/>
  <c r="F147" i="15"/>
  <c r="F144" i="15"/>
  <c r="F139" i="15"/>
  <c r="F132" i="15"/>
  <c r="F124" i="15"/>
  <c r="L93" i="15"/>
  <c r="G147" i="15"/>
  <c r="G144" i="15"/>
  <c r="G139" i="15"/>
  <c r="G132" i="15"/>
  <c r="G111" i="15"/>
  <c r="G124" i="15"/>
  <c r="H111" i="15"/>
  <c r="H139" i="15"/>
  <c r="H132" i="15"/>
  <c r="H124" i="15"/>
  <c r="H147" i="15"/>
  <c r="H144" i="15"/>
  <c r="I139" i="15"/>
  <c r="I132" i="15"/>
  <c r="I147" i="15"/>
  <c r="I144" i="15"/>
  <c r="I124" i="15"/>
  <c r="I111" i="15"/>
  <c r="L92" i="15"/>
  <c r="E209" i="15"/>
  <c r="E202" i="15"/>
  <c r="E194" i="15"/>
  <c r="E181" i="15"/>
  <c r="E214" i="15"/>
  <c r="E217" i="15"/>
  <c r="L20" i="15"/>
  <c r="L22" i="15"/>
  <c r="J139" i="15"/>
  <c r="J132" i="15"/>
  <c r="J124" i="15"/>
  <c r="J111" i="15"/>
  <c r="J147" i="15"/>
  <c r="J144" i="15"/>
  <c r="L90" i="15"/>
  <c r="R209" i="15"/>
  <c r="R202" i="15"/>
  <c r="R194" i="15"/>
  <c r="R214" i="15"/>
  <c r="R217" i="15"/>
  <c r="R181" i="15"/>
  <c r="W139" i="15"/>
  <c r="W132" i="15"/>
  <c r="W111" i="15"/>
  <c r="W124" i="15" s="1"/>
  <c r="W147" i="15"/>
  <c r="W144" i="15"/>
  <c r="H194" i="15"/>
  <c r="H217" i="15"/>
  <c r="H214" i="15"/>
  <c r="H209" i="15"/>
  <c r="H202" i="15"/>
  <c r="H181" i="15"/>
  <c r="V675" i="15"/>
  <c r="K675" i="15"/>
  <c r="E674" i="15"/>
  <c r="R673" i="15"/>
  <c r="G673" i="15"/>
  <c r="G683" i="15" s="1"/>
  <c r="U675" i="15"/>
  <c r="J675" i="15"/>
  <c r="W674" i="15"/>
  <c r="Q673" i="15"/>
  <c r="F673" i="15"/>
  <c r="T675" i="15"/>
  <c r="I675" i="15"/>
  <c r="V674" i="15"/>
  <c r="K674" i="15"/>
  <c r="E673" i="15"/>
  <c r="Q675" i="15"/>
  <c r="F675" i="15"/>
  <c r="S674" i="15"/>
  <c r="H674" i="15"/>
  <c r="U673" i="15"/>
  <c r="J673" i="15"/>
  <c r="J683" i="15" s="1"/>
  <c r="Q674" i="15"/>
  <c r="S673" i="15"/>
  <c r="S683" i="15" s="1"/>
  <c r="S708" i="15" s="1"/>
  <c r="H675" i="15"/>
  <c r="J674" i="15"/>
  <c r="G675" i="15"/>
  <c r="I674" i="15"/>
  <c r="K673" i="15"/>
  <c r="R605" i="15"/>
  <c r="G605" i="15"/>
  <c r="T604" i="15"/>
  <c r="I604" i="15"/>
  <c r="V603" i="15"/>
  <c r="K603" i="15"/>
  <c r="U535" i="15"/>
  <c r="J535" i="15"/>
  <c r="W534" i="15"/>
  <c r="Q533" i="15"/>
  <c r="E675" i="15"/>
  <c r="L675" i="15" s="1"/>
  <c r="G674" i="15"/>
  <c r="I673" i="15"/>
  <c r="I683" i="15" s="1"/>
  <c r="Q605" i="15"/>
  <c r="F605" i="15"/>
  <c r="S604" i="15"/>
  <c r="H604" i="15"/>
  <c r="U603" i="15"/>
  <c r="J603" i="15"/>
  <c r="T535" i="15"/>
  <c r="I535" i="15"/>
  <c r="V534" i="15"/>
  <c r="K534" i="15"/>
  <c r="S675" i="15"/>
  <c r="U674" i="15"/>
  <c r="W673" i="15"/>
  <c r="W683" i="15" s="1"/>
  <c r="W708" i="15" s="1"/>
  <c r="W605" i="15"/>
  <c r="Q604" i="15"/>
  <c r="F604" i="15"/>
  <c r="S603" i="15"/>
  <c r="H603" i="15"/>
  <c r="R535" i="15"/>
  <c r="G535" i="15"/>
  <c r="T534" i="15"/>
  <c r="I534" i="15"/>
  <c r="V533" i="15"/>
  <c r="K533" i="15"/>
  <c r="F674" i="15"/>
  <c r="V673" i="15"/>
  <c r="T605" i="15"/>
  <c r="J604" i="15"/>
  <c r="Q603" i="15"/>
  <c r="K535" i="15"/>
  <c r="R534" i="15"/>
  <c r="W533" i="15"/>
  <c r="H533" i="15"/>
  <c r="R465" i="15"/>
  <c r="G465" i="15"/>
  <c r="T464" i="15"/>
  <c r="I464" i="15"/>
  <c r="V463" i="15"/>
  <c r="W675" i="15"/>
  <c r="T673" i="15"/>
  <c r="T683" i="15" s="1"/>
  <c r="T708" i="15" s="1"/>
  <c r="S605" i="15"/>
  <c r="W604" i="15"/>
  <c r="G604" i="15"/>
  <c r="H535" i="15"/>
  <c r="Q534" i="15"/>
  <c r="U533" i="15"/>
  <c r="U543" i="15" s="1"/>
  <c r="U568" i="15" s="1"/>
  <c r="G533" i="15"/>
  <c r="Q465" i="15"/>
  <c r="F465" i="15"/>
  <c r="S464" i="15"/>
  <c r="R675" i="15"/>
  <c r="H673" i="15"/>
  <c r="H683" i="15" s="1"/>
  <c r="V604" i="15"/>
  <c r="E604" i="15"/>
  <c r="W535" i="15"/>
  <c r="F535" i="15"/>
  <c r="T533" i="15"/>
  <c r="F533" i="15"/>
  <c r="J605" i="15"/>
  <c r="R604" i="15"/>
  <c r="G603" i="15"/>
  <c r="G613" i="15" s="1"/>
  <c r="S535" i="15"/>
  <c r="H534" i="15"/>
  <c r="R533" i="15"/>
  <c r="R543" i="15" s="1"/>
  <c r="R568" i="15" s="1"/>
  <c r="V465" i="15"/>
  <c r="K465" i="15"/>
  <c r="E464" i="15"/>
  <c r="R463" i="15"/>
  <c r="R473" i="15" s="1"/>
  <c r="R498" i="15" s="1"/>
  <c r="H605" i="15"/>
  <c r="T603" i="15"/>
  <c r="T613" i="15" s="1"/>
  <c r="T638" i="15" s="1"/>
  <c r="Q535" i="15"/>
  <c r="G534" i="15"/>
  <c r="J465" i="15"/>
  <c r="R464" i="15"/>
  <c r="V395" i="15"/>
  <c r="K395" i="15"/>
  <c r="E394" i="15"/>
  <c r="R393" i="15"/>
  <c r="G393" i="15"/>
  <c r="E605" i="15"/>
  <c r="L605" i="15" s="1"/>
  <c r="R603" i="15"/>
  <c r="F534" i="15"/>
  <c r="I465" i="15"/>
  <c r="Q464" i="15"/>
  <c r="K463" i="15"/>
  <c r="U395" i="15"/>
  <c r="J395" i="15"/>
  <c r="W394" i="15"/>
  <c r="Q393" i="15"/>
  <c r="F393" i="15"/>
  <c r="T674" i="15"/>
  <c r="U604" i="15"/>
  <c r="I603" i="15"/>
  <c r="I613" i="15" s="1"/>
  <c r="E534" i="15"/>
  <c r="L534" i="15" s="1"/>
  <c r="H465" i="15"/>
  <c r="W463" i="15"/>
  <c r="J463" i="15"/>
  <c r="T395" i="15"/>
  <c r="I395" i="15"/>
  <c r="V394" i="15"/>
  <c r="K394" i="15"/>
  <c r="E393" i="15"/>
  <c r="R674" i="15"/>
  <c r="V605" i="15"/>
  <c r="F603" i="15"/>
  <c r="E535" i="15"/>
  <c r="S533" i="15"/>
  <c r="W465" i="15"/>
  <c r="E465" i="15"/>
  <c r="L465" i="15" s="1"/>
  <c r="K464" i="15"/>
  <c r="U463" i="15"/>
  <c r="I463" i="15"/>
  <c r="I473" i="15" s="1"/>
  <c r="S395" i="15"/>
  <c r="H395" i="15"/>
  <c r="U394" i="15"/>
  <c r="J394" i="15"/>
  <c r="W393" i="15"/>
  <c r="U605" i="15"/>
  <c r="E603" i="15"/>
  <c r="U465" i="15"/>
  <c r="J464" i="15"/>
  <c r="T463" i="15"/>
  <c r="H463" i="15"/>
  <c r="R395" i="15"/>
  <c r="G395" i="15"/>
  <c r="T394" i="15"/>
  <c r="I394" i="15"/>
  <c r="V393" i="15"/>
  <c r="K393" i="15"/>
  <c r="K604" i="15"/>
  <c r="U534" i="15"/>
  <c r="J533" i="15"/>
  <c r="J543" i="15" s="1"/>
  <c r="T465" i="15"/>
  <c r="W464" i="15"/>
  <c r="H464" i="15"/>
  <c r="S463" i="15"/>
  <c r="S473" i="15" s="1"/>
  <c r="S498" i="15" s="1"/>
  <c r="G463" i="15"/>
  <c r="Q395" i="15"/>
  <c r="F395" i="15"/>
  <c r="S394" i="15"/>
  <c r="H394" i="15"/>
  <c r="U393" i="15"/>
  <c r="U403" i="15" s="1"/>
  <c r="U428" i="15" s="1"/>
  <c r="J393" i="15"/>
  <c r="V535" i="15"/>
  <c r="G464" i="15"/>
  <c r="S534" i="15"/>
  <c r="F464" i="15"/>
  <c r="H393" i="15"/>
  <c r="H403" i="15" s="1"/>
  <c r="T325" i="15"/>
  <c r="I325" i="15"/>
  <c r="V324" i="15"/>
  <c r="K324" i="15"/>
  <c r="E323" i="15"/>
  <c r="K605" i="15"/>
  <c r="J534" i="15"/>
  <c r="Q463" i="15"/>
  <c r="R394" i="15"/>
  <c r="S325" i="15"/>
  <c r="H325" i="15"/>
  <c r="U324" i="15"/>
  <c r="J324" i="15"/>
  <c r="W323" i="15"/>
  <c r="I605" i="15"/>
  <c r="I533" i="15"/>
  <c r="I543" i="15" s="1"/>
  <c r="S465" i="15"/>
  <c r="Q394" i="15"/>
  <c r="R325" i="15"/>
  <c r="G325" i="15"/>
  <c r="T324" i="15"/>
  <c r="I324" i="15"/>
  <c r="V323" i="15"/>
  <c r="K323" i="15"/>
  <c r="K333" i="15" s="1"/>
  <c r="E533" i="15"/>
  <c r="F463" i="15"/>
  <c r="F473" i="15" s="1"/>
  <c r="G394" i="15"/>
  <c r="E463" i="15"/>
  <c r="W395" i="15"/>
  <c r="F394" i="15"/>
  <c r="E325" i="15"/>
  <c r="R324" i="15"/>
  <c r="G324" i="15"/>
  <c r="T323" i="15"/>
  <c r="T333" i="15" s="1"/>
  <c r="T358" i="15" s="1"/>
  <c r="I323" i="15"/>
  <c r="W603" i="15"/>
  <c r="W613" i="15" s="1"/>
  <c r="W638" i="15" s="1"/>
  <c r="F325" i="15"/>
  <c r="H324" i="15"/>
  <c r="J323" i="15"/>
  <c r="V255" i="15"/>
  <c r="K255" i="15"/>
  <c r="E254" i="15"/>
  <c r="R253" i="15"/>
  <c r="G253" i="15"/>
  <c r="Q185" i="15"/>
  <c r="W325" i="15"/>
  <c r="F324" i="15"/>
  <c r="H323" i="15"/>
  <c r="H333" i="15" s="1"/>
  <c r="U255" i="15"/>
  <c r="J255" i="15"/>
  <c r="W254" i="15"/>
  <c r="Q253" i="15"/>
  <c r="F253" i="15"/>
  <c r="V325" i="15"/>
  <c r="E324" i="15"/>
  <c r="G323" i="15"/>
  <c r="G333" i="15" s="1"/>
  <c r="T255" i="15"/>
  <c r="I255" i="15"/>
  <c r="V254" i="15"/>
  <c r="K254" i="15"/>
  <c r="E253" i="15"/>
  <c r="W185" i="15"/>
  <c r="E395" i="15"/>
  <c r="U325" i="15"/>
  <c r="W324" i="15"/>
  <c r="F323" i="15"/>
  <c r="F333" i="15" s="1"/>
  <c r="S255" i="15"/>
  <c r="H255" i="15"/>
  <c r="U254" i="15"/>
  <c r="J254" i="15"/>
  <c r="W253" i="15"/>
  <c r="V185" i="15"/>
  <c r="K185" i="15"/>
  <c r="Q325" i="15"/>
  <c r="S324" i="15"/>
  <c r="U323" i="15"/>
  <c r="R255" i="15"/>
  <c r="G255" i="15"/>
  <c r="T254" i="15"/>
  <c r="I254" i="15"/>
  <c r="V253" i="15"/>
  <c r="K253" i="15"/>
  <c r="K263" i="15" s="1"/>
  <c r="U185" i="15"/>
  <c r="J185" i="15"/>
  <c r="U464" i="15"/>
  <c r="I393" i="15"/>
  <c r="I403" i="15" s="1"/>
  <c r="J325" i="15"/>
  <c r="Q323" i="15"/>
  <c r="W255" i="15"/>
  <c r="Q254" i="15"/>
  <c r="X254" i="15" s="1"/>
  <c r="F254" i="15"/>
  <c r="S253" i="15"/>
  <c r="S263" i="15" s="1"/>
  <c r="S288" i="15" s="1"/>
  <c r="H253" i="15"/>
  <c r="R185" i="15"/>
  <c r="H113" i="15"/>
  <c r="F114" i="15"/>
  <c r="T354" i="15"/>
  <c r="T357" i="15"/>
  <c r="T349" i="15"/>
  <c r="T342" i="15"/>
  <c r="K41" i="15"/>
  <c r="K54" i="15" s="1"/>
  <c r="W41" i="15"/>
  <c r="W54" i="15" s="1"/>
  <c r="K43" i="15"/>
  <c r="V43" i="15"/>
  <c r="I44" i="15"/>
  <c r="T44" i="15"/>
  <c r="G45" i="15"/>
  <c r="R45" i="15"/>
  <c r="R745" i="15" s="1"/>
  <c r="X47" i="15"/>
  <c r="X51" i="15"/>
  <c r="H62" i="15"/>
  <c r="U62" i="15"/>
  <c r="H69" i="15"/>
  <c r="U69" i="15"/>
  <c r="L73" i="15"/>
  <c r="Q74" i="15"/>
  <c r="L76" i="15"/>
  <c r="Q77" i="15"/>
  <c r="D79" i="15"/>
  <c r="V79" i="15"/>
  <c r="E91" i="15"/>
  <c r="L91" i="15" s="1"/>
  <c r="V93" i="15"/>
  <c r="D150" i="15" s="1"/>
  <c r="K99" i="15"/>
  <c r="G113" i="15"/>
  <c r="R113" i="15"/>
  <c r="R123" i="15" s="1"/>
  <c r="R148" i="15" s="1"/>
  <c r="E114" i="15"/>
  <c r="K115" i="15"/>
  <c r="V115" i="15"/>
  <c r="L131" i="15"/>
  <c r="Q132" i="15"/>
  <c r="Q139" i="15"/>
  <c r="H149" i="15"/>
  <c r="S149" i="15"/>
  <c r="O150" i="15"/>
  <c r="W183" i="15"/>
  <c r="J184" i="15"/>
  <c r="U184" i="15"/>
  <c r="H185" i="15"/>
  <c r="E219" i="15"/>
  <c r="G287" i="15"/>
  <c r="G284" i="15"/>
  <c r="G251" i="15"/>
  <c r="G264" i="15" s="1"/>
  <c r="L250" i="15"/>
  <c r="H254" i="15"/>
  <c r="G309" i="15"/>
  <c r="S309" i="15"/>
  <c r="S393" i="15"/>
  <c r="L443" i="15"/>
  <c r="E43" i="15"/>
  <c r="K44" i="15"/>
  <c r="K744" i="15" s="1"/>
  <c r="V44" i="15"/>
  <c r="I45" i="15"/>
  <c r="I745" i="15" s="1"/>
  <c r="T45" i="15"/>
  <c r="L748" i="15"/>
  <c r="X48" i="15"/>
  <c r="G751" i="15"/>
  <c r="L751" i="15" s="1"/>
  <c r="P52" i="15"/>
  <c r="I113" i="15"/>
  <c r="I123" i="15" s="1"/>
  <c r="T113" i="15"/>
  <c r="G114" i="15"/>
  <c r="R114" i="15"/>
  <c r="E115" i="15"/>
  <c r="L115" i="15" s="1"/>
  <c r="J149" i="15"/>
  <c r="U149" i="15"/>
  <c r="C219" i="15"/>
  <c r="O220" i="15"/>
  <c r="O219" i="15"/>
  <c r="J217" i="15"/>
  <c r="J214" i="15"/>
  <c r="J194" i="15"/>
  <c r="W217" i="15"/>
  <c r="W214" i="15"/>
  <c r="W194" i="15"/>
  <c r="F183" i="15"/>
  <c r="F193" i="15" s="1"/>
  <c r="Q183" i="15"/>
  <c r="W184" i="15"/>
  <c r="S185" i="15"/>
  <c r="I239" i="15"/>
  <c r="U239" i="15"/>
  <c r="E279" i="15"/>
  <c r="E287" i="15"/>
  <c r="E284" i="15"/>
  <c r="I253" i="15"/>
  <c r="R254" i="15"/>
  <c r="Q324" i="15"/>
  <c r="L341" i="15"/>
  <c r="G300" i="15"/>
  <c r="S429" i="15"/>
  <c r="H429" i="15"/>
  <c r="R429" i="15"/>
  <c r="G429" i="15"/>
  <c r="Q429" i="15"/>
  <c r="F429" i="15"/>
  <c r="P429" i="15"/>
  <c r="E429" i="15"/>
  <c r="W429" i="15"/>
  <c r="D429" i="15"/>
  <c r="V429" i="15"/>
  <c r="K429" i="15"/>
  <c r="U429" i="15"/>
  <c r="T429" i="15"/>
  <c r="J429" i="15"/>
  <c r="I429" i="15"/>
  <c r="V464" i="15"/>
  <c r="S659" i="15"/>
  <c r="G659" i="15"/>
  <c r="L691" i="15"/>
  <c r="E650" i="15"/>
  <c r="U744" i="15"/>
  <c r="W115" i="15"/>
  <c r="F41" i="15"/>
  <c r="F54" i="15" s="1"/>
  <c r="R41" i="15"/>
  <c r="R54" i="15" s="1"/>
  <c r="F43" i="15"/>
  <c r="Q43" i="15"/>
  <c r="W44" i="15"/>
  <c r="J45" i="15"/>
  <c r="U45" i="15"/>
  <c r="U745" i="15" s="1"/>
  <c r="L49" i="15"/>
  <c r="K62" i="15"/>
  <c r="K69" i="15"/>
  <c r="G74" i="15"/>
  <c r="T74" i="15"/>
  <c r="G77" i="15"/>
  <c r="T77" i="15"/>
  <c r="G79" i="15"/>
  <c r="Q79" i="15"/>
  <c r="X79" i="15" s="1"/>
  <c r="C80" i="15"/>
  <c r="D80" i="15" s="1"/>
  <c r="S99" i="15"/>
  <c r="J113" i="15"/>
  <c r="U113" i="15"/>
  <c r="H114" i="15"/>
  <c r="S114" i="15"/>
  <c r="F115" i="15"/>
  <c r="Q115" i="15"/>
  <c r="C149" i="15"/>
  <c r="K149" i="15"/>
  <c r="V149" i="15"/>
  <c r="E162" i="15"/>
  <c r="L162" i="15" s="1"/>
  <c r="E163" i="15"/>
  <c r="L163" i="15" s="1"/>
  <c r="V163" i="15"/>
  <c r="K217" i="15"/>
  <c r="K214" i="15"/>
  <c r="K209" i="15"/>
  <c r="K202" i="15"/>
  <c r="S181" i="15"/>
  <c r="G183" i="15"/>
  <c r="R183" i="15"/>
  <c r="E184" i="15"/>
  <c r="L184" i="15" s="1"/>
  <c r="T185" i="15"/>
  <c r="W202" i="15"/>
  <c r="V287" i="15"/>
  <c r="V284" i="15"/>
  <c r="V279" i="15"/>
  <c r="V272" i="15"/>
  <c r="F287" i="15"/>
  <c r="F284" i="15"/>
  <c r="F251" i="15"/>
  <c r="F264" i="15" s="1"/>
  <c r="F279" i="15"/>
  <c r="F272" i="15"/>
  <c r="J253" i="15"/>
  <c r="J263" i="15" s="1"/>
  <c r="S254" i="15"/>
  <c r="X257" i="15"/>
  <c r="X258" i="15"/>
  <c r="L259" i="15"/>
  <c r="J354" i="15"/>
  <c r="K325" i="15"/>
  <c r="J744" i="15"/>
  <c r="I194" i="15"/>
  <c r="I217" i="15"/>
  <c r="I214" i="15"/>
  <c r="E183" i="15"/>
  <c r="V184" i="15"/>
  <c r="I185" i="15"/>
  <c r="G41" i="15"/>
  <c r="G54" i="15" s="1"/>
  <c r="S41" i="15"/>
  <c r="S54" i="15" s="1"/>
  <c r="G43" i="15"/>
  <c r="R43" i="15"/>
  <c r="E44" i="15"/>
  <c r="K45" i="15"/>
  <c r="V45" i="15"/>
  <c r="X49" i="15"/>
  <c r="Q62" i="15"/>
  <c r="H74" i="15"/>
  <c r="U74" i="15"/>
  <c r="H77" i="15"/>
  <c r="U77" i="15"/>
  <c r="H79" i="15"/>
  <c r="R79" i="15"/>
  <c r="T99" i="15"/>
  <c r="K113" i="15"/>
  <c r="V113" i="15"/>
  <c r="I114" i="15"/>
  <c r="T114" i="15"/>
  <c r="G115" i="15"/>
  <c r="R115" i="15"/>
  <c r="Q144" i="15"/>
  <c r="Q147" i="15"/>
  <c r="D149" i="15"/>
  <c r="O149" i="15"/>
  <c r="W149" i="15"/>
  <c r="V219" i="15"/>
  <c r="K219" i="15"/>
  <c r="U219" i="15"/>
  <c r="J219" i="15"/>
  <c r="T219" i="15"/>
  <c r="I219" i="15"/>
  <c r="S219" i="15"/>
  <c r="H219" i="15"/>
  <c r="R219" i="15"/>
  <c r="X219" i="15" s="1"/>
  <c r="G219" i="15"/>
  <c r="W219" i="15"/>
  <c r="D219" i="15"/>
  <c r="Q169" i="15"/>
  <c r="H183" i="15"/>
  <c r="S183" i="15"/>
  <c r="F184" i="15"/>
  <c r="Q184" i="15"/>
  <c r="K194" i="15"/>
  <c r="I209" i="15"/>
  <c r="T253" i="15"/>
  <c r="T263" i="15" s="1"/>
  <c r="T288" i="15" s="1"/>
  <c r="E255" i="15"/>
  <c r="L258" i="15"/>
  <c r="X259" i="15"/>
  <c r="X271" i="15"/>
  <c r="F230" i="15"/>
  <c r="L230" i="15" s="1"/>
  <c r="G279" i="15"/>
  <c r="L331" i="15"/>
  <c r="G301" i="15"/>
  <c r="L301" i="15" s="1"/>
  <c r="L348" i="15"/>
  <c r="V653" i="15"/>
  <c r="V723" i="15"/>
  <c r="V583" i="15"/>
  <c r="V513" i="15"/>
  <c r="V373" i="15"/>
  <c r="V443" i="15"/>
  <c r="V233" i="15"/>
  <c r="S113" i="15"/>
  <c r="Q114" i="15"/>
  <c r="T149" i="15"/>
  <c r="K184" i="15"/>
  <c r="H239" i="15"/>
  <c r="T239" i="15"/>
  <c r="T393" i="15"/>
  <c r="T403" i="15" s="1"/>
  <c r="T428" i="15" s="1"/>
  <c r="T41" i="15"/>
  <c r="T54" i="15" s="1"/>
  <c r="H43" i="15"/>
  <c r="S43" i="15"/>
  <c r="F44" i="15"/>
  <c r="F744" i="15" s="1"/>
  <c r="Q44" i="15"/>
  <c r="W45" i="15"/>
  <c r="W53" i="15" s="1"/>
  <c r="W78" i="15" s="1"/>
  <c r="J747" i="15"/>
  <c r="L747" i="15" s="1"/>
  <c r="U747" i="15"/>
  <c r="X747" i="15" s="1"/>
  <c r="H748" i="15"/>
  <c r="S748" i="15"/>
  <c r="X748" i="15" s="1"/>
  <c r="F749" i="15"/>
  <c r="L749" i="15" s="1"/>
  <c r="Q749" i="15"/>
  <c r="W750" i="15"/>
  <c r="J751" i="15"/>
  <c r="U751" i="15"/>
  <c r="X751" i="15" s="1"/>
  <c r="E62" i="15"/>
  <c r="R62" i="15"/>
  <c r="I74" i="15"/>
  <c r="V74" i="15"/>
  <c r="I77" i="15"/>
  <c r="V77" i="15"/>
  <c r="I79" i="15"/>
  <c r="S79" i="15"/>
  <c r="O80" i="15"/>
  <c r="U99" i="15"/>
  <c r="W113" i="15"/>
  <c r="W743" i="15" s="1"/>
  <c r="J114" i="15"/>
  <c r="U114" i="15"/>
  <c r="H115" i="15"/>
  <c r="H745" i="15" s="1"/>
  <c r="S115" i="15"/>
  <c r="S745" i="15" s="1"/>
  <c r="D122" i="15"/>
  <c r="E144" i="15"/>
  <c r="R144" i="15"/>
  <c r="R147" i="15"/>
  <c r="E149" i="15"/>
  <c r="P149" i="15"/>
  <c r="I181" i="15"/>
  <c r="I183" i="15"/>
  <c r="T183" i="15"/>
  <c r="T193" i="15" s="1"/>
  <c r="T218" i="15" s="1"/>
  <c r="G184" i="15"/>
  <c r="R184" i="15"/>
  <c r="E185" i="15"/>
  <c r="L187" i="15"/>
  <c r="X187" i="15"/>
  <c r="X208" i="15"/>
  <c r="J209" i="15"/>
  <c r="X213" i="15"/>
  <c r="C220" i="15"/>
  <c r="L233" i="15"/>
  <c r="U253" i="15"/>
  <c r="U263" i="15" s="1"/>
  <c r="U288" i="15" s="1"/>
  <c r="F255" i="15"/>
  <c r="T321" i="15"/>
  <c r="T334" i="15" s="1"/>
  <c r="G359" i="15"/>
  <c r="I43" i="15"/>
  <c r="T43" i="15"/>
  <c r="G44" i="15"/>
  <c r="R44" i="15"/>
  <c r="E45" i="15"/>
  <c r="K747" i="15"/>
  <c r="V747" i="15"/>
  <c r="I748" i="15"/>
  <c r="T748" i="15"/>
  <c r="G749" i="15"/>
  <c r="R749" i="15"/>
  <c r="E750" i="15"/>
  <c r="L750" i="15" s="1"/>
  <c r="X50" i="15"/>
  <c r="K751" i="15"/>
  <c r="V751" i="15"/>
  <c r="F62" i="15"/>
  <c r="S62" i="15"/>
  <c r="J74" i="15"/>
  <c r="W74" i="15"/>
  <c r="J77" i="15"/>
  <c r="J79" i="15"/>
  <c r="T79" i="15"/>
  <c r="V99" i="15"/>
  <c r="E111" i="15"/>
  <c r="E113" i="15"/>
  <c r="K114" i="15"/>
  <c r="V114" i="15"/>
  <c r="I115" i="15"/>
  <c r="T115" i="15"/>
  <c r="F149" i="15"/>
  <c r="Q149" i="15"/>
  <c r="F209" i="15"/>
  <c r="F202" i="15"/>
  <c r="F194" i="15"/>
  <c r="S209" i="15"/>
  <c r="S202" i="15"/>
  <c r="S194" i="15"/>
  <c r="J181" i="15"/>
  <c r="J183" i="15"/>
  <c r="U183" i="15"/>
  <c r="U193" i="15" s="1"/>
  <c r="U218" i="15" s="1"/>
  <c r="H184" i="15"/>
  <c r="S184" i="15"/>
  <c r="F185" i="15"/>
  <c r="L208" i="15"/>
  <c r="Q279" i="15"/>
  <c r="Q272" i="15"/>
  <c r="Q251" i="15"/>
  <c r="Q264" i="15" s="1"/>
  <c r="R279" i="15"/>
  <c r="R272" i="15"/>
  <c r="R287" i="15"/>
  <c r="R284" i="15"/>
  <c r="R251" i="15"/>
  <c r="R264" i="15" s="1"/>
  <c r="X278" i="15"/>
  <c r="F231" i="15"/>
  <c r="L231" i="15" s="1"/>
  <c r="L302" i="15"/>
  <c r="V303" i="15"/>
  <c r="R323" i="15"/>
  <c r="R333" i="15" s="1"/>
  <c r="R358" i="15" s="1"/>
  <c r="J43" i="15"/>
  <c r="U43" i="15"/>
  <c r="H44" i="15"/>
  <c r="H744" i="15" s="1"/>
  <c r="S44" i="15"/>
  <c r="F45" i="15"/>
  <c r="Q45" i="15"/>
  <c r="L47" i="15"/>
  <c r="W747" i="15"/>
  <c r="X750" i="15"/>
  <c r="L51" i="15"/>
  <c r="W751" i="15"/>
  <c r="G62" i="15"/>
  <c r="T62" i="15"/>
  <c r="K74" i="15"/>
  <c r="K79" i="15"/>
  <c r="F113" i="15"/>
  <c r="F123" i="15" s="1"/>
  <c r="Q113" i="15"/>
  <c r="W114" i="15"/>
  <c r="J115" i="15"/>
  <c r="U115" i="15"/>
  <c r="G149" i="15"/>
  <c r="G209" i="15"/>
  <c r="G202" i="15"/>
  <c r="G194" i="15"/>
  <c r="G217" i="15"/>
  <c r="G214" i="15"/>
  <c r="T209" i="15"/>
  <c r="T202" i="15"/>
  <c r="T194" i="15"/>
  <c r="T217" i="15"/>
  <c r="T214" i="15"/>
  <c r="W181" i="15"/>
  <c r="K183" i="15"/>
  <c r="K193" i="15" s="1"/>
  <c r="V183" i="15"/>
  <c r="V193" i="15" s="1"/>
  <c r="V218" i="15" s="1"/>
  <c r="I184" i="15"/>
  <c r="T184" i="15"/>
  <c r="G185" i="15"/>
  <c r="L190" i="15"/>
  <c r="X190" i="15"/>
  <c r="L191" i="15"/>
  <c r="W209" i="15"/>
  <c r="S214" i="15"/>
  <c r="X250" i="15"/>
  <c r="G254" i="15"/>
  <c r="Q255" i="15"/>
  <c r="C360" i="15"/>
  <c r="D360" i="15" s="1"/>
  <c r="O360" i="15"/>
  <c r="O359" i="15"/>
  <c r="T359" i="15"/>
  <c r="S359" i="15"/>
  <c r="C359" i="15"/>
  <c r="S323" i="15"/>
  <c r="S333" i="15" s="1"/>
  <c r="S358" i="15" s="1"/>
  <c r="Q567" i="15"/>
  <c r="Q564" i="15"/>
  <c r="Q531" i="15"/>
  <c r="Q544" i="15" s="1"/>
  <c r="Q552" i="15"/>
  <c r="Q559" i="15"/>
  <c r="F232" i="15"/>
  <c r="L232" i="15" s="1"/>
  <c r="F233" i="15"/>
  <c r="T289" i="15"/>
  <c r="I289" i="15"/>
  <c r="S289" i="15"/>
  <c r="H289" i="15"/>
  <c r="R289" i="15"/>
  <c r="X289" i="15" s="1"/>
  <c r="G289" i="15"/>
  <c r="P289" i="15"/>
  <c r="E289" i="15"/>
  <c r="K284" i="15"/>
  <c r="K287" i="15"/>
  <c r="K289" i="15"/>
  <c r="R357" i="15"/>
  <c r="R354" i="15"/>
  <c r="F309" i="15"/>
  <c r="R321" i="15"/>
  <c r="R334" i="15" s="1"/>
  <c r="E342" i="15"/>
  <c r="I302" i="15"/>
  <c r="V354" i="15"/>
  <c r="L373" i="15"/>
  <c r="O499" i="15"/>
  <c r="C499" i="15"/>
  <c r="O500" i="15"/>
  <c r="C500" i="15"/>
  <c r="D500" i="15" s="1"/>
  <c r="I499" i="15"/>
  <c r="L271" i="15"/>
  <c r="L278" i="15"/>
  <c r="U289" i="15"/>
  <c r="I309" i="15"/>
  <c r="U309" i="15"/>
  <c r="L300" i="15"/>
  <c r="V359" i="15"/>
  <c r="Q359" i="15"/>
  <c r="F359" i="15"/>
  <c r="P359" i="15"/>
  <c r="E359" i="15"/>
  <c r="D359" i="15"/>
  <c r="U359" i="15"/>
  <c r="J359" i="15"/>
  <c r="X353" i="15"/>
  <c r="L356" i="15"/>
  <c r="I359" i="15"/>
  <c r="L372" i="15"/>
  <c r="H427" i="15"/>
  <c r="H424" i="15"/>
  <c r="H419" i="15"/>
  <c r="H412" i="15"/>
  <c r="C289" i="15"/>
  <c r="V289" i="15"/>
  <c r="V349" i="15"/>
  <c r="V342" i="15"/>
  <c r="Q309" i="15"/>
  <c r="X330" i="15"/>
  <c r="R342" i="15"/>
  <c r="R349" i="15"/>
  <c r="L353" i="15"/>
  <c r="K357" i="15"/>
  <c r="K359" i="15"/>
  <c r="O430" i="15"/>
  <c r="C430" i="15"/>
  <c r="D430" i="15" s="1"/>
  <c r="O429" i="15"/>
  <c r="C429" i="15"/>
  <c r="H489" i="15"/>
  <c r="H482" i="15"/>
  <c r="H497" i="15"/>
  <c r="H494" i="15"/>
  <c r="H461" i="15"/>
  <c r="H474" i="15" s="1"/>
  <c r="D289" i="15"/>
  <c r="W289" i="15"/>
  <c r="X320" i="15"/>
  <c r="X331" i="15"/>
  <c r="K354" i="15"/>
  <c r="G303" i="15"/>
  <c r="R359" i="15"/>
  <c r="E391" i="15"/>
  <c r="E404" i="15" s="1"/>
  <c r="E427" i="15"/>
  <c r="E424" i="15"/>
  <c r="E419" i="15"/>
  <c r="Q379" i="15"/>
  <c r="X411" i="15"/>
  <c r="E370" i="15"/>
  <c r="L370" i="15" s="1"/>
  <c r="U489" i="15"/>
  <c r="U482" i="15"/>
  <c r="U497" i="15"/>
  <c r="U494" i="15"/>
  <c r="U461" i="15"/>
  <c r="U474" i="15" s="1"/>
  <c r="S567" i="15"/>
  <c r="S564" i="15"/>
  <c r="S559" i="15"/>
  <c r="S531" i="15"/>
  <c r="S544" i="15" s="1"/>
  <c r="S552" i="15"/>
  <c r="F289" i="15"/>
  <c r="C290" i="15"/>
  <c r="D290" i="15" s="1"/>
  <c r="W349" i="15"/>
  <c r="W342" i="15"/>
  <c r="W321" i="15"/>
  <c r="W334" i="15" s="1"/>
  <c r="W357" i="15"/>
  <c r="W354" i="15"/>
  <c r="L320" i="15"/>
  <c r="F391" i="15"/>
  <c r="F404" i="15" s="1"/>
  <c r="F427" i="15"/>
  <c r="F424" i="15"/>
  <c r="F419" i="15"/>
  <c r="W497" i="15"/>
  <c r="W494" i="15"/>
  <c r="W461" i="15"/>
  <c r="W474" i="15" s="1"/>
  <c r="W489" i="15"/>
  <c r="W482" i="15"/>
  <c r="T567" i="15"/>
  <c r="K279" i="15"/>
  <c r="K272" i="15"/>
  <c r="J289" i="15"/>
  <c r="E321" i="15"/>
  <c r="E334" i="15" s="1"/>
  <c r="E357" i="15"/>
  <c r="E354" i="15"/>
  <c r="I303" i="15"/>
  <c r="G379" i="15"/>
  <c r="S379" i="15"/>
  <c r="R391" i="15"/>
  <c r="R404" i="15" s="1"/>
  <c r="R427" i="15"/>
  <c r="R424" i="15"/>
  <c r="L411" i="15"/>
  <c r="R412" i="15"/>
  <c r="L426" i="15"/>
  <c r="I440" i="15"/>
  <c r="L440" i="15" s="1"/>
  <c r="T427" i="15"/>
  <c r="T424" i="15"/>
  <c r="T419" i="15"/>
  <c r="T412" i="15"/>
  <c r="U427" i="15"/>
  <c r="U424" i="15"/>
  <c r="U419" i="15"/>
  <c r="U412" i="15"/>
  <c r="T391" i="15"/>
  <c r="T404" i="15" s="1"/>
  <c r="K497" i="15"/>
  <c r="K494" i="15"/>
  <c r="K482" i="15"/>
  <c r="K461" i="15"/>
  <c r="K474" i="15" s="1"/>
  <c r="K489" i="15"/>
  <c r="W637" i="15"/>
  <c r="W634" i="15"/>
  <c r="W629" i="15"/>
  <c r="W622" i="15"/>
  <c r="W601" i="15"/>
  <c r="W614" i="15" s="1"/>
  <c r="H342" i="15"/>
  <c r="X390" i="15"/>
  <c r="U391" i="15"/>
  <c r="U404" i="15" s="1"/>
  <c r="I482" i="15"/>
  <c r="I461" i="15"/>
  <c r="I474" i="15" s="1"/>
  <c r="I489" i="15"/>
  <c r="L558" i="15"/>
  <c r="E511" i="15"/>
  <c r="L511" i="15" s="1"/>
  <c r="H629" i="15"/>
  <c r="H622" i="15"/>
  <c r="H637" i="15"/>
  <c r="H634" i="15"/>
  <c r="H601" i="15"/>
  <c r="H614" i="15" s="1"/>
  <c r="J379" i="15"/>
  <c r="V379" i="15"/>
  <c r="L397" i="15"/>
  <c r="X397" i="15"/>
  <c r="L398" i="15"/>
  <c r="X423" i="15"/>
  <c r="E449" i="15"/>
  <c r="Q449" i="15"/>
  <c r="J497" i="15"/>
  <c r="J494" i="15"/>
  <c r="J482" i="15"/>
  <c r="J461" i="15"/>
  <c r="J474" i="15" s="1"/>
  <c r="J489" i="15"/>
  <c r="I497" i="15"/>
  <c r="K379" i="15"/>
  <c r="W379" i="15"/>
  <c r="L399" i="15"/>
  <c r="L418" i="15"/>
  <c r="E371" i="15"/>
  <c r="L371" i="15" s="1"/>
  <c r="R419" i="15"/>
  <c r="L423" i="15"/>
  <c r="X460" i="15"/>
  <c r="L510" i="15"/>
  <c r="G489" i="15"/>
  <c r="G482" i="15"/>
  <c r="G497" i="15"/>
  <c r="G494" i="15"/>
  <c r="G461" i="15"/>
  <c r="G474" i="15" s="1"/>
  <c r="V497" i="15"/>
  <c r="L460" i="15"/>
  <c r="X470" i="15"/>
  <c r="L471" i="15"/>
  <c r="X471" i="15"/>
  <c r="V567" i="15"/>
  <c r="V552" i="15"/>
  <c r="X537" i="15"/>
  <c r="V559" i="15"/>
  <c r="V564" i="15"/>
  <c r="L583" i="15"/>
  <c r="I637" i="15"/>
  <c r="I634" i="15"/>
  <c r="T707" i="15"/>
  <c r="T704" i="15"/>
  <c r="T699" i="15"/>
  <c r="T692" i="15"/>
  <c r="T671" i="15"/>
  <c r="T684" i="15" s="1"/>
  <c r="L756" i="15"/>
  <c r="F760" i="15"/>
  <c r="W499" i="15"/>
  <c r="D499" i="15"/>
  <c r="V499" i="15"/>
  <c r="K499" i="15"/>
  <c r="U499" i="15"/>
  <c r="J499" i="15"/>
  <c r="S499" i="15"/>
  <c r="X499" i="15" s="1"/>
  <c r="H499" i="15"/>
  <c r="X488" i="15"/>
  <c r="R499" i="15"/>
  <c r="X538" i="15"/>
  <c r="L698" i="15"/>
  <c r="E651" i="15"/>
  <c r="I412" i="15"/>
  <c r="X481" i="15"/>
  <c r="L488" i="15"/>
  <c r="T499" i="15"/>
  <c r="H559" i="15"/>
  <c r="H552" i="15"/>
  <c r="H567" i="15"/>
  <c r="H531" i="15"/>
  <c r="H544" i="15" s="1"/>
  <c r="H564" i="15"/>
  <c r="C639" i="15"/>
  <c r="C640" i="15"/>
  <c r="D640" i="15" s="1"/>
  <c r="O639" i="15"/>
  <c r="H639" i="15"/>
  <c r="O640" i="15"/>
  <c r="W639" i="15"/>
  <c r="R639" i="15"/>
  <c r="K589" i="15"/>
  <c r="I622" i="15"/>
  <c r="L628" i="15"/>
  <c r="I581" i="15"/>
  <c r="L581" i="15" s="1"/>
  <c r="F489" i="15"/>
  <c r="F482" i="15"/>
  <c r="S449" i="15"/>
  <c r="L481" i="15"/>
  <c r="E499" i="15"/>
  <c r="U559" i="15"/>
  <c r="U552" i="15"/>
  <c r="U564" i="15"/>
  <c r="L512" i="15"/>
  <c r="U531" i="15"/>
  <c r="U544" i="15" s="1"/>
  <c r="X540" i="15"/>
  <c r="L566" i="15"/>
  <c r="E513" i="15"/>
  <c r="L513" i="15" s="1"/>
  <c r="S709" i="15"/>
  <c r="H709" i="15"/>
  <c r="R709" i="15"/>
  <c r="G709" i="15"/>
  <c r="Q709" i="15"/>
  <c r="X709" i="15" s="1"/>
  <c r="F709" i="15"/>
  <c r="P709" i="15"/>
  <c r="E709" i="15"/>
  <c r="V709" i="15"/>
  <c r="K709" i="15"/>
  <c r="J709" i="15"/>
  <c r="I709" i="15"/>
  <c r="D709" i="15"/>
  <c r="U709" i="15"/>
  <c r="W709" i="15"/>
  <c r="T449" i="15"/>
  <c r="L467" i="15"/>
  <c r="X467" i="15"/>
  <c r="R489" i="15"/>
  <c r="X493" i="15"/>
  <c r="F494" i="15"/>
  <c r="X496" i="15"/>
  <c r="F497" i="15"/>
  <c r="F499" i="15"/>
  <c r="J559" i="15"/>
  <c r="J552" i="15"/>
  <c r="I519" i="15"/>
  <c r="V531" i="15"/>
  <c r="V544" i="15" s="1"/>
  <c r="U567" i="15"/>
  <c r="L600" i="15"/>
  <c r="I601" i="15"/>
  <c r="I614" i="15" s="1"/>
  <c r="I629" i="15"/>
  <c r="L493" i="15"/>
  <c r="L496" i="15"/>
  <c r="G499" i="15"/>
  <c r="K559" i="15"/>
  <c r="K552" i="15"/>
  <c r="R559" i="15"/>
  <c r="R531" i="15"/>
  <c r="R544" i="15" s="1"/>
  <c r="R567" i="15"/>
  <c r="X558" i="15"/>
  <c r="F559" i="15"/>
  <c r="J564" i="15"/>
  <c r="F589" i="15"/>
  <c r="R589" i="15"/>
  <c r="X607" i="15"/>
  <c r="L608" i="15"/>
  <c r="H569" i="15"/>
  <c r="V569" i="15"/>
  <c r="Q637" i="15"/>
  <c r="Q634" i="15"/>
  <c r="Q629" i="15"/>
  <c r="Q622" i="15"/>
  <c r="I699" i="15"/>
  <c r="I692" i="15"/>
  <c r="I671" i="15"/>
  <c r="I684" i="15" s="1"/>
  <c r="I707" i="15"/>
  <c r="X698" i="15"/>
  <c r="L652" i="15"/>
  <c r="C570" i="15"/>
  <c r="D570" i="15" s="1"/>
  <c r="O569" i="15"/>
  <c r="W519" i="15"/>
  <c r="J569" i="15"/>
  <c r="G629" i="15"/>
  <c r="G622" i="15"/>
  <c r="G637" i="15"/>
  <c r="G634" i="15"/>
  <c r="L607" i="15"/>
  <c r="X608" i="15"/>
  <c r="L670" i="15"/>
  <c r="X541" i="15"/>
  <c r="X563" i="15"/>
  <c r="T629" i="15"/>
  <c r="T622" i="15"/>
  <c r="T601" i="15"/>
  <c r="T614" i="15" s="1"/>
  <c r="X703" i="15"/>
  <c r="R569" i="15"/>
  <c r="G569" i="15"/>
  <c r="Q569" i="15"/>
  <c r="F569" i="15"/>
  <c r="W569" i="15"/>
  <c r="D569" i="15"/>
  <c r="L563" i="15"/>
  <c r="X566" i="15"/>
  <c r="P569" i="15"/>
  <c r="V637" i="15"/>
  <c r="V634" i="15"/>
  <c r="V629" i="15"/>
  <c r="V622" i="15"/>
  <c r="V601" i="15"/>
  <c r="V614" i="15" s="1"/>
  <c r="L610" i="15"/>
  <c r="L621" i="15"/>
  <c r="I580" i="15"/>
  <c r="L580" i="15" s="1"/>
  <c r="H707" i="15"/>
  <c r="H704" i="15"/>
  <c r="L703" i="15"/>
  <c r="L775" i="15"/>
  <c r="E723" i="15"/>
  <c r="X611" i="15"/>
  <c r="F671" i="15"/>
  <c r="F684" i="15" s="1"/>
  <c r="F707" i="15"/>
  <c r="F704" i="15"/>
  <c r="F692" i="15"/>
  <c r="Q699" i="15"/>
  <c r="Q692" i="15"/>
  <c r="Q671" i="15"/>
  <c r="Q684" i="15" s="1"/>
  <c r="Q704" i="15"/>
  <c r="Q707" i="15"/>
  <c r="X679" i="15"/>
  <c r="V639" i="15"/>
  <c r="K639" i="15"/>
  <c r="U639" i="15"/>
  <c r="J639" i="15"/>
  <c r="T639" i="15"/>
  <c r="I639" i="15"/>
  <c r="Q639" i="15"/>
  <c r="F639" i="15"/>
  <c r="S639" i="15"/>
  <c r="L681" i="15"/>
  <c r="X691" i="15"/>
  <c r="L653" i="15"/>
  <c r="L766" i="15"/>
  <c r="S589" i="15"/>
  <c r="E639" i="15"/>
  <c r="J659" i="15"/>
  <c r="V659" i="15"/>
  <c r="U707" i="15"/>
  <c r="U704" i="15"/>
  <c r="F650" i="15"/>
  <c r="H651" i="15"/>
  <c r="U699" i="15"/>
  <c r="V776" i="15"/>
  <c r="V761" i="15"/>
  <c r="V741" i="15"/>
  <c r="V753" i="15" s="1"/>
  <c r="V773" i="15"/>
  <c r="V768" i="15"/>
  <c r="G639" i="15"/>
  <c r="K659" i="15"/>
  <c r="W659" i="15"/>
  <c r="Q729" i="15"/>
  <c r="L736" i="15"/>
  <c r="H767" i="15"/>
  <c r="H721" i="15" s="1"/>
  <c r="T7" i="15" s="1"/>
  <c r="I723" i="15"/>
  <c r="U9" i="15" s="1"/>
  <c r="E671" i="15"/>
  <c r="E684" i="15" s="1"/>
  <c r="L677" i="15"/>
  <c r="W776" i="15"/>
  <c r="W761" i="15"/>
  <c r="W741" i="15"/>
  <c r="W753" i="15" s="1"/>
  <c r="W768" i="15"/>
  <c r="W773" i="15"/>
  <c r="K740" i="15"/>
  <c r="W4" i="15" s="1"/>
  <c r="L731" i="15"/>
  <c r="I721" i="15"/>
  <c r="U7" i="15" s="1"/>
  <c r="K722" i="15"/>
  <c r="W8" i="15" s="1"/>
  <c r="E768" i="15"/>
  <c r="E773" i="15"/>
  <c r="E761" i="15"/>
  <c r="E741" i="15"/>
  <c r="E753" i="15" s="1"/>
  <c r="X756" i="15"/>
  <c r="C709" i="15"/>
  <c r="T778" i="15"/>
  <c r="J778" i="15"/>
  <c r="S778" i="15"/>
  <c r="I778" i="15"/>
  <c r="R778" i="15"/>
  <c r="H778" i="15"/>
  <c r="Q778" i="15"/>
  <c r="G778" i="15"/>
  <c r="P778" i="15"/>
  <c r="F778" i="15"/>
  <c r="U778" i="15"/>
  <c r="K778" i="15"/>
  <c r="X735" i="15"/>
  <c r="X739" i="15"/>
  <c r="K720" i="15"/>
  <c r="W6" i="15" s="1"/>
  <c r="X755" i="15"/>
  <c r="X759" i="15"/>
  <c r="R760" i="15"/>
  <c r="X760" i="15" s="1"/>
  <c r="G721" i="15"/>
  <c r="I722" i="15"/>
  <c r="U8" i="15" s="1"/>
  <c r="X8" i="15" s="1"/>
  <c r="L771" i="15"/>
  <c r="D778" i="15"/>
  <c r="F729" i="15"/>
  <c r="R729" i="15"/>
  <c r="X731" i="15"/>
  <c r="L732" i="15"/>
  <c r="X732" i="15"/>
  <c r="L764" i="15"/>
  <c r="L770" i="15"/>
  <c r="C710" i="15"/>
  <c r="D710" i="15" s="1"/>
  <c r="G729" i="15"/>
  <c r="S729" i="15"/>
  <c r="J721" i="15"/>
  <c r="V7" i="15" s="1"/>
  <c r="X763" i="15"/>
  <c r="X772" i="15"/>
  <c r="H729" i="15"/>
  <c r="T729" i="15"/>
  <c r="J776" i="15"/>
  <c r="J761" i="15"/>
  <c r="J741" i="15"/>
  <c r="J753" i="15" s="1"/>
  <c r="J768" i="15"/>
  <c r="X737" i="15"/>
  <c r="K721" i="15"/>
  <c r="W7" i="15" s="1"/>
  <c r="L763" i="15"/>
  <c r="L772" i="15"/>
  <c r="L774" i="15"/>
  <c r="V778" i="15"/>
  <c r="U729" i="15"/>
  <c r="I729" i="15"/>
  <c r="O779" i="15"/>
  <c r="C779" i="15"/>
  <c r="D779" i="15" s="1"/>
  <c r="C778" i="15"/>
  <c r="K761" i="15"/>
  <c r="K741" i="15"/>
  <c r="K753" i="15" s="1"/>
  <c r="K768" i="15"/>
  <c r="K776" i="15"/>
  <c r="I740" i="15"/>
  <c r="U4" i="15" s="1"/>
  <c r="L737" i="15"/>
  <c r="L757" i="15"/>
  <c r="X767" i="15"/>
  <c r="X766" i="15"/>
  <c r="W778" i="15"/>
  <c r="Q740" i="15"/>
  <c r="E760" i="15"/>
  <c r="L769" i="15"/>
  <c r="X769" i="15"/>
  <c r="L762" i="15"/>
  <c r="X762" i="15"/>
  <c r="J139" i="14"/>
  <c r="J132" i="14"/>
  <c r="J124" i="14"/>
  <c r="J147" i="14"/>
  <c r="J144" i="14"/>
  <c r="J111" i="14"/>
  <c r="D80" i="14"/>
  <c r="U147" i="14"/>
  <c r="U144" i="14"/>
  <c r="U139" i="14"/>
  <c r="U132" i="14"/>
  <c r="U111" i="14"/>
  <c r="U124" i="14" s="1"/>
  <c r="K139" i="14"/>
  <c r="K132" i="14"/>
  <c r="K124" i="14"/>
  <c r="K111" i="14"/>
  <c r="K147" i="14"/>
  <c r="K144" i="14"/>
  <c r="R139" i="14"/>
  <c r="R132" i="14"/>
  <c r="R147" i="14"/>
  <c r="R144" i="14"/>
  <c r="R111" i="14"/>
  <c r="R124" i="14" s="1"/>
  <c r="G124" i="14"/>
  <c r="G147" i="14"/>
  <c r="G144" i="14"/>
  <c r="G139" i="14"/>
  <c r="G111" i="14"/>
  <c r="G132" i="14"/>
  <c r="T147" i="14"/>
  <c r="T144" i="14"/>
  <c r="T139" i="14"/>
  <c r="T111" i="14"/>
  <c r="T124" i="14" s="1"/>
  <c r="T132" i="14"/>
  <c r="V139" i="14"/>
  <c r="H41" i="14"/>
  <c r="H54" i="14" s="1"/>
  <c r="T41" i="14"/>
  <c r="T54" i="14" s="1"/>
  <c r="H43" i="14"/>
  <c r="S43" i="14"/>
  <c r="F44" i="14"/>
  <c r="Q44" i="14"/>
  <c r="W45" i="14"/>
  <c r="X749" i="14"/>
  <c r="L50" i="14"/>
  <c r="E62" i="14"/>
  <c r="R62" i="14"/>
  <c r="E69" i="14"/>
  <c r="R69" i="14"/>
  <c r="I74" i="14"/>
  <c r="V74" i="14"/>
  <c r="I77" i="14"/>
  <c r="V77" i="14"/>
  <c r="I79" i="14"/>
  <c r="S79" i="14"/>
  <c r="O80" i="14"/>
  <c r="H99" i="14"/>
  <c r="W113" i="14"/>
  <c r="J114" i="14"/>
  <c r="J744" i="14" s="1"/>
  <c r="U114" i="14"/>
  <c r="U744" i="14" s="1"/>
  <c r="I115" i="14"/>
  <c r="V115" i="14"/>
  <c r="H209" i="14"/>
  <c r="H202" i="14"/>
  <c r="H194" i="14"/>
  <c r="H181" i="14"/>
  <c r="E184" i="14"/>
  <c r="H217" i="14"/>
  <c r="U357" i="14"/>
  <c r="U354" i="14"/>
  <c r="U342" i="14"/>
  <c r="U321" i="14"/>
  <c r="U334" i="14" s="1"/>
  <c r="U349" i="14"/>
  <c r="J41" i="14"/>
  <c r="J54" i="14" s="1"/>
  <c r="V41" i="14"/>
  <c r="V54" i="14" s="1"/>
  <c r="J43" i="14"/>
  <c r="U43" i="14"/>
  <c r="H44" i="14"/>
  <c r="S44" i="14"/>
  <c r="F45" i="14"/>
  <c r="Q45" i="14"/>
  <c r="L47" i="14"/>
  <c r="J748" i="14"/>
  <c r="Q750" i="14"/>
  <c r="X750" i="14" s="1"/>
  <c r="L51" i="14"/>
  <c r="G62" i="14"/>
  <c r="T62" i="14"/>
  <c r="G69" i="14"/>
  <c r="T69" i="14"/>
  <c r="K74" i="14"/>
  <c r="C79" i="14"/>
  <c r="K79" i="14"/>
  <c r="U79" i="14"/>
  <c r="O150" i="14"/>
  <c r="C150" i="14"/>
  <c r="D150" i="14" s="1"/>
  <c r="O149" i="14"/>
  <c r="W99" i="14"/>
  <c r="F113" i="14"/>
  <c r="F123" i="14" s="1"/>
  <c r="Q113" i="14"/>
  <c r="W114" i="14"/>
  <c r="K115" i="14"/>
  <c r="J209" i="14"/>
  <c r="J202" i="14"/>
  <c r="J194" i="14"/>
  <c r="J181" i="14"/>
  <c r="J217" i="14"/>
  <c r="J214" i="14"/>
  <c r="X216" i="14"/>
  <c r="J325" i="14"/>
  <c r="I147" i="14"/>
  <c r="I144" i="14"/>
  <c r="I139" i="14"/>
  <c r="I132" i="14"/>
  <c r="W41" i="14"/>
  <c r="W54" i="14" s="1"/>
  <c r="K43" i="14"/>
  <c r="V43" i="14"/>
  <c r="I44" i="14"/>
  <c r="T44" i="14"/>
  <c r="T53" i="14" s="1"/>
  <c r="T78" i="14" s="1"/>
  <c r="G45" i="14"/>
  <c r="R45" i="14"/>
  <c r="L747" i="14"/>
  <c r="X47" i="14"/>
  <c r="L751" i="14"/>
  <c r="X51" i="14"/>
  <c r="H62" i="14"/>
  <c r="U62" i="14"/>
  <c r="H69" i="14"/>
  <c r="U69" i="14"/>
  <c r="Q74" i="14"/>
  <c r="Q77" i="14"/>
  <c r="D79" i="14"/>
  <c r="V79" i="14"/>
  <c r="G113" i="14"/>
  <c r="R113" i="14"/>
  <c r="E114" i="14"/>
  <c r="E123" i="14" s="1"/>
  <c r="X131" i="14"/>
  <c r="X143" i="14"/>
  <c r="W217" i="14"/>
  <c r="W209" i="14"/>
  <c r="W202" i="14"/>
  <c r="W194" i="14"/>
  <c r="W181" i="14"/>
  <c r="W214" i="14"/>
  <c r="K185" i="14"/>
  <c r="L216" i="14"/>
  <c r="L260" i="14"/>
  <c r="V653" i="14"/>
  <c r="V723" i="14"/>
  <c r="V583" i="14"/>
  <c r="V513" i="14"/>
  <c r="V443" i="14"/>
  <c r="V373" i="14"/>
  <c r="V303" i="14"/>
  <c r="W743" i="14"/>
  <c r="L48" i="14"/>
  <c r="X751" i="14"/>
  <c r="V675" i="14"/>
  <c r="K675" i="14"/>
  <c r="E674" i="14"/>
  <c r="R673" i="14"/>
  <c r="G673" i="14"/>
  <c r="T675" i="14"/>
  <c r="I675" i="14"/>
  <c r="V674" i="14"/>
  <c r="K674" i="14"/>
  <c r="E673" i="14"/>
  <c r="S675" i="14"/>
  <c r="H675" i="14"/>
  <c r="U674" i="14"/>
  <c r="J674" i="14"/>
  <c r="W673" i="14"/>
  <c r="V605" i="14"/>
  <c r="R675" i="14"/>
  <c r="G675" i="14"/>
  <c r="T674" i="14"/>
  <c r="I674" i="14"/>
  <c r="V673" i="14"/>
  <c r="K673" i="14"/>
  <c r="W675" i="14"/>
  <c r="Q674" i="14"/>
  <c r="F674" i="14"/>
  <c r="S673" i="14"/>
  <c r="H673" i="14"/>
  <c r="H683" i="14" s="1"/>
  <c r="R605" i="14"/>
  <c r="I673" i="14"/>
  <c r="U605" i="14"/>
  <c r="I605" i="14"/>
  <c r="V604" i="14"/>
  <c r="K604" i="14"/>
  <c r="E603" i="14"/>
  <c r="J675" i="14"/>
  <c r="H674" i="14"/>
  <c r="F673" i="14"/>
  <c r="T605" i="14"/>
  <c r="H605" i="14"/>
  <c r="U604" i="14"/>
  <c r="J604" i="14"/>
  <c r="W603" i="14"/>
  <c r="V535" i="14"/>
  <c r="K535" i="14"/>
  <c r="E534" i="14"/>
  <c r="R533" i="14"/>
  <c r="G533" i="14"/>
  <c r="F675" i="14"/>
  <c r="G674" i="14"/>
  <c r="S605" i="14"/>
  <c r="G605" i="14"/>
  <c r="T604" i="14"/>
  <c r="I604" i="14"/>
  <c r="V603" i="14"/>
  <c r="K603" i="14"/>
  <c r="E675" i="14"/>
  <c r="L675" i="14" s="1"/>
  <c r="Q605" i="14"/>
  <c r="X605" i="14" s="1"/>
  <c r="F605" i="14"/>
  <c r="S604" i="14"/>
  <c r="H604" i="14"/>
  <c r="U603" i="14"/>
  <c r="J603" i="14"/>
  <c r="T535" i="14"/>
  <c r="I535" i="14"/>
  <c r="V534" i="14"/>
  <c r="K534" i="14"/>
  <c r="E533" i="14"/>
  <c r="W674" i="14"/>
  <c r="U673" i="14"/>
  <c r="E605" i="14"/>
  <c r="R604" i="14"/>
  <c r="G604" i="14"/>
  <c r="T603" i="14"/>
  <c r="T613" i="14" s="1"/>
  <c r="T638" i="14" s="1"/>
  <c r="I603" i="14"/>
  <c r="S674" i="14"/>
  <c r="T673" i="14"/>
  <c r="Q604" i="14"/>
  <c r="F604" i="14"/>
  <c r="S603" i="14"/>
  <c r="H603" i="14"/>
  <c r="H613" i="14" s="1"/>
  <c r="Q675" i="14"/>
  <c r="X675" i="14" s="1"/>
  <c r="J673" i="14"/>
  <c r="W605" i="14"/>
  <c r="J605" i="14"/>
  <c r="W604" i="14"/>
  <c r="Q603" i="14"/>
  <c r="F603" i="14"/>
  <c r="J535" i="14"/>
  <c r="T534" i="14"/>
  <c r="G534" i="14"/>
  <c r="Q533" i="14"/>
  <c r="E604" i="14"/>
  <c r="W535" i="14"/>
  <c r="H535" i="14"/>
  <c r="S534" i="14"/>
  <c r="F534" i="14"/>
  <c r="F543" i="14" s="1"/>
  <c r="T465" i="14"/>
  <c r="I465" i="14"/>
  <c r="V464" i="14"/>
  <c r="K464" i="14"/>
  <c r="E463" i="14"/>
  <c r="U675" i="14"/>
  <c r="U535" i="14"/>
  <c r="G535" i="14"/>
  <c r="R534" i="14"/>
  <c r="K533" i="14"/>
  <c r="S465" i="14"/>
  <c r="H465" i="14"/>
  <c r="U464" i="14"/>
  <c r="J464" i="14"/>
  <c r="W463" i="14"/>
  <c r="R603" i="14"/>
  <c r="R613" i="14" s="1"/>
  <c r="R638" i="14" s="1"/>
  <c r="S535" i="14"/>
  <c r="F535" i="14"/>
  <c r="Q534" i="14"/>
  <c r="W533" i="14"/>
  <c r="J533" i="14"/>
  <c r="R465" i="14"/>
  <c r="G465" i="14"/>
  <c r="T464" i="14"/>
  <c r="I464" i="14"/>
  <c r="V463" i="14"/>
  <c r="K463" i="14"/>
  <c r="R674" i="14"/>
  <c r="G603" i="14"/>
  <c r="R535" i="14"/>
  <c r="E535" i="14"/>
  <c r="V533" i="14"/>
  <c r="I533" i="14"/>
  <c r="I543" i="14" s="1"/>
  <c r="Q535" i="14"/>
  <c r="J534" i="14"/>
  <c r="U533" i="14"/>
  <c r="H533" i="14"/>
  <c r="E465" i="14"/>
  <c r="R464" i="14"/>
  <c r="G464" i="14"/>
  <c r="T463" i="14"/>
  <c r="T473" i="14" s="1"/>
  <c r="T498" i="14" s="1"/>
  <c r="I463" i="14"/>
  <c r="Q673" i="14"/>
  <c r="U534" i="14"/>
  <c r="H534" i="14"/>
  <c r="S533" i="14"/>
  <c r="V465" i="14"/>
  <c r="K465" i="14"/>
  <c r="E464" i="14"/>
  <c r="R463" i="14"/>
  <c r="G463" i="14"/>
  <c r="H464" i="14"/>
  <c r="F463" i="14"/>
  <c r="V395" i="14"/>
  <c r="K395" i="14"/>
  <c r="E394" i="14"/>
  <c r="R393" i="14"/>
  <c r="R403" i="14" s="1"/>
  <c r="R428" i="14" s="1"/>
  <c r="G393" i="14"/>
  <c r="J465" i="14"/>
  <c r="F464" i="14"/>
  <c r="U395" i="14"/>
  <c r="J395" i="14"/>
  <c r="W394" i="14"/>
  <c r="Q393" i="14"/>
  <c r="F393" i="14"/>
  <c r="F403" i="14" s="1"/>
  <c r="F465" i="14"/>
  <c r="T395" i="14"/>
  <c r="I395" i="14"/>
  <c r="V394" i="14"/>
  <c r="K394" i="14"/>
  <c r="E393" i="14"/>
  <c r="W325" i="14"/>
  <c r="Q324" i="14"/>
  <c r="X324" i="14" s="1"/>
  <c r="F324" i="14"/>
  <c r="K605" i="14"/>
  <c r="W534" i="14"/>
  <c r="U463" i="14"/>
  <c r="S395" i="14"/>
  <c r="H395" i="14"/>
  <c r="U394" i="14"/>
  <c r="J394" i="14"/>
  <c r="W393" i="14"/>
  <c r="V325" i="14"/>
  <c r="K325" i="14"/>
  <c r="E324" i="14"/>
  <c r="R323" i="14"/>
  <c r="G323" i="14"/>
  <c r="I534" i="14"/>
  <c r="W464" i="14"/>
  <c r="S463" i="14"/>
  <c r="R395" i="14"/>
  <c r="G395" i="14"/>
  <c r="T394" i="14"/>
  <c r="I394" i="14"/>
  <c r="V393" i="14"/>
  <c r="K393" i="14"/>
  <c r="K403" i="14" s="1"/>
  <c r="T533" i="14"/>
  <c r="T543" i="14" s="1"/>
  <c r="T568" i="14" s="1"/>
  <c r="W465" i="14"/>
  <c r="S464" i="14"/>
  <c r="Q463" i="14"/>
  <c r="Q395" i="14"/>
  <c r="F395" i="14"/>
  <c r="S394" i="14"/>
  <c r="H394" i="14"/>
  <c r="U393" i="14"/>
  <c r="U403" i="14" s="1"/>
  <c r="U428" i="14" s="1"/>
  <c r="J393" i="14"/>
  <c r="T325" i="14"/>
  <c r="I325" i="14"/>
  <c r="V324" i="14"/>
  <c r="K324" i="14"/>
  <c r="E323" i="14"/>
  <c r="Q465" i="14"/>
  <c r="H463" i="14"/>
  <c r="H473" i="14" s="1"/>
  <c r="W395" i="14"/>
  <c r="Q394" i="14"/>
  <c r="F394" i="14"/>
  <c r="S393" i="14"/>
  <c r="S403" i="14" s="1"/>
  <c r="S428" i="14" s="1"/>
  <c r="H393" i="14"/>
  <c r="G394" i="14"/>
  <c r="T393" i="14"/>
  <c r="T403" i="14" s="1"/>
  <c r="T428" i="14" s="1"/>
  <c r="G325" i="14"/>
  <c r="U323" i="14"/>
  <c r="H323" i="14"/>
  <c r="H333" i="14" s="1"/>
  <c r="U255" i="14"/>
  <c r="J255" i="14"/>
  <c r="W254" i="14"/>
  <c r="W263" i="14" s="1"/>
  <c r="W288" i="14" s="1"/>
  <c r="Q253" i="14"/>
  <c r="F253" i="14"/>
  <c r="I393" i="14"/>
  <c r="I403" i="14" s="1"/>
  <c r="U325" i="14"/>
  <c r="F325" i="14"/>
  <c r="J324" i="14"/>
  <c r="T323" i="14"/>
  <c r="F323" i="14"/>
  <c r="T255" i="14"/>
  <c r="I255" i="14"/>
  <c r="V254" i="14"/>
  <c r="K254" i="14"/>
  <c r="E253" i="14"/>
  <c r="U465" i="14"/>
  <c r="R325" i="14"/>
  <c r="W324" i="14"/>
  <c r="H324" i="14"/>
  <c r="Q323" i="14"/>
  <c r="R255" i="14"/>
  <c r="G255" i="14"/>
  <c r="T254" i="14"/>
  <c r="I254" i="14"/>
  <c r="V253" i="14"/>
  <c r="K253" i="14"/>
  <c r="Q464" i="14"/>
  <c r="E395" i="14"/>
  <c r="L395" i="14" s="1"/>
  <c r="Q325" i="14"/>
  <c r="U324" i="14"/>
  <c r="G324" i="14"/>
  <c r="Q255" i="14"/>
  <c r="F255" i="14"/>
  <c r="S254" i="14"/>
  <c r="H254" i="14"/>
  <c r="U253" i="14"/>
  <c r="U263" i="14" s="1"/>
  <c r="U288" i="14" s="1"/>
  <c r="J253" i="14"/>
  <c r="J263" i="14" s="1"/>
  <c r="R394" i="14"/>
  <c r="T324" i="14"/>
  <c r="K323" i="14"/>
  <c r="K333" i="14" s="1"/>
  <c r="E255" i="14"/>
  <c r="R254" i="14"/>
  <c r="G254" i="14"/>
  <c r="T253" i="14"/>
  <c r="T263" i="14" s="1"/>
  <c r="T288" i="14" s="1"/>
  <c r="I253" i="14"/>
  <c r="I263" i="14" s="1"/>
  <c r="E325" i="14"/>
  <c r="I323" i="14"/>
  <c r="I333" i="14" s="1"/>
  <c r="W255" i="14"/>
  <c r="U254" i="14"/>
  <c r="R253" i="14"/>
  <c r="T185" i="14"/>
  <c r="I185" i="14"/>
  <c r="V184" i="14"/>
  <c r="K184" i="14"/>
  <c r="E183" i="14"/>
  <c r="S324" i="14"/>
  <c r="S333" i="14" s="1"/>
  <c r="S358" i="14" s="1"/>
  <c r="V255" i="14"/>
  <c r="Q254" i="14"/>
  <c r="S185" i="14"/>
  <c r="H185" i="14"/>
  <c r="U184" i="14"/>
  <c r="J184" i="14"/>
  <c r="W183" i="14"/>
  <c r="R324" i="14"/>
  <c r="S255" i="14"/>
  <c r="H253" i="14"/>
  <c r="R185" i="14"/>
  <c r="G185" i="14"/>
  <c r="T184" i="14"/>
  <c r="I184" i="14"/>
  <c r="V183" i="14"/>
  <c r="K183" i="14"/>
  <c r="K193" i="14" s="1"/>
  <c r="I324" i="14"/>
  <c r="J254" i="14"/>
  <c r="G253" i="14"/>
  <c r="G263" i="14" s="1"/>
  <c r="Q185" i="14"/>
  <c r="X185" i="14" s="1"/>
  <c r="F185" i="14"/>
  <c r="S184" i="14"/>
  <c r="H184" i="14"/>
  <c r="U183" i="14"/>
  <c r="J183" i="14"/>
  <c r="T115" i="14"/>
  <c r="W323" i="14"/>
  <c r="K255" i="14"/>
  <c r="F254" i="14"/>
  <c r="E185" i="14"/>
  <c r="R184" i="14"/>
  <c r="G184" i="14"/>
  <c r="G744" i="14" s="1"/>
  <c r="T183" i="14"/>
  <c r="I183" i="14"/>
  <c r="D122" i="14"/>
  <c r="J463" i="14"/>
  <c r="J473" i="14" s="1"/>
  <c r="S325" i="14"/>
  <c r="V323" i="14"/>
  <c r="H255" i="14"/>
  <c r="E254" i="14"/>
  <c r="W185" i="14"/>
  <c r="Q184" i="14"/>
  <c r="F184" i="14"/>
  <c r="S183" i="14"/>
  <c r="S193" i="14" s="1"/>
  <c r="S218" i="14" s="1"/>
  <c r="H183" i="14"/>
  <c r="H193" i="14" s="1"/>
  <c r="R115" i="14"/>
  <c r="G115" i="14"/>
  <c r="H325" i="14"/>
  <c r="J323" i="14"/>
  <c r="S253" i="14"/>
  <c r="S263" i="14" s="1"/>
  <c r="S288" i="14" s="1"/>
  <c r="U185" i="14"/>
  <c r="J185" i="14"/>
  <c r="J745" i="14" s="1"/>
  <c r="W184" i="14"/>
  <c r="W744" i="14" s="1"/>
  <c r="Q183" i="14"/>
  <c r="F183" i="14"/>
  <c r="W53" i="14"/>
  <c r="W78" i="14" s="1"/>
  <c r="I62" i="14"/>
  <c r="V62" i="14"/>
  <c r="E74" i="14"/>
  <c r="R74" i="14"/>
  <c r="E77" i="14"/>
  <c r="R77" i="14"/>
  <c r="E79" i="14"/>
  <c r="O79" i="14"/>
  <c r="W79" i="14"/>
  <c r="T149" i="14"/>
  <c r="I149" i="14"/>
  <c r="S149" i="14"/>
  <c r="H149" i="14"/>
  <c r="R149" i="14"/>
  <c r="G149" i="14"/>
  <c r="Q149" i="14"/>
  <c r="F149" i="14"/>
  <c r="P149" i="14"/>
  <c r="E149" i="14"/>
  <c r="W149" i="14"/>
  <c r="D149" i="14"/>
  <c r="U149" i="14"/>
  <c r="J149" i="14"/>
  <c r="Q139" i="14"/>
  <c r="H113" i="14"/>
  <c r="H123" i="14" s="1"/>
  <c r="S113" i="14"/>
  <c r="S123" i="14" s="1"/>
  <c r="S148" i="14" s="1"/>
  <c r="F114" i="14"/>
  <c r="Q114" i="14"/>
  <c r="V185" i="14"/>
  <c r="U209" i="14"/>
  <c r="U202" i="14"/>
  <c r="U194" i="14"/>
  <c r="U181" i="14"/>
  <c r="E743" i="14"/>
  <c r="K44" i="14"/>
  <c r="V44" i="14"/>
  <c r="I45" i="14"/>
  <c r="T45" i="14"/>
  <c r="L748" i="14"/>
  <c r="X48" i="14"/>
  <c r="P52" i="14"/>
  <c r="J62" i="14"/>
  <c r="W62" i="14"/>
  <c r="F74" i="14"/>
  <c r="S74" i="14"/>
  <c r="S77" i="14"/>
  <c r="F79" i="14"/>
  <c r="P79" i="14"/>
  <c r="E139" i="14"/>
  <c r="E132" i="14"/>
  <c r="E124" i="14"/>
  <c r="E147" i="14"/>
  <c r="E144" i="14"/>
  <c r="I111" i="14"/>
  <c r="I113" i="14"/>
  <c r="I123" i="14" s="1"/>
  <c r="T113" i="14"/>
  <c r="T123" i="14" s="1"/>
  <c r="T148" i="14" s="1"/>
  <c r="G114" i="14"/>
  <c r="R114" i="14"/>
  <c r="R744" i="14" s="1"/>
  <c r="E115" i="14"/>
  <c r="Q115" i="14"/>
  <c r="L118" i="14"/>
  <c r="Q194" i="14"/>
  <c r="Q181" i="14"/>
  <c r="Q217" i="14"/>
  <c r="Q214" i="14"/>
  <c r="H163" i="14"/>
  <c r="V233" i="14"/>
  <c r="X748" i="14"/>
  <c r="L49" i="14"/>
  <c r="Q53" i="14"/>
  <c r="G74" i="14"/>
  <c r="T74" i="14"/>
  <c r="G77" i="14"/>
  <c r="G79" i="14"/>
  <c r="Q79" i="14"/>
  <c r="F124" i="14"/>
  <c r="F147" i="14"/>
  <c r="F144" i="14"/>
  <c r="F139" i="14"/>
  <c r="F132" i="14"/>
  <c r="S99" i="14"/>
  <c r="V111" i="14"/>
  <c r="V124" i="14" s="1"/>
  <c r="J113" i="14"/>
  <c r="J123" i="14" s="1"/>
  <c r="U113" i="14"/>
  <c r="U123" i="14" s="1"/>
  <c r="U148" i="14" s="1"/>
  <c r="H114" i="14"/>
  <c r="S114" i="14"/>
  <c r="F115" i="14"/>
  <c r="S115" i="14"/>
  <c r="S745" i="14" s="1"/>
  <c r="I124" i="14"/>
  <c r="F169" i="14"/>
  <c r="R169" i="14"/>
  <c r="V163" i="14"/>
  <c r="D220" i="14" s="1"/>
  <c r="G183" i="14"/>
  <c r="V23" i="14"/>
  <c r="G43" i="14"/>
  <c r="R43" i="14"/>
  <c r="X43" i="14" s="1"/>
  <c r="E44" i="14"/>
  <c r="E53" i="14" s="1"/>
  <c r="K45" i="14"/>
  <c r="V45" i="14"/>
  <c r="T747" i="14"/>
  <c r="X747" i="14" s="1"/>
  <c r="L749" i="14"/>
  <c r="X49" i="14"/>
  <c r="F53" i="14"/>
  <c r="Q62" i="14"/>
  <c r="H74" i="14"/>
  <c r="U74" i="14"/>
  <c r="H79" i="14"/>
  <c r="K113" i="14"/>
  <c r="K123" i="14" s="1"/>
  <c r="V113" i="14"/>
  <c r="V123" i="14" s="1"/>
  <c r="V148" i="14" s="1"/>
  <c r="I114" i="14"/>
  <c r="T114" i="14"/>
  <c r="H115" i="14"/>
  <c r="H745" i="14" s="1"/>
  <c r="U115" i="14"/>
  <c r="U745" i="14" s="1"/>
  <c r="K149" i="14"/>
  <c r="G209" i="14"/>
  <c r="G202" i="14"/>
  <c r="G194" i="14"/>
  <c r="G217" i="14"/>
  <c r="G214" i="14"/>
  <c r="L161" i="14"/>
  <c r="R183" i="14"/>
  <c r="X187" i="14"/>
  <c r="L190" i="14"/>
  <c r="L191" i="14"/>
  <c r="U214" i="14"/>
  <c r="O220" i="14"/>
  <c r="W279" i="14"/>
  <c r="W272" i="14"/>
  <c r="W251" i="14"/>
  <c r="W264" i="14" s="1"/>
  <c r="W287" i="14"/>
  <c r="W284" i="14"/>
  <c r="D290" i="14"/>
  <c r="R289" i="14"/>
  <c r="G289" i="14"/>
  <c r="Q289" i="14"/>
  <c r="F289" i="14"/>
  <c r="W289" i="14"/>
  <c r="D289" i="14"/>
  <c r="V289" i="14"/>
  <c r="K289" i="14"/>
  <c r="U289" i="14"/>
  <c r="J289" i="14"/>
  <c r="H232" i="14"/>
  <c r="P289" i="14"/>
  <c r="K309" i="14"/>
  <c r="W309" i="14"/>
  <c r="L329" i="14"/>
  <c r="H301" i="14"/>
  <c r="L303" i="14"/>
  <c r="E357" i="14"/>
  <c r="F162" i="14"/>
  <c r="L162" i="14" s="1"/>
  <c r="F163" i="14"/>
  <c r="L163" i="14" s="1"/>
  <c r="U219" i="14"/>
  <c r="J219" i="14"/>
  <c r="T219" i="14"/>
  <c r="I219" i="14"/>
  <c r="R219" i="14"/>
  <c r="G219" i="14"/>
  <c r="Q219" i="14"/>
  <c r="X219" i="14" s="1"/>
  <c r="F219" i="14"/>
  <c r="P219" i="14"/>
  <c r="E219" i="14"/>
  <c r="V214" i="14"/>
  <c r="V217" i="14"/>
  <c r="S219" i="14"/>
  <c r="L259" i="14"/>
  <c r="L271" i="14"/>
  <c r="E279" i="14"/>
  <c r="X286" i="14"/>
  <c r="T289" i="14"/>
  <c r="Q349" i="14"/>
  <c r="Q342" i="14"/>
  <c r="Q321" i="14"/>
  <c r="Q334" i="14" s="1"/>
  <c r="Q357" i="14"/>
  <c r="Q354" i="14"/>
  <c r="L301" i="14"/>
  <c r="V357" i="14"/>
  <c r="V354" i="14"/>
  <c r="V342" i="14"/>
  <c r="V321" i="14"/>
  <c r="V334" i="14" s="1"/>
  <c r="V349" i="14"/>
  <c r="T342" i="14"/>
  <c r="G379" i="14"/>
  <c r="S379" i="14"/>
  <c r="H567" i="14"/>
  <c r="H564" i="14"/>
  <c r="H559" i="14"/>
  <c r="H531" i="14"/>
  <c r="H544" i="14" s="1"/>
  <c r="H552" i="14"/>
  <c r="V219" i="14"/>
  <c r="F239" i="14"/>
  <c r="R239" i="14"/>
  <c r="L230" i="14"/>
  <c r="L286" i="14"/>
  <c r="F349" i="14"/>
  <c r="F342" i="14"/>
  <c r="F357" i="14"/>
  <c r="F354" i="14"/>
  <c r="Q461" i="14"/>
  <c r="Q474" i="14" s="1"/>
  <c r="Q497" i="14"/>
  <c r="Q494" i="14"/>
  <c r="Q489" i="14"/>
  <c r="Q482" i="14"/>
  <c r="S169" i="14"/>
  <c r="V181" i="14"/>
  <c r="V194" i="14"/>
  <c r="W219" i="14"/>
  <c r="G239" i="14"/>
  <c r="S239" i="14"/>
  <c r="E233" i="14"/>
  <c r="L233" i="14" s="1"/>
  <c r="H279" i="14"/>
  <c r="H272" i="14"/>
  <c r="X260" i="14"/>
  <c r="L261" i="14"/>
  <c r="X261" i="14"/>
  <c r="I272" i="14"/>
  <c r="X283" i="14"/>
  <c r="H284" i="14"/>
  <c r="G349" i="14"/>
  <c r="G357" i="14"/>
  <c r="G354" i="14"/>
  <c r="G321" i="14"/>
  <c r="G334" i="14" s="1"/>
  <c r="G300" i="14"/>
  <c r="L300" i="14" s="1"/>
  <c r="X348" i="14"/>
  <c r="L302" i="14"/>
  <c r="T169" i="14"/>
  <c r="C219" i="14"/>
  <c r="T287" i="14"/>
  <c r="T284" i="14"/>
  <c r="T279" i="14"/>
  <c r="T272" i="14"/>
  <c r="K239" i="14"/>
  <c r="L283" i="14"/>
  <c r="I284" i="14"/>
  <c r="E289" i="14"/>
  <c r="T357" i="14"/>
  <c r="T354" i="14"/>
  <c r="E349" i="14"/>
  <c r="E342" i="14"/>
  <c r="E321" i="14"/>
  <c r="E334" i="14" s="1"/>
  <c r="T321" i="14"/>
  <c r="T334" i="14" s="1"/>
  <c r="J379" i="14"/>
  <c r="V379" i="14"/>
  <c r="X418" i="14"/>
  <c r="F371" i="14"/>
  <c r="I202" i="14"/>
  <c r="V202" i="14"/>
  <c r="D219" i="14"/>
  <c r="H233" i="14"/>
  <c r="H289" i="14"/>
  <c r="H309" i="14"/>
  <c r="X329" i="14"/>
  <c r="L330" i="14"/>
  <c r="H219" i="14"/>
  <c r="J279" i="14"/>
  <c r="J272" i="14"/>
  <c r="J251" i="14"/>
  <c r="J264" i="14" s="1"/>
  <c r="J287" i="14"/>
  <c r="J284" i="14"/>
  <c r="L232" i="14"/>
  <c r="U279" i="14"/>
  <c r="U272" i="14"/>
  <c r="U251" i="14"/>
  <c r="U264" i="14" s="1"/>
  <c r="U284" i="14"/>
  <c r="J357" i="14"/>
  <c r="J354" i="14"/>
  <c r="J349" i="14"/>
  <c r="J342" i="14"/>
  <c r="I357" i="14"/>
  <c r="I354" i="14"/>
  <c r="I342" i="14"/>
  <c r="I349" i="14"/>
  <c r="I321" i="14"/>
  <c r="I334" i="14" s="1"/>
  <c r="L328" i="14"/>
  <c r="O360" i="14"/>
  <c r="C360" i="14"/>
  <c r="D360" i="14" s="1"/>
  <c r="G359" i="14"/>
  <c r="E424" i="14"/>
  <c r="L443" i="14"/>
  <c r="C289" i="14"/>
  <c r="Q419" i="14"/>
  <c r="Q412" i="14"/>
  <c r="Q391" i="14"/>
  <c r="Q404" i="14" s="1"/>
  <c r="Q427" i="14"/>
  <c r="Q424" i="14"/>
  <c r="X401" i="14"/>
  <c r="X426" i="14"/>
  <c r="V564" i="14"/>
  <c r="O289" i="14"/>
  <c r="U359" i="14"/>
  <c r="J359" i="14"/>
  <c r="T359" i="14"/>
  <c r="I359" i="14"/>
  <c r="S359" i="14"/>
  <c r="H359" i="14"/>
  <c r="Q359" i="14"/>
  <c r="X359" i="14" s="1"/>
  <c r="F359" i="14"/>
  <c r="X328" i="14"/>
  <c r="O359" i="14"/>
  <c r="F391" i="14"/>
  <c r="F404" i="14" s="1"/>
  <c r="F427" i="14"/>
  <c r="F424" i="14"/>
  <c r="R379" i="14"/>
  <c r="L390" i="14"/>
  <c r="J372" i="14"/>
  <c r="L372" i="14" s="1"/>
  <c r="L423" i="14"/>
  <c r="H489" i="14"/>
  <c r="H482" i="14"/>
  <c r="H497" i="14"/>
  <c r="H494" i="14"/>
  <c r="V239" i="14"/>
  <c r="S309" i="14"/>
  <c r="X341" i="14"/>
  <c r="L348" i="14"/>
  <c r="R359" i="14"/>
  <c r="H379" i="14"/>
  <c r="T379" i="14"/>
  <c r="L371" i="14"/>
  <c r="J373" i="14"/>
  <c r="L341" i="14"/>
  <c r="C359" i="14"/>
  <c r="V359" i="14"/>
  <c r="I419" i="14"/>
  <c r="I412" i="14"/>
  <c r="I427" i="14"/>
  <c r="I424" i="14"/>
  <c r="L370" i="14"/>
  <c r="L397" i="14"/>
  <c r="L398" i="14"/>
  <c r="X398" i="14"/>
  <c r="L399" i="14"/>
  <c r="F419" i="14"/>
  <c r="H461" i="14"/>
  <c r="H474" i="14" s="1"/>
  <c r="I429" i="14"/>
  <c r="T429" i="14"/>
  <c r="J489" i="14"/>
  <c r="J482" i="14"/>
  <c r="J497" i="14"/>
  <c r="J494" i="14"/>
  <c r="R482" i="14"/>
  <c r="K443" i="14"/>
  <c r="G497" i="14"/>
  <c r="S567" i="14"/>
  <c r="S564" i="14"/>
  <c r="S559" i="14"/>
  <c r="S552" i="14"/>
  <c r="S531" i="14"/>
  <c r="S544" i="14" s="1"/>
  <c r="H373" i="14"/>
  <c r="L373" i="14" s="1"/>
  <c r="K424" i="14"/>
  <c r="K427" i="14"/>
  <c r="C429" i="14"/>
  <c r="K429" i="14"/>
  <c r="V429" i="14"/>
  <c r="I449" i="14"/>
  <c r="U449" i="14"/>
  <c r="S449" i="14"/>
  <c r="X460" i="14"/>
  <c r="J461" i="14"/>
  <c r="J474" i="14" s="1"/>
  <c r="K441" i="14"/>
  <c r="E489" i="14"/>
  <c r="L496" i="14"/>
  <c r="K497" i="14"/>
  <c r="U567" i="14"/>
  <c r="U564" i="14"/>
  <c r="U552" i="14"/>
  <c r="U531" i="14"/>
  <c r="U544" i="14" s="1"/>
  <c r="L513" i="14"/>
  <c r="K391" i="14"/>
  <c r="K404" i="14" s="1"/>
  <c r="O429" i="14"/>
  <c r="W429" i="14"/>
  <c r="V489" i="14"/>
  <c r="V482" i="14"/>
  <c r="Q499" i="14"/>
  <c r="F499" i="14"/>
  <c r="P499" i="14"/>
  <c r="E499" i="14"/>
  <c r="W499" i="14"/>
  <c r="D499" i="14"/>
  <c r="V499" i="14"/>
  <c r="K499" i="14"/>
  <c r="U499" i="14"/>
  <c r="J499" i="14"/>
  <c r="S499" i="14"/>
  <c r="H499" i="14"/>
  <c r="W489" i="14"/>
  <c r="W482" i="14"/>
  <c r="W461" i="14"/>
  <c r="W474" i="14" s="1"/>
  <c r="W497" i="14"/>
  <c r="W494" i="14"/>
  <c r="X488" i="14"/>
  <c r="J559" i="14"/>
  <c r="J552" i="14"/>
  <c r="J531" i="14"/>
  <c r="J544" i="14" s="1"/>
  <c r="J567" i="14"/>
  <c r="U379" i="14"/>
  <c r="E429" i="14"/>
  <c r="P429" i="14"/>
  <c r="R461" i="14"/>
  <c r="R474" i="14" s="1"/>
  <c r="L488" i="14"/>
  <c r="E441" i="14"/>
  <c r="L441" i="14" s="1"/>
  <c r="K489" i="14"/>
  <c r="X493" i="14"/>
  <c r="G443" i="14"/>
  <c r="V497" i="14"/>
  <c r="G499" i="14"/>
  <c r="W559" i="14"/>
  <c r="W552" i="14"/>
  <c r="W531" i="14"/>
  <c r="W544" i="14" s="1"/>
  <c r="W564" i="14"/>
  <c r="W567" i="14"/>
  <c r="J564" i="14"/>
  <c r="W412" i="14"/>
  <c r="F429" i="14"/>
  <c r="Q429" i="14"/>
  <c r="X429" i="14" s="1"/>
  <c r="C430" i="14"/>
  <c r="D430" i="14" s="1"/>
  <c r="C500" i="14"/>
  <c r="D500" i="14" s="1"/>
  <c r="O499" i="14"/>
  <c r="O500" i="14"/>
  <c r="X467" i="14"/>
  <c r="X468" i="14"/>
  <c r="L493" i="14"/>
  <c r="K494" i="14"/>
  <c r="I499" i="14"/>
  <c r="K412" i="14"/>
  <c r="G429" i="14"/>
  <c r="E461" i="14"/>
  <c r="E474" i="14" s="1"/>
  <c r="E497" i="14"/>
  <c r="E494" i="14"/>
  <c r="V461" i="14"/>
  <c r="V474" i="14" s="1"/>
  <c r="L468" i="14"/>
  <c r="X469" i="14"/>
  <c r="X481" i="14"/>
  <c r="G482" i="14"/>
  <c r="G441" i="14"/>
  <c r="I443" i="14"/>
  <c r="R499" i="14"/>
  <c r="E564" i="14"/>
  <c r="E552" i="14"/>
  <c r="E567" i="14"/>
  <c r="L511" i="14"/>
  <c r="I567" i="14"/>
  <c r="I559" i="14"/>
  <c r="I531" i="14"/>
  <c r="I544" i="14" s="1"/>
  <c r="I552" i="14"/>
  <c r="I564" i="14"/>
  <c r="E531" i="14"/>
  <c r="E544" i="14" s="1"/>
  <c r="E559" i="14"/>
  <c r="L563" i="14"/>
  <c r="E512" i="14"/>
  <c r="L512" i="14" s="1"/>
  <c r="H429" i="14"/>
  <c r="S429" i="14"/>
  <c r="R497" i="14"/>
  <c r="R494" i="14"/>
  <c r="L440" i="14"/>
  <c r="F497" i="14"/>
  <c r="F494" i="14"/>
  <c r="F489" i="14"/>
  <c r="F482" i="14"/>
  <c r="X470" i="14"/>
  <c r="L481" i="14"/>
  <c r="V494" i="14"/>
  <c r="T499" i="14"/>
  <c r="F567" i="14"/>
  <c r="F564" i="14"/>
  <c r="F559" i="14"/>
  <c r="F531" i="14"/>
  <c r="F544" i="14" s="1"/>
  <c r="F552" i="14"/>
  <c r="L551" i="14"/>
  <c r="E510" i="14"/>
  <c r="L510" i="14" s="1"/>
  <c r="H589" i="14"/>
  <c r="T589" i="14"/>
  <c r="X551" i="14"/>
  <c r="T559" i="14"/>
  <c r="J569" i="14"/>
  <c r="G637" i="14"/>
  <c r="G634" i="14"/>
  <c r="G629" i="14"/>
  <c r="G622" i="14"/>
  <c r="O570" i="14"/>
  <c r="C570" i="14"/>
  <c r="D570" i="14" s="1"/>
  <c r="O569" i="14"/>
  <c r="X558" i="14"/>
  <c r="U637" i="14"/>
  <c r="U634" i="14"/>
  <c r="U629" i="14"/>
  <c r="U622" i="14"/>
  <c r="U601" i="14"/>
  <c r="U614" i="14" s="1"/>
  <c r="E629" i="14"/>
  <c r="E622" i="14"/>
  <c r="E634" i="14"/>
  <c r="E637" i="14"/>
  <c r="K559" i="14"/>
  <c r="K552" i="14"/>
  <c r="G531" i="14"/>
  <c r="G544" i="14" s="1"/>
  <c r="L558" i="14"/>
  <c r="I637" i="14"/>
  <c r="I634" i="14"/>
  <c r="I629" i="14"/>
  <c r="I622" i="14"/>
  <c r="T449" i="14"/>
  <c r="S569" i="14"/>
  <c r="H569" i="14"/>
  <c r="R569" i="14"/>
  <c r="G569" i="14"/>
  <c r="Q569" i="14"/>
  <c r="F569" i="14"/>
  <c r="W569" i="14"/>
  <c r="D569" i="14"/>
  <c r="Q519" i="14"/>
  <c r="T531" i="14"/>
  <c r="T544" i="14" s="1"/>
  <c r="X538" i="14"/>
  <c r="U569" i="14"/>
  <c r="F707" i="14"/>
  <c r="F704" i="14"/>
  <c r="F671" i="14"/>
  <c r="F684" i="14" s="1"/>
  <c r="F699" i="14"/>
  <c r="W776" i="14"/>
  <c r="W761" i="14"/>
  <c r="W741" i="14"/>
  <c r="W753" i="14" s="1"/>
  <c r="W768" i="14"/>
  <c r="W773" i="14"/>
  <c r="R519" i="14"/>
  <c r="X539" i="14"/>
  <c r="C569" i="14"/>
  <c r="V569" i="14"/>
  <c r="K629" i="14"/>
  <c r="K622" i="14"/>
  <c r="K637" i="14"/>
  <c r="K601" i="14"/>
  <c r="K614" i="14" s="1"/>
  <c r="K634" i="14"/>
  <c r="E601" i="14"/>
  <c r="E614" i="14" s="1"/>
  <c r="L611" i="14"/>
  <c r="E569" i="14"/>
  <c r="Q629" i="14"/>
  <c r="Q622" i="14"/>
  <c r="Q637" i="14"/>
  <c r="Q634" i="14"/>
  <c r="L581" i="14"/>
  <c r="R589" i="14"/>
  <c r="X600" i="14"/>
  <c r="G601" i="14"/>
  <c r="G614" i="14" s="1"/>
  <c r="X610" i="14"/>
  <c r="H659" i="14"/>
  <c r="T659" i="14"/>
  <c r="G567" i="14"/>
  <c r="G564" i="14"/>
  <c r="T567" i="14"/>
  <c r="T564" i="14"/>
  <c r="K531" i="14"/>
  <c r="K544" i="14" s="1"/>
  <c r="F634" i="14"/>
  <c r="F637" i="14"/>
  <c r="F601" i="14"/>
  <c r="F614" i="14" s="1"/>
  <c r="V637" i="14"/>
  <c r="V634" i="14"/>
  <c r="V629" i="14"/>
  <c r="V622" i="14"/>
  <c r="V601" i="14"/>
  <c r="V614" i="14" s="1"/>
  <c r="L600" i="14"/>
  <c r="I601" i="14"/>
  <c r="I614" i="14" s="1"/>
  <c r="F622" i="14"/>
  <c r="O640" i="14"/>
  <c r="O639" i="14"/>
  <c r="X611" i="14"/>
  <c r="W622" i="14"/>
  <c r="W629" i="14"/>
  <c r="G671" i="14"/>
  <c r="G684" i="14" s="1"/>
  <c r="G707" i="14"/>
  <c r="G704" i="14"/>
  <c r="S709" i="14"/>
  <c r="R659" i="14"/>
  <c r="X670" i="14"/>
  <c r="X681" i="14"/>
  <c r="F651" i="14"/>
  <c r="L651" i="14" s="1"/>
  <c r="K653" i="14"/>
  <c r="L653" i="14" s="1"/>
  <c r="J709" i="14"/>
  <c r="U729" i="14"/>
  <c r="I729" i="14"/>
  <c r="I722" i="14"/>
  <c r="U8" i="14" s="1"/>
  <c r="T639" i="14"/>
  <c r="I639" i="14"/>
  <c r="S639" i="14"/>
  <c r="H639" i="14"/>
  <c r="R639" i="14"/>
  <c r="X639" i="14" s="1"/>
  <c r="G639" i="14"/>
  <c r="W639" i="14"/>
  <c r="D639" i="14"/>
  <c r="X621" i="14"/>
  <c r="X628" i="14"/>
  <c r="W637" i="14"/>
  <c r="U639" i="14"/>
  <c r="I659" i="14"/>
  <c r="U659" i="14"/>
  <c r="L650" i="14"/>
  <c r="W699" i="14"/>
  <c r="W692" i="14"/>
  <c r="W671" i="14"/>
  <c r="W684" i="14" s="1"/>
  <c r="X691" i="14"/>
  <c r="G692" i="14"/>
  <c r="L706" i="14"/>
  <c r="W707" i="14"/>
  <c r="U709" i="14"/>
  <c r="L621" i="14"/>
  <c r="L628" i="14"/>
  <c r="W634" i="14"/>
  <c r="C639" i="14"/>
  <c r="V639" i="14"/>
  <c r="V699" i="14"/>
  <c r="V692" i="14"/>
  <c r="V707" i="14"/>
  <c r="V704" i="14"/>
  <c r="S589" i="14"/>
  <c r="J601" i="14"/>
  <c r="J614" i="14" s="1"/>
  <c r="X607" i="14"/>
  <c r="J622" i="14"/>
  <c r="J629" i="14"/>
  <c r="E639" i="14"/>
  <c r="E671" i="14"/>
  <c r="E684" i="14" s="1"/>
  <c r="E707" i="14"/>
  <c r="E704" i="14"/>
  <c r="E699" i="14"/>
  <c r="E692" i="14"/>
  <c r="J652" i="14"/>
  <c r="L652" i="14" s="1"/>
  <c r="L721" i="14"/>
  <c r="X636" i="14"/>
  <c r="F639" i="14"/>
  <c r="C640" i="14"/>
  <c r="D640" i="14" s="1"/>
  <c r="V671" i="14"/>
  <c r="V684" i="14" s="1"/>
  <c r="L678" i="14"/>
  <c r="X678" i="14"/>
  <c r="L609" i="14"/>
  <c r="X609" i="14"/>
  <c r="L610" i="14"/>
  <c r="X633" i="14"/>
  <c r="L636" i="14"/>
  <c r="J637" i="14"/>
  <c r="J639" i="14"/>
  <c r="Q699" i="14"/>
  <c r="Q692" i="14"/>
  <c r="Q671" i="14"/>
  <c r="Q684" i="14" s="1"/>
  <c r="Q707" i="14"/>
  <c r="Q704" i="14"/>
  <c r="J699" i="14"/>
  <c r="J692" i="14"/>
  <c r="X677" i="14"/>
  <c r="X679" i="14"/>
  <c r="L680" i="14"/>
  <c r="X698" i="14"/>
  <c r="G699" i="14"/>
  <c r="X703" i="14"/>
  <c r="K639" i="14"/>
  <c r="O710" i="14"/>
  <c r="R709" i="14"/>
  <c r="G709" i="14"/>
  <c r="C710" i="14"/>
  <c r="D710" i="14" s="1"/>
  <c r="O709" i="14"/>
  <c r="L698" i="14"/>
  <c r="C709" i="14"/>
  <c r="H729" i="14"/>
  <c r="T729" i="14"/>
  <c r="I709" i="14"/>
  <c r="T709" i="14"/>
  <c r="S768" i="14"/>
  <c r="S773" i="14"/>
  <c r="S776" i="14"/>
  <c r="O779" i="14"/>
  <c r="C779" i="14"/>
  <c r="D779" i="14" s="1"/>
  <c r="O778" i="14"/>
  <c r="C778" i="14"/>
  <c r="X736" i="14"/>
  <c r="L756" i="14"/>
  <c r="K720" i="14"/>
  <c r="W6" i="14" s="1"/>
  <c r="K721" i="14"/>
  <c r="W7" i="14" s="1"/>
  <c r="X7" i="14" s="1"/>
  <c r="K671" i="14"/>
  <c r="K684" i="14" s="1"/>
  <c r="D709" i="14"/>
  <c r="W709" i="14"/>
  <c r="V776" i="14"/>
  <c r="V761" i="14"/>
  <c r="V741" i="14"/>
  <c r="V753" i="14" s="1"/>
  <c r="V768" i="14"/>
  <c r="V773" i="14"/>
  <c r="L731" i="14"/>
  <c r="X731" i="14"/>
  <c r="L732" i="14"/>
  <c r="X732" i="14"/>
  <c r="L735" i="14"/>
  <c r="L739" i="14"/>
  <c r="X754" i="14"/>
  <c r="S761" i="14"/>
  <c r="X767" i="14"/>
  <c r="X766" i="14"/>
  <c r="V778" i="14"/>
  <c r="E709" i="14"/>
  <c r="P709" i="14"/>
  <c r="X733" i="14"/>
  <c r="X738" i="14"/>
  <c r="S741" i="14"/>
  <c r="S753" i="14" s="1"/>
  <c r="L754" i="14"/>
  <c r="L767" i="14"/>
  <c r="X771" i="14"/>
  <c r="F709" i="14"/>
  <c r="Q709" i="14"/>
  <c r="X709" i="14" s="1"/>
  <c r="G773" i="14"/>
  <c r="G776" i="14"/>
  <c r="G761" i="14"/>
  <c r="G741" i="14"/>
  <c r="G753" i="14" s="1"/>
  <c r="G768" i="14"/>
  <c r="L738" i="14"/>
  <c r="X765" i="14"/>
  <c r="X772" i="14"/>
  <c r="K692" i="14"/>
  <c r="E729" i="14"/>
  <c r="Q729" i="14"/>
  <c r="J776" i="14"/>
  <c r="J761" i="14"/>
  <c r="J741" i="14"/>
  <c r="J753" i="14" s="1"/>
  <c r="J768" i="14"/>
  <c r="L765" i="14"/>
  <c r="L772" i="14"/>
  <c r="H709" i="14"/>
  <c r="F729" i="14"/>
  <c r="R729" i="14"/>
  <c r="E722" i="14"/>
  <c r="L737" i="14"/>
  <c r="X764" i="14"/>
  <c r="L770" i="14"/>
  <c r="E740" i="14"/>
  <c r="Q740" i="14"/>
  <c r="X740" i="14" s="1"/>
  <c r="E760" i="14"/>
  <c r="Q760" i="14"/>
  <c r="X760" i="14" s="1"/>
  <c r="K776" i="14"/>
  <c r="K778" i="14"/>
  <c r="U778" i="14"/>
  <c r="K773" i="14"/>
  <c r="E778" i="14"/>
  <c r="W778" i="14"/>
  <c r="L769" i="14"/>
  <c r="X769" i="14"/>
  <c r="F778" i="14"/>
  <c r="P778" i="14"/>
  <c r="K768" i="14"/>
  <c r="G778" i="14"/>
  <c r="Q778" i="14"/>
  <c r="L762" i="14"/>
  <c r="X762" i="14"/>
  <c r="H778" i="14"/>
  <c r="R778" i="14"/>
  <c r="K741" i="14"/>
  <c r="K753" i="14" s="1"/>
  <c r="I778" i="14"/>
  <c r="S778" i="14"/>
  <c r="J778" i="14"/>
  <c r="H78" i="13"/>
  <c r="E78" i="13"/>
  <c r="E19" i="13"/>
  <c r="K74" i="13"/>
  <c r="F21" i="13"/>
  <c r="L21" i="13" s="1"/>
  <c r="R79" i="13"/>
  <c r="H79" i="13"/>
  <c r="Q79" i="13"/>
  <c r="G79" i="13"/>
  <c r="P79" i="13"/>
  <c r="F79" i="13"/>
  <c r="W79" i="13"/>
  <c r="E79" i="13"/>
  <c r="V79" i="13"/>
  <c r="D79" i="13"/>
  <c r="U79" i="13"/>
  <c r="K79" i="13"/>
  <c r="S79" i="13"/>
  <c r="I79" i="13"/>
  <c r="Q69" i="13"/>
  <c r="Q62" i="13"/>
  <c r="Q77" i="13"/>
  <c r="Q74" i="13"/>
  <c r="T41" i="13"/>
  <c r="T54" i="13" s="1"/>
  <c r="J53" i="13"/>
  <c r="G62" i="13"/>
  <c r="T69" i="13"/>
  <c r="L73" i="13"/>
  <c r="T74" i="13"/>
  <c r="E144" i="13"/>
  <c r="E132" i="13"/>
  <c r="E124" i="13"/>
  <c r="E147" i="13"/>
  <c r="U209" i="13"/>
  <c r="U202" i="13"/>
  <c r="U194" i="13"/>
  <c r="U217" i="13"/>
  <c r="U181" i="13"/>
  <c r="U214" i="13"/>
  <c r="E77" i="13"/>
  <c r="E74" i="13"/>
  <c r="E69" i="13"/>
  <c r="E62" i="13"/>
  <c r="R77" i="13"/>
  <c r="R74" i="13"/>
  <c r="R69" i="13"/>
  <c r="R62" i="13"/>
  <c r="L44" i="13"/>
  <c r="X61" i="13"/>
  <c r="K62" i="13"/>
  <c r="W74" i="13"/>
  <c r="J79" i="13"/>
  <c r="F77" i="13"/>
  <c r="F74" i="13"/>
  <c r="S77" i="13"/>
  <c r="S74" i="13"/>
  <c r="J41" i="13"/>
  <c r="J54" i="13" s="1"/>
  <c r="X43" i="13"/>
  <c r="X45" i="13"/>
  <c r="L61" i="13"/>
  <c r="S62" i="13"/>
  <c r="G77" i="13"/>
  <c r="T79" i="13"/>
  <c r="J90" i="13"/>
  <c r="L90" i="13" s="1"/>
  <c r="C220" i="13"/>
  <c r="Q219" i="13"/>
  <c r="F219" i="13"/>
  <c r="O219" i="13"/>
  <c r="C219" i="13"/>
  <c r="H219" i="13"/>
  <c r="O220" i="13"/>
  <c r="S219" i="13"/>
  <c r="K41" i="13"/>
  <c r="K54" i="13" s="1"/>
  <c r="L43" i="13"/>
  <c r="R53" i="13"/>
  <c r="R78" i="13" s="1"/>
  <c r="E745" i="13"/>
  <c r="L45" i="13"/>
  <c r="L47" i="13"/>
  <c r="I53" i="13"/>
  <c r="T62" i="13"/>
  <c r="T147" i="13"/>
  <c r="T144" i="13"/>
  <c r="T132" i="13"/>
  <c r="T111" i="13"/>
  <c r="T124" i="13" s="1"/>
  <c r="T139" i="13"/>
  <c r="I124" i="13"/>
  <c r="I111" i="13"/>
  <c r="I139" i="13"/>
  <c r="I147" i="13"/>
  <c r="I132" i="13"/>
  <c r="J123" i="13"/>
  <c r="V723" i="13"/>
  <c r="V653" i="13"/>
  <c r="V583" i="13"/>
  <c r="V513" i="13"/>
  <c r="V443" i="13"/>
  <c r="V303" i="13"/>
  <c r="V373" i="13"/>
  <c r="V233" i="13"/>
  <c r="V163" i="13"/>
  <c r="V93" i="13"/>
  <c r="H77" i="13"/>
  <c r="H74" i="13"/>
  <c r="H69" i="13"/>
  <c r="H62" i="13"/>
  <c r="U77" i="13"/>
  <c r="U74" i="13"/>
  <c r="U69" i="13"/>
  <c r="U62" i="13"/>
  <c r="F53" i="13"/>
  <c r="L53" i="13" s="1"/>
  <c r="L49" i="13"/>
  <c r="Q53" i="13"/>
  <c r="F69" i="13"/>
  <c r="X76" i="13"/>
  <c r="K77" i="13"/>
  <c r="U147" i="13"/>
  <c r="U144" i="13"/>
  <c r="U139" i="13"/>
  <c r="U132" i="13"/>
  <c r="U111" i="13"/>
  <c r="U124" i="13" s="1"/>
  <c r="I144" i="13"/>
  <c r="R749" i="13"/>
  <c r="X749" i="13" s="1"/>
  <c r="X49" i="13"/>
  <c r="V147" i="13"/>
  <c r="V132" i="13"/>
  <c r="V144" i="13"/>
  <c r="V111" i="13"/>
  <c r="V124" i="13" s="1"/>
  <c r="I69" i="13"/>
  <c r="I62" i="13"/>
  <c r="I77" i="13"/>
  <c r="I74" i="13"/>
  <c r="V69" i="13"/>
  <c r="V62" i="13"/>
  <c r="V77" i="13"/>
  <c r="V74" i="13"/>
  <c r="E41" i="13"/>
  <c r="E54" i="13" s="1"/>
  <c r="G53" i="13"/>
  <c r="L48" i="13"/>
  <c r="Q748" i="13"/>
  <c r="X48" i="13"/>
  <c r="X50" i="13"/>
  <c r="T53" i="13"/>
  <c r="T78" i="13" s="1"/>
  <c r="G69" i="13"/>
  <c r="L76" i="13"/>
  <c r="R194" i="13"/>
  <c r="R217" i="13"/>
  <c r="R214" i="13"/>
  <c r="R209" i="13"/>
  <c r="R202" i="13"/>
  <c r="R181" i="13"/>
  <c r="C80" i="13"/>
  <c r="D80" i="13" s="1"/>
  <c r="O79" i="13"/>
  <c r="C79" i="13"/>
  <c r="O80" i="13"/>
  <c r="J69" i="13"/>
  <c r="J62" i="13"/>
  <c r="W69" i="13"/>
  <c r="W62" i="13"/>
  <c r="W41" i="13"/>
  <c r="W54" i="13" s="1"/>
  <c r="X47" i="13"/>
  <c r="E750" i="13"/>
  <c r="L50" i="13"/>
  <c r="U53" i="13"/>
  <c r="U78" i="13" s="1"/>
  <c r="X68" i="13"/>
  <c r="J74" i="13"/>
  <c r="K139" i="13"/>
  <c r="K111" i="13"/>
  <c r="K147" i="13"/>
  <c r="K144" i="13"/>
  <c r="K132" i="13"/>
  <c r="K124" i="13"/>
  <c r="L143" i="13"/>
  <c r="E92" i="13"/>
  <c r="L92" i="13" s="1"/>
  <c r="L163" i="13"/>
  <c r="S53" i="13"/>
  <c r="S78" i="13" s="1"/>
  <c r="H99" i="13"/>
  <c r="W113" i="13"/>
  <c r="W123" i="13" s="1"/>
  <c r="W148" i="13" s="1"/>
  <c r="J114" i="13"/>
  <c r="J744" i="13" s="1"/>
  <c r="U114" i="13"/>
  <c r="U123" i="13" s="1"/>
  <c r="U148" i="13" s="1"/>
  <c r="H115" i="13"/>
  <c r="S115" i="13"/>
  <c r="D122" i="13"/>
  <c r="W132" i="13"/>
  <c r="X143" i="13"/>
  <c r="F144" i="13"/>
  <c r="W147" i="13"/>
  <c r="K149" i="13"/>
  <c r="H169" i="13"/>
  <c r="T169" i="13"/>
  <c r="F169" i="13"/>
  <c r="I183" i="13"/>
  <c r="L188" i="13"/>
  <c r="H284" i="13"/>
  <c r="U254" i="13"/>
  <c r="L259" i="13"/>
  <c r="I230" i="13"/>
  <c r="L230" i="13" s="1"/>
  <c r="L231" i="13"/>
  <c r="F323" i="13"/>
  <c r="O150" i="13"/>
  <c r="O149" i="13"/>
  <c r="F111" i="13"/>
  <c r="F139" i="13"/>
  <c r="W139" i="13"/>
  <c r="J144" i="13"/>
  <c r="Q149" i="13"/>
  <c r="J181" i="13"/>
  <c r="Q183" i="13"/>
  <c r="L190" i="13"/>
  <c r="I251" i="13"/>
  <c r="I264" i="13" s="1"/>
  <c r="I287" i="13"/>
  <c r="I284" i="13"/>
  <c r="S255" i="13"/>
  <c r="I272" i="13"/>
  <c r="I231" i="13"/>
  <c r="E284" i="13"/>
  <c r="H324" i="13"/>
  <c r="G559" i="13"/>
  <c r="G552" i="13"/>
  <c r="G531" i="13"/>
  <c r="G544" i="13" s="1"/>
  <c r="G567" i="13"/>
  <c r="G564" i="13"/>
  <c r="X51" i="13"/>
  <c r="V53" i="13"/>
  <c r="V78" i="13" s="1"/>
  <c r="E91" i="13"/>
  <c r="L91" i="13" s="1"/>
  <c r="E93" i="13"/>
  <c r="L93" i="13" s="1"/>
  <c r="G111" i="13"/>
  <c r="S111" i="13"/>
  <c r="S124" i="13" s="1"/>
  <c r="G113" i="13"/>
  <c r="R113" i="13"/>
  <c r="R743" i="13" s="1"/>
  <c r="E114" i="13"/>
  <c r="K115" i="13"/>
  <c r="K745" i="13" s="1"/>
  <c r="V115" i="13"/>
  <c r="V745" i="13" s="1"/>
  <c r="F124" i="13"/>
  <c r="L138" i="13"/>
  <c r="G139" i="13"/>
  <c r="J147" i="13"/>
  <c r="C149" i="13"/>
  <c r="S181" i="13"/>
  <c r="R183" i="13"/>
  <c r="I185" i="13"/>
  <c r="X191" i="13"/>
  <c r="X213" i="13"/>
  <c r="J251" i="13"/>
  <c r="J264" i="13" s="1"/>
  <c r="J287" i="13"/>
  <c r="J284" i="13"/>
  <c r="J279" i="13"/>
  <c r="J272" i="13"/>
  <c r="U279" i="13"/>
  <c r="U272" i="13"/>
  <c r="U251" i="13"/>
  <c r="U264" i="13" s="1"/>
  <c r="U287" i="13"/>
  <c r="U284" i="13"/>
  <c r="R284" i="13"/>
  <c r="U749" i="13"/>
  <c r="U675" i="13"/>
  <c r="J675" i="13"/>
  <c r="W674" i="13"/>
  <c r="Q673" i="13"/>
  <c r="F673" i="13"/>
  <c r="F683" i="13" s="1"/>
  <c r="T675" i="13"/>
  <c r="I675" i="13"/>
  <c r="V674" i="13"/>
  <c r="K674" i="13"/>
  <c r="E673" i="13"/>
  <c r="S675" i="13"/>
  <c r="H675" i="13"/>
  <c r="U674" i="13"/>
  <c r="J674" i="13"/>
  <c r="W673" i="13"/>
  <c r="R675" i="13"/>
  <c r="G675" i="13"/>
  <c r="T674" i="13"/>
  <c r="I674" i="13"/>
  <c r="V673" i="13"/>
  <c r="K673" i="13"/>
  <c r="K683" i="13" s="1"/>
  <c r="Q675" i="13"/>
  <c r="F675" i="13"/>
  <c r="S674" i="13"/>
  <c r="H674" i="13"/>
  <c r="U673" i="13"/>
  <c r="J673" i="13"/>
  <c r="J683" i="13" s="1"/>
  <c r="E675" i="13"/>
  <c r="R674" i="13"/>
  <c r="G674" i="13"/>
  <c r="T673" i="13"/>
  <c r="I673" i="13"/>
  <c r="W675" i="13"/>
  <c r="Q674" i="13"/>
  <c r="F674" i="13"/>
  <c r="S673" i="13"/>
  <c r="H673" i="13"/>
  <c r="H683" i="13" s="1"/>
  <c r="V675" i="13"/>
  <c r="S605" i="13"/>
  <c r="H605" i="13"/>
  <c r="U604" i="13"/>
  <c r="J604" i="13"/>
  <c r="W603" i="13"/>
  <c r="W613" i="13" s="1"/>
  <c r="W638" i="13" s="1"/>
  <c r="K675" i="13"/>
  <c r="Q605" i="13"/>
  <c r="X605" i="13" s="1"/>
  <c r="F605" i="13"/>
  <c r="S604" i="13"/>
  <c r="H604" i="13"/>
  <c r="U603" i="13"/>
  <c r="J603" i="13"/>
  <c r="T535" i="13"/>
  <c r="I535" i="13"/>
  <c r="V534" i="13"/>
  <c r="K534" i="13"/>
  <c r="E533" i="13"/>
  <c r="E674" i="13"/>
  <c r="W605" i="13"/>
  <c r="Q604" i="13"/>
  <c r="F604" i="13"/>
  <c r="S603" i="13"/>
  <c r="H603" i="13"/>
  <c r="H613" i="13" s="1"/>
  <c r="R535" i="13"/>
  <c r="R673" i="13"/>
  <c r="V605" i="13"/>
  <c r="K605" i="13"/>
  <c r="E604" i="13"/>
  <c r="R603" i="13"/>
  <c r="G603" i="13"/>
  <c r="G673" i="13"/>
  <c r="G683" i="13" s="1"/>
  <c r="U605" i="13"/>
  <c r="J605" i="13"/>
  <c r="W604" i="13"/>
  <c r="Q603" i="13"/>
  <c r="F603" i="13"/>
  <c r="E535" i="13"/>
  <c r="R534" i="13"/>
  <c r="G534" i="13"/>
  <c r="T533" i="13"/>
  <c r="I533" i="13"/>
  <c r="G605" i="13"/>
  <c r="W535" i="13"/>
  <c r="H535" i="13"/>
  <c r="S534" i="13"/>
  <c r="E534" i="13"/>
  <c r="S465" i="13"/>
  <c r="S745" i="13" s="1"/>
  <c r="H465" i="13"/>
  <c r="U464" i="13"/>
  <c r="J464" i="13"/>
  <c r="W463" i="13"/>
  <c r="E605" i="13"/>
  <c r="V603" i="13"/>
  <c r="V613" i="13" s="1"/>
  <c r="V638" i="13" s="1"/>
  <c r="V535" i="13"/>
  <c r="G535" i="13"/>
  <c r="Q534" i="13"/>
  <c r="K533" i="13"/>
  <c r="R465" i="13"/>
  <c r="G465" i="13"/>
  <c r="T464" i="13"/>
  <c r="I464" i="13"/>
  <c r="V463" i="13"/>
  <c r="K463" i="13"/>
  <c r="K473" i="13" s="1"/>
  <c r="V604" i="13"/>
  <c r="T603" i="13"/>
  <c r="U535" i="13"/>
  <c r="F535" i="13"/>
  <c r="W533" i="13"/>
  <c r="J533" i="13"/>
  <c r="Q465" i="13"/>
  <c r="F465" i="13"/>
  <c r="S464" i="13"/>
  <c r="H464" i="13"/>
  <c r="U463" i="13"/>
  <c r="J463" i="13"/>
  <c r="T604" i="13"/>
  <c r="S535" i="13"/>
  <c r="V533" i="13"/>
  <c r="H533" i="13"/>
  <c r="H543" i="13" s="1"/>
  <c r="E465" i="13"/>
  <c r="R464" i="13"/>
  <c r="G464" i="13"/>
  <c r="T463" i="13"/>
  <c r="I463" i="13"/>
  <c r="T605" i="13"/>
  <c r="R604" i="13"/>
  <c r="K603" i="13"/>
  <c r="K613" i="13" s="1"/>
  <c r="Q535" i="13"/>
  <c r="J534" i="13"/>
  <c r="U533" i="13"/>
  <c r="G533" i="13"/>
  <c r="W465" i="13"/>
  <c r="Q464" i="13"/>
  <c r="F464" i="13"/>
  <c r="S463" i="13"/>
  <c r="S473" i="13" s="1"/>
  <c r="S498" i="13" s="1"/>
  <c r="H463" i="13"/>
  <c r="H473" i="13" s="1"/>
  <c r="R605" i="13"/>
  <c r="K604" i="13"/>
  <c r="I603" i="13"/>
  <c r="W534" i="13"/>
  <c r="I534" i="13"/>
  <c r="S533" i="13"/>
  <c r="F533" i="13"/>
  <c r="F543" i="13" s="1"/>
  <c r="V465" i="13"/>
  <c r="K465" i="13"/>
  <c r="E464" i="13"/>
  <c r="R463" i="13"/>
  <c r="R473" i="13" s="1"/>
  <c r="R498" i="13" s="1"/>
  <c r="G463" i="13"/>
  <c r="G473" i="13" s="1"/>
  <c r="I605" i="13"/>
  <c r="G604" i="13"/>
  <c r="J535" i="13"/>
  <c r="J745" i="13" s="1"/>
  <c r="T534" i="13"/>
  <c r="F534" i="13"/>
  <c r="Q533" i="13"/>
  <c r="T465" i="13"/>
  <c r="I465" i="13"/>
  <c r="V464" i="13"/>
  <c r="K464" i="13"/>
  <c r="E463" i="13"/>
  <c r="U395" i="13"/>
  <c r="J395" i="13"/>
  <c r="W394" i="13"/>
  <c r="Q393" i="13"/>
  <c r="F393" i="13"/>
  <c r="E325" i="13"/>
  <c r="R324" i="13"/>
  <c r="G324" i="13"/>
  <c r="T323" i="13"/>
  <c r="I323" i="13"/>
  <c r="Q463" i="13"/>
  <c r="T395" i="13"/>
  <c r="I395" i="13"/>
  <c r="V394" i="13"/>
  <c r="K394" i="13"/>
  <c r="E393" i="13"/>
  <c r="K535" i="13"/>
  <c r="F463" i="13"/>
  <c r="S395" i="13"/>
  <c r="H395" i="13"/>
  <c r="U394" i="13"/>
  <c r="J394" i="13"/>
  <c r="W393" i="13"/>
  <c r="V325" i="13"/>
  <c r="K325" i="13"/>
  <c r="E324" i="13"/>
  <c r="R323" i="13"/>
  <c r="G323" i="13"/>
  <c r="I604" i="13"/>
  <c r="U534" i="13"/>
  <c r="U465" i="13"/>
  <c r="R395" i="13"/>
  <c r="G395" i="13"/>
  <c r="T394" i="13"/>
  <c r="I394" i="13"/>
  <c r="V393" i="13"/>
  <c r="K393" i="13"/>
  <c r="E603" i="13"/>
  <c r="J465" i="13"/>
  <c r="Q395" i="13"/>
  <c r="X395" i="13" s="1"/>
  <c r="F395" i="13"/>
  <c r="S394" i="13"/>
  <c r="H394" i="13"/>
  <c r="U393" i="13"/>
  <c r="U403" i="13" s="1"/>
  <c r="U428" i="13" s="1"/>
  <c r="J393" i="13"/>
  <c r="T325" i="13"/>
  <c r="I325" i="13"/>
  <c r="V324" i="13"/>
  <c r="V744" i="13" s="1"/>
  <c r="K324" i="13"/>
  <c r="E323" i="13"/>
  <c r="H534" i="13"/>
  <c r="W464" i="13"/>
  <c r="E395" i="13"/>
  <c r="R394" i="13"/>
  <c r="R403" i="13" s="1"/>
  <c r="R428" i="13" s="1"/>
  <c r="G394" i="13"/>
  <c r="T393" i="13"/>
  <c r="T403" i="13" s="1"/>
  <c r="T428" i="13" s="1"/>
  <c r="I393" i="13"/>
  <c r="I403" i="13" s="1"/>
  <c r="S325" i="13"/>
  <c r="H325" i="13"/>
  <c r="U324" i="13"/>
  <c r="J324" i="13"/>
  <c r="W323" i="13"/>
  <c r="W395" i="13"/>
  <c r="Q394" i="13"/>
  <c r="X394" i="13" s="1"/>
  <c r="F394" i="13"/>
  <c r="S393" i="13"/>
  <c r="S403" i="13" s="1"/>
  <c r="S428" i="13" s="1"/>
  <c r="H393" i="13"/>
  <c r="R325" i="13"/>
  <c r="G325" i="13"/>
  <c r="T324" i="13"/>
  <c r="I324" i="13"/>
  <c r="V323" i="13"/>
  <c r="V333" i="13" s="1"/>
  <c r="V358" i="13" s="1"/>
  <c r="K323" i="13"/>
  <c r="K333" i="13" s="1"/>
  <c r="J325" i="13"/>
  <c r="F324" i="13"/>
  <c r="R255" i="13"/>
  <c r="G255" i="13"/>
  <c r="T254" i="13"/>
  <c r="I254" i="13"/>
  <c r="V253" i="13"/>
  <c r="V263" i="13" s="1"/>
  <c r="V288" i="13" s="1"/>
  <c r="K253" i="13"/>
  <c r="U185" i="13"/>
  <c r="U745" i="13" s="1"/>
  <c r="J185" i="13"/>
  <c r="W184" i="13"/>
  <c r="W744" i="13" s="1"/>
  <c r="G393" i="13"/>
  <c r="G403" i="13" s="1"/>
  <c r="F325" i="13"/>
  <c r="Q255" i="13"/>
  <c r="F255" i="13"/>
  <c r="S254" i="13"/>
  <c r="H254" i="13"/>
  <c r="U253" i="13"/>
  <c r="J253" i="13"/>
  <c r="V395" i="13"/>
  <c r="U323" i="13"/>
  <c r="E255" i="13"/>
  <c r="R254" i="13"/>
  <c r="G254" i="13"/>
  <c r="T253" i="13"/>
  <c r="I253" i="13"/>
  <c r="S185" i="13"/>
  <c r="H185" i="13"/>
  <c r="H745" i="13" s="1"/>
  <c r="U184" i="13"/>
  <c r="U744" i="13" s="1"/>
  <c r="J184" i="13"/>
  <c r="W183" i="13"/>
  <c r="W193" i="13" s="1"/>
  <c r="W218" i="13" s="1"/>
  <c r="K395" i="13"/>
  <c r="W324" i="13"/>
  <c r="S323" i="13"/>
  <c r="W255" i="13"/>
  <c r="Q254" i="13"/>
  <c r="F254" i="13"/>
  <c r="S253" i="13"/>
  <c r="H253" i="13"/>
  <c r="H263" i="13" s="1"/>
  <c r="R185" i="13"/>
  <c r="G185" i="13"/>
  <c r="T184" i="13"/>
  <c r="I184" i="13"/>
  <c r="V183" i="13"/>
  <c r="K183" i="13"/>
  <c r="R533" i="13"/>
  <c r="R543" i="13" s="1"/>
  <c r="R568" i="13" s="1"/>
  <c r="W325" i="13"/>
  <c r="S324" i="13"/>
  <c r="Q323" i="13"/>
  <c r="V255" i="13"/>
  <c r="K255" i="13"/>
  <c r="E254" i="13"/>
  <c r="R253" i="13"/>
  <c r="G253" i="13"/>
  <c r="Q185" i="13"/>
  <c r="X185" i="13" s="1"/>
  <c r="F185" i="13"/>
  <c r="F745" i="13" s="1"/>
  <c r="S184" i="13"/>
  <c r="S744" i="13" s="1"/>
  <c r="H184" i="13"/>
  <c r="H744" i="13" s="1"/>
  <c r="U183" i="13"/>
  <c r="U193" i="13" s="1"/>
  <c r="U218" i="13" s="1"/>
  <c r="J183" i="13"/>
  <c r="J193" i="13" s="1"/>
  <c r="U325" i="13"/>
  <c r="Q324" i="13"/>
  <c r="J323" i="13"/>
  <c r="J333" i="13" s="1"/>
  <c r="U255" i="13"/>
  <c r="J255" i="13"/>
  <c r="W254" i="13"/>
  <c r="Q253" i="13"/>
  <c r="F253" i="13"/>
  <c r="E185" i="13"/>
  <c r="R184" i="13"/>
  <c r="G184" i="13"/>
  <c r="T183" i="13"/>
  <c r="E394" i="13"/>
  <c r="L394" i="13" s="1"/>
  <c r="Q325" i="13"/>
  <c r="H323" i="13"/>
  <c r="T255" i="13"/>
  <c r="I255" i="13"/>
  <c r="V254" i="13"/>
  <c r="K254" i="13"/>
  <c r="E253" i="13"/>
  <c r="W185" i="13"/>
  <c r="Q184" i="13"/>
  <c r="F184" i="13"/>
  <c r="S183" i="13"/>
  <c r="S193" i="13" s="1"/>
  <c r="S218" i="13" s="1"/>
  <c r="H183" i="13"/>
  <c r="H193" i="13" s="1"/>
  <c r="K53" i="13"/>
  <c r="W53" i="13"/>
  <c r="W78" i="13" s="1"/>
  <c r="S149" i="13"/>
  <c r="H149" i="13"/>
  <c r="R149" i="13"/>
  <c r="G149" i="13"/>
  <c r="W149" i="13"/>
  <c r="D149" i="13"/>
  <c r="Q99" i="13"/>
  <c r="H113" i="13"/>
  <c r="H123" i="13" s="1"/>
  <c r="S113" i="13"/>
  <c r="S123" i="13" s="1"/>
  <c r="S148" i="13" s="1"/>
  <c r="F114" i="13"/>
  <c r="F123" i="13" s="1"/>
  <c r="Q114" i="13"/>
  <c r="Q123" i="13" s="1"/>
  <c r="W115" i="13"/>
  <c r="W745" i="13" s="1"/>
  <c r="R132" i="13"/>
  <c r="R144" i="13"/>
  <c r="E149" i="13"/>
  <c r="U149" i="13"/>
  <c r="K185" i="13"/>
  <c r="L191" i="13"/>
  <c r="L213" i="13"/>
  <c r="K239" i="13"/>
  <c r="W239" i="13"/>
  <c r="I279" i="13"/>
  <c r="L283" i="13"/>
  <c r="E232" i="13"/>
  <c r="L232" i="13" s="1"/>
  <c r="U321" i="13"/>
  <c r="U334" i="13" s="1"/>
  <c r="U357" i="13"/>
  <c r="U354" i="13"/>
  <c r="U349" i="13"/>
  <c r="U342" i="13"/>
  <c r="L341" i="13"/>
  <c r="E300" i="13"/>
  <c r="L300" i="13" s="1"/>
  <c r="I745" i="13"/>
  <c r="T745" i="13"/>
  <c r="G747" i="13"/>
  <c r="L747" i="13" s="1"/>
  <c r="R747" i="13"/>
  <c r="X747" i="13" s="1"/>
  <c r="E748" i="13"/>
  <c r="L748" i="13" s="1"/>
  <c r="K749" i="13"/>
  <c r="V749" i="13"/>
  <c r="I750" i="13"/>
  <c r="T750" i="13"/>
  <c r="X750" i="13" s="1"/>
  <c r="G751" i="13"/>
  <c r="L751" i="13" s="1"/>
  <c r="R751" i="13"/>
  <c r="X751" i="13" s="1"/>
  <c r="I113" i="13"/>
  <c r="T113" i="13"/>
  <c r="T743" i="13" s="1"/>
  <c r="G114" i="13"/>
  <c r="G744" i="13" s="1"/>
  <c r="R114" i="13"/>
  <c r="R744" i="13" s="1"/>
  <c r="E115" i="13"/>
  <c r="S132" i="13"/>
  <c r="J139" i="13"/>
  <c r="S144" i="13"/>
  <c r="F149" i="13"/>
  <c r="V149" i="13"/>
  <c r="Q194" i="13"/>
  <c r="Q217" i="13"/>
  <c r="Q214" i="13"/>
  <c r="S217" i="13"/>
  <c r="S214" i="13"/>
  <c r="S209" i="13"/>
  <c r="S202" i="13"/>
  <c r="X180" i="13"/>
  <c r="E183" i="13"/>
  <c r="T185" i="13"/>
  <c r="W253" i="13"/>
  <c r="W263" i="13" s="1"/>
  <c r="W288" i="13" s="1"/>
  <c r="X260" i="13"/>
  <c r="X271" i="13"/>
  <c r="J111" i="13"/>
  <c r="S147" i="13"/>
  <c r="I149" i="13"/>
  <c r="V209" i="13"/>
  <c r="V202" i="13"/>
  <c r="V194" i="13"/>
  <c r="V181" i="13"/>
  <c r="V217" i="13"/>
  <c r="V214" i="13"/>
  <c r="F183" i="13"/>
  <c r="F193" i="13" s="1"/>
  <c r="E184" i="13"/>
  <c r="V185" i="13"/>
  <c r="E279" i="13"/>
  <c r="E272" i="13"/>
  <c r="E251" i="13"/>
  <c r="E264" i="13" s="1"/>
  <c r="J254" i="13"/>
  <c r="L286" i="13"/>
  <c r="E233" i="13"/>
  <c r="L233" i="13" s="1"/>
  <c r="R748" i="13"/>
  <c r="E749" i="13"/>
  <c r="L749" i="13" s="1"/>
  <c r="G147" i="13"/>
  <c r="G144" i="13"/>
  <c r="W111" i="13"/>
  <c r="W124" i="13" s="1"/>
  <c r="K113" i="13"/>
  <c r="K123" i="13" s="1"/>
  <c r="V113" i="13"/>
  <c r="I114" i="13"/>
  <c r="I744" i="13" s="1"/>
  <c r="T114" i="13"/>
  <c r="T744" i="13" s="1"/>
  <c r="G115" i="13"/>
  <c r="G745" i="13" s="1"/>
  <c r="R115" i="13"/>
  <c r="X115" i="13" s="1"/>
  <c r="J149" i="13"/>
  <c r="C150" i="13"/>
  <c r="D150" i="13" s="1"/>
  <c r="G217" i="13"/>
  <c r="G214" i="13"/>
  <c r="G209" i="13"/>
  <c r="G202" i="13"/>
  <c r="G194" i="13"/>
  <c r="E169" i="13"/>
  <c r="W209" i="13"/>
  <c r="W202" i="13"/>
  <c r="W194" i="13"/>
  <c r="W181" i="13"/>
  <c r="W217" i="13"/>
  <c r="W214" i="13"/>
  <c r="G183" i="13"/>
  <c r="K184" i="13"/>
  <c r="K744" i="13" s="1"/>
  <c r="R279" i="13"/>
  <c r="R272" i="13"/>
  <c r="R251" i="13"/>
  <c r="R264" i="13" s="1"/>
  <c r="X259" i="13"/>
  <c r="X278" i="13"/>
  <c r="Q309" i="13"/>
  <c r="E309" i="13"/>
  <c r="F162" i="13"/>
  <c r="L162" i="13" s="1"/>
  <c r="F163" i="13"/>
  <c r="I219" i="13"/>
  <c r="T219" i="13"/>
  <c r="V239" i="13"/>
  <c r="S284" i="13"/>
  <c r="S287" i="13"/>
  <c r="F289" i="13"/>
  <c r="Q289" i="13"/>
  <c r="C290" i="13"/>
  <c r="W309" i="13"/>
  <c r="X331" i="13"/>
  <c r="R342" i="13"/>
  <c r="K303" i="13"/>
  <c r="G357" i="13"/>
  <c r="T359" i="13"/>
  <c r="E391" i="13"/>
  <c r="E404" i="13" s="1"/>
  <c r="E427" i="13"/>
  <c r="E424" i="13"/>
  <c r="E419" i="13"/>
  <c r="E412" i="13"/>
  <c r="X400" i="13"/>
  <c r="X401" i="13"/>
  <c r="J219" i="13"/>
  <c r="U219" i="13"/>
  <c r="G284" i="13"/>
  <c r="T284" i="13"/>
  <c r="G287" i="13"/>
  <c r="T287" i="13"/>
  <c r="G289" i="13"/>
  <c r="R289" i="13"/>
  <c r="F349" i="13"/>
  <c r="F342" i="13"/>
  <c r="F357" i="13"/>
  <c r="F354" i="13"/>
  <c r="T342" i="13"/>
  <c r="X356" i="13"/>
  <c r="F379" i="13"/>
  <c r="R379" i="13"/>
  <c r="E449" i="13"/>
  <c r="Q449" i="13"/>
  <c r="O499" i="13"/>
  <c r="C499" i="13"/>
  <c r="O500" i="13"/>
  <c r="C500" i="13"/>
  <c r="D500" i="13" s="1"/>
  <c r="R499" i="13"/>
  <c r="K219" i="13"/>
  <c r="V219" i="13"/>
  <c r="G251" i="13"/>
  <c r="G264" i="13" s="1"/>
  <c r="S251" i="13"/>
  <c r="S264" i="13" s="1"/>
  <c r="L271" i="13"/>
  <c r="L278" i="13"/>
  <c r="H289" i="13"/>
  <c r="S289" i="13"/>
  <c r="O290" i="13"/>
  <c r="U359" i="13"/>
  <c r="J359" i="13"/>
  <c r="S359" i="13"/>
  <c r="H359" i="13"/>
  <c r="Q359" i="13"/>
  <c r="F359" i="13"/>
  <c r="P359" i="13"/>
  <c r="E359" i="13"/>
  <c r="W359" i="13"/>
  <c r="D359" i="13"/>
  <c r="H309" i="13"/>
  <c r="K301" i="13"/>
  <c r="L356" i="13"/>
  <c r="K357" i="13"/>
  <c r="S424" i="13"/>
  <c r="S427" i="13"/>
  <c r="S419" i="13"/>
  <c r="S412" i="13"/>
  <c r="K419" i="13"/>
  <c r="K412" i="13"/>
  <c r="K391" i="13"/>
  <c r="K404" i="13" s="1"/>
  <c r="K424" i="13"/>
  <c r="K427" i="13"/>
  <c r="R629" i="13"/>
  <c r="R622" i="13"/>
  <c r="R637" i="13"/>
  <c r="R634" i="13"/>
  <c r="R601" i="13"/>
  <c r="R614" i="13" s="1"/>
  <c r="D219" i="13"/>
  <c r="W219" i="13"/>
  <c r="Q239" i="13"/>
  <c r="T251" i="13"/>
  <c r="T264" i="13" s="1"/>
  <c r="I289" i="13"/>
  <c r="T289" i="13"/>
  <c r="I321" i="13"/>
  <c r="I334" i="13" s="1"/>
  <c r="I349" i="13"/>
  <c r="I342" i="13"/>
  <c r="X348" i="13"/>
  <c r="G349" i="13"/>
  <c r="K302" i="13"/>
  <c r="L302" i="13" s="1"/>
  <c r="G354" i="13"/>
  <c r="T357" i="13"/>
  <c r="H419" i="13"/>
  <c r="H412" i="13"/>
  <c r="H391" i="13"/>
  <c r="H404" i="13" s="1"/>
  <c r="L390" i="13"/>
  <c r="S391" i="13"/>
  <c r="S404" i="13" s="1"/>
  <c r="L423" i="13"/>
  <c r="E219" i="13"/>
  <c r="P219" i="13"/>
  <c r="S272" i="13"/>
  <c r="J289" i="13"/>
  <c r="V349" i="13"/>
  <c r="V342" i="13"/>
  <c r="T321" i="13"/>
  <c r="T334" i="13" s="1"/>
  <c r="L348" i="13"/>
  <c r="E301" i="13"/>
  <c r="K349" i="13"/>
  <c r="X353" i="13"/>
  <c r="I354" i="13"/>
  <c r="V357" i="13"/>
  <c r="G359" i="13"/>
  <c r="U427" i="13"/>
  <c r="U419" i="13"/>
  <c r="U412" i="13"/>
  <c r="U391" i="13"/>
  <c r="U404" i="13" s="1"/>
  <c r="L371" i="13"/>
  <c r="X426" i="13"/>
  <c r="G499" i="13"/>
  <c r="G272" i="13"/>
  <c r="T272" i="13"/>
  <c r="C289" i="13"/>
  <c r="K289" i="13"/>
  <c r="V289" i="13"/>
  <c r="O360" i="13"/>
  <c r="C360" i="13"/>
  <c r="D360" i="13" s="1"/>
  <c r="O359" i="13"/>
  <c r="R357" i="13"/>
  <c r="R354" i="13"/>
  <c r="X327" i="13"/>
  <c r="X328" i="13"/>
  <c r="R349" i="13"/>
  <c r="L353" i="13"/>
  <c r="K354" i="13"/>
  <c r="I359" i="13"/>
  <c r="J419" i="13"/>
  <c r="J412" i="13"/>
  <c r="J391" i="13"/>
  <c r="J404" i="13" s="1"/>
  <c r="J424" i="13"/>
  <c r="J427" i="13"/>
  <c r="L426" i="13"/>
  <c r="G219" i="13"/>
  <c r="O289" i="13"/>
  <c r="S349" i="13"/>
  <c r="S342" i="13"/>
  <c r="S321" i="13"/>
  <c r="S334" i="13" s="1"/>
  <c r="S357" i="13"/>
  <c r="S354" i="13"/>
  <c r="G342" i="13"/>
  <c r="T349" i="13"/>
  <c r="I303" i="13"/>
  <c r="L303" i="13" s="1"/>
  <c r="K359" i="13"/>
  <c r="F372" i="13"/>
  <c r="L372" i="13" s="1"/>
  <c r="F373" i="13"/>
  <c r="L373" i="13" s="1"/>
  <c r="P429" i="13"/>
  <c r="E429" i="13"/>
  <c r="T429" i="13"/>
  <c r="I429" i="13"/>
  <c r="Q379" i="13"/>
  <c r="T391" i="13"/>
  <c r="T404" i="13" s="1"/>
  <c r="J429" i="13"/>
  <c r="W429" i="13"/>
  <c r="O430" i="13"/>
  <c r="F449" i="13"/>
  <c r="R449" i="13"/>
  <c r="L440" i="13"/>
  <c r="X469" i="13"/>
  <c r="L488" i="13"/>
  <c r="I391" i="13"/>
  <c r="I404" i="13" s="1"/>
  <c r="W424" i="13"/>
  <c r="K429" i="13"/>
  <c r="C430" i="13"/>
  <c r="D430" i="13" s="1"/>
  <c r="G489" i="13"/>
  <c r="G482" i="13"/>
  <c r="G461" i="13"/>
  <c r="G474" i="13" s="1"/>
  <c r="G494" i="13"/>
  <c r="H589" i="13"/>
  <c r="T589" i="13"/>
  <c r="G412" i="13"/>
  <c r="T412" i="13"/>
  <c r="G419" i="13"/>
  <c r="T419" i="13"/>
  <c r="O429" i="13"/>
  <c r="J461" i="13"/>
  <c r="J474" i="13" s="1"/>
  <c r="J497" i="13"/>
  <c r="J494" i="13"/>
  <c r="J489" i="13"/>
  <c r="J482" i="13"/>
  <c r="C429" i="13"/>
  <c r="Q429" i="13"/>
  <c r="U489" i="13"/>
  <c r="U482" i="13"/>
  <c r="U461" i="13"/>
  <c r="U474" i="13" s="1"/>
  <c r="U497" i="13"/>
  <c r="U494" i="13"/>
  <c r="K482" i="13"/>
  <c r="L493" i="13"/>
  <c r="W519" i="13"/>
  <c r="K519" i="13"/>
  <c r="L563" i="13"/>
  <c r="E512" i="13"/>
  <c r="T427" i="13"/>
  <c r="D429" i="13"/>
  <c r="R429" i="13"/>
  <c r="V489" i="13"/>
  <c r="V482" i="13"/>
  <c r="V461" i="13"/>
  <c r="V474" i="13" s="1"/>
  <c r="V497" i="13"/>
  <c r="V494" i="13"/>
  <c r="W449" i="13"/>
  <c r="K441" i="13"/>
  <c r="L441" i="13" s="1"/>
  <c r="X496" i="13"/>
  <c r="V379" i="13"/>
  <c r="F429" i="13"/>
  <c r="K461" i="13"/>
  <c r="K474" i="13" s="1"/>
  <c r="K497" i="13"/>
  <c r="K494" i="13"/>
  <c r="X467" i="13"/>
  <c r="L496" i="13"/>
  <c r="J559" i="13"/>
  <c r="J552" i="13"/>
  <c r="J567" i="13"/>
  <c r="J564" i="13"/>
  <c r="X530" i="13"/>
  <c r="G424" i="13"/>
  <c r="G429" i="13"/>
  <c r="U429" i="13"/>
  <c r="L471" i="13"/>
  <c r="I449" i="13"/>
  <c r="F499" i="13"/>
  <c r="Q499" i="13"/>
  <c r="H567" i="13"/>
  <c r="H564" i="13"/>
  <c r="H559" i="13"/>
  <c r="H552" i="13"/>
  <c r="H531" i="13"/>
  <c r="H544" i="13" s="1"/>
  <c r="L558" i="13"/>
  <c r="X563" i="13"/>
  <c r="R567" i="13"/>
  <c r="S629" i="13"/>
  <c r="S622" i="13"/>
  <c r="S637" i="13"/>
  <c r="S634" i="13"/>
  <c r="S601" i="13"/>
  <c r="S614" i="13" s="1"/>
  <c r="L609" i="13"/>
  <c r="L610" i="13"/>
  <c r="L706" i="13"/>
  <c r="H653" i="13"/>
  <c r="H494" i="13"/>
  <c r="H497" i="13"/>
  <c r="H499" i="13"/>
  <c r="S499" i="13"/>
  <c r="L537" i="13"/>
  <c r="X551" i="13"/>
  <c r="I552" i="13"/>
  <c r="R564" i="13"/>
  <c r="V567" i="13"/>
  <c r="G569" i="13"/>
  <c r="X600" i="13"/>
  <c r="H461" i="13"/>
  <c r="H474" i="13" s="1"/>
  <c r="T461" i="13"/>
  <c r="T474" i="13" s="1"/>
  <c r="I499" i="13"/>
  <c r="T499" i="13"/>
  <c r="Q519" i="13"/>
  <c r="X539" i="13"/>
  <c r="L551" i="13"/>
  <c r="G512" i="13"/>
  <c r="I569" i="13"/>
  <c r="J637" i="13"/>
  <c r="J634" i="13"/>
  <c r="J629" i="13"/>
  <c r="J622" i="13"/>
  <c r="J601" i="13"/>
  <c r="J614" i="13" s="1"/>
  <c r="L600" i="13"/>
  <c r="J499" i="13"/>
  <c r="U499" i="13"/>
  <c r="O570" i="13"/>
  <c r="C570" i="13"/>
  <c r="D570" i="13" s="1"/>
  <c r="O569" i="13"/>
  <c r="C569" i="13"/>
  <c r="S519" i="13"/>
  <c r="R531" i="13"/>
  <c r="R544" i="13" s="1"/>
  <c r="X540" i="13"/>
  <c r="L541" i="13"/>
  <c r="X541" i="13"/>
  <c r="P569" i="13"/>
  <c r="K629" i="13"/>
  <c r="K622" i="13"/>
  <c r="K634" i="13"/>
  <c r="L583" i="13"/>
  <c r="V589" i="13"/>
  <c r="K637" i="13"/>
  <c r="S449" i="13"/>
  <c r="T482" i="13"/>
  <c r="K499" i="13"/>
  <c r="V499" i="13"/>
  <c r="L510" i="13"/>
  <c r="T559" i="13"/>
  <c r="T552" i="13"/>
  <c r="E567" i="13"/>
  <c r="R569" i="13"/>
  <c r="L582" i="13"/>
  <c r="E629" i="13"/>
  <c r="E622" i="13"/>
  <c r="E637" i="13"/>
  <c r="E634" i="13"/>
  <c r="T778" i="13"/>
  <c r="J778" i="13"/>
  <c r="S778" i="13"/>
  <c r="I778" i="13"/>
  <c r="R778" i="13"/>
  <c r="H778" i="13"/>
  <c r="Q778" i="13"/>
  <c r="G778" i="13"/>
  <c r="P778" i="13"/>
  <c r="F778" i="13"/>
  <c r="W778" i="13"/>
  <c r="E778" i="13"/>
  <c r="V778" i="13"/>
  <c r="D778" i="13"/>
  <c r="U778" i="13"/>
  <c r="K778" i="13"/>
  <c r="H482" i="13"/>
  <c r="D499" i="13"/>
  <c r="W499" i="13"/>
  <c r="F567" i="13"/>
  <c r="F564" i="13"/>
  <c r="F559" i="13"/>
  <c r="F552" i="13"/>
  <c r="U519" i="13"/>
  <c r="F531" i="13"/>
  <c r="F544" i="13" s="1"/>
  <c r="T531" i="13"/>
  <c r="T544" i="13" s="1"/>
  <c r="E559" i="13"/>
  <c r="G637" i="13"/>
  <c r="G634" i="13"/>
  <c r="G601" i="13"/>
  <c r="G614" i="13" s="1"/>
  <c r="E499" i="13"/>
  <c r="S569" i="13"/>
  <c r="H569" i="13"/>
  <c r="Q569" i="13"/>
  <c r="F569" i="13"/>
  <c r="W569" i="13"/>
  <c r="D569" i="13"/>
  <c r="V569" i="13"/>
  <c r="K569" i="13"/>
  <c r="U569" i="13"/>
  <c r="J569" i="13"/>
  <c r="I559" i="13"/>
  <c r="E564" i="13"/>
  <c r="L566" i="13"/>
  <c r="I567" i="13"/>
  <c r="F629" i="13"/>
  <c r="F622" i="13"/>
  <c r="F637" i="13"/>
  <c r="F634" i="13"/>
  <c r="F601" i="13"/>
  <c r="F614" i="13" s="1"/>
  <c r="L581" i="13"/>
  <c r="I637" i="13"/>
  <c r="I634" i="13"/>
  <c r="I629" i="13"/>
  <c r="I622" i="13"/>
  <c r="L608" i="13"/>
  <c r="L621" i="13"/>
  <c r="G629" i="13"/>
  <c r="K671" i="13"/>
  <c r="K684" i="13" s="1"/>
  <c r="O640" i="13"/>
  <c r="C640" i="13"/>
  <c r="D640" i="13" s="1"/>
  <c r="W589" i="13"/>
  <c r="X628" i="13"/>
  <c r="L678" i="13"/>
  <c r="X678" i="13"/>
  <c r="L628" i="13"/>
  <c r="E671" i="13"/>
  <c r="E684" i="13" s="1"/>
  <c r="E707" i="13"/>
  <c r="E704" i="13"/>
  <c r="E699" i="13"/>
  <c r="E692" i="13"/>
  <c r="L680" i="13"/>
  <c r="X680" i="13"/>
  <c r="L681" i="13"/>
  <c r="J776" i="13"/>
  <c r="J761" i="13"/>
  <c r="J741" i="13"/>
  <c r="J753" i="13" s="1"/>
  <c r="J768" i="13"/>
  <c r="J773" i="13"/>
  <c r="U639" i="13"/>
  <c r="J639" i="13"/>
  <c r="T639" i="13"/>
  <c r="I639" i="13"/>
  <c r="S639" i="13"/>
  <c r="H639" i="13"/>
  <c r="R639" i="13"/>
  <c r="G639" i="13"/>
  <c r="Q639" i="13"/>
  <c r="F639" i="13"/>
  <c r="P639" i="13"/>
  <c r="E639" i="13"/>
  <c r="Q629" i="13"/>
  <c r="Q622" i="13"/>
  <c r="Q634" i="13"/>
  <c r="F659" i="13"/>
  <c r="R659" i="13"/>
  <c r="X677" i="13"/>
  <c r="G721" i="13"/>
  <c r="S7" i="13" s="1"/>
  <c r="X7" i="13" s="1"/>
  <c r="I772" i="13"/>
  <c r="I722" i="13" s="1"/>
  <c r="U8" i="13" s="1"/>
  <c r="G659" i="13"/>
  <c r="S659" i="13"/>
  <c r="S761" i="13"/>
  <c r="X621" i="13"/>
  <c r="D639" i="13"/>
  <c r="H699" i="13"/>
  <c r="H692" i="13"/>
  <c r="H671" i="13"/>
  <c r="H684" i="13" s="1"/>
  <c r="L653" i="13"/>
  <c r="Q761" i="13"/>
  <c r="Q741" i="13"/>
  <c r="Q753" i="13" s="1"/>
  <c r="Q768" i="13"/>
  <c r="Q773" i="13"/>
  <c r="Q776" i="13"/>
  <c r="E760" i="13"/>
  <c r="I699" i="13"/>
  <c r="I692" i="13"/>
  <c r="I671" i="13"/>
  <c r="I684" i="13" s="1"/>
  <c r="I707" i="13"/>
  <c r="I704" i="13"/>
  <c r="L703" i="13"/>
  <c r="H652" i="13"/>
  <c r="L652" i="13" s="1"/>
  <c r="R729" i="13"/>
  <c r="F729" i="13"/>
  <c r="U637" i="13"/>
  <c r="U634" i="13"/>
  <c r="U622" i="13"/>
  <c r="Q637" i="13"/>
  <c r="J699" i="13"/>
  <c r="J692" i="13"/>
  <c r="J671" i="13"/>
  <c r="J684" i="13" s="1"/>
  <c r="J707" i="13"/>
  <c r="J704" i="13"/>
  <c r="D710" i="13"/>
  <c r="E722" i="13"/>
  <c r="K723" i="13"/>
  <c r="W9" i="13" s="1"/>
  <c r="Q659" i="13"/>
  <c r="I709" i="13"/>
  <c r="T709" i="13"/>
  <c r="T729" i="13"/>
  <c r="L737" i="13"/>
  <c r="X756" i="13"/>
  <c r="X764" i="13"/>
  <c r="W704" i="13"/>
  <c r="W707" i="13"/>
  <c r="J709" i="13"/>
  <c r="U709" i="13"/>
  <c r="H773" i="13"/>
  <c r="H776" i="13"/>
  <c r="H761" i="13"/>
  <c r="H741" i="13"/>
  <c r="H753" i="13" s="1"/>
  <c r="H768" i="13"/>
  <c r="G773" i="13"/>
  <c r="G776" i="13"/>
  <c r="G761" i="13"/>
  <c r="V729" i="13"/>
  <c r="X736" i="13"/>
  <c r="C709" i="13"/>
  <c r="K709" i="13"/>
  <c r="V709" i="13"/>
  <c r="U773" i="13"/>
  <c r="U776" i="13"/>
  <c r="U761" i="13"/>
  <c r="U741" i="13"/>
  <c r="U753" i="13" s="1"/>
  <c r="U768" i="13"/>
  <c r="O779" i="13"/>
  <c r="C779" i="13"/>
  <c r="D779" i="13" s="1"/>
  <c r="O778" i="13"/>
  <c r="I729" i="13"/>
  <c r="W776" i="13"/>
  <c r="W761" i="13"/>
  <c r="W741" i="13"/>
  <c r="W753" i="13" s="1"/>
  <c r="W768" i="13"/>
  <c r="W773" i="13"/>
  <c r="J721" i="13"/>
  <c r="V7" i="13" s="1"/>
  <c r="X771" i="13"/>
  <c r="J723" i="13"/>
  <c r="T659" i="13"/>
  <c r="W671" i="13"/>
  <c r="W684" i="13" s="1"/>
  <c r="D709" i="13"/>
  <c r="O709" i="13"/>
  <c r="W709" i="13"/>
  <c r="L731" i="13"/>
  <c r="L771" i="13"/>
  <c r="U659" i="13"/>
  <c r="E709" i="13"/>
  <c r="P709" i="13"/>
  <c r="K761" i="13"/>
  <c r="K741" i="13"/>
  <c r="K753" i="13" s="1"/>
  <c r="K768" i="13"/>
  <c r="K773" i="13"/>
  <c r="L735" i="13"/>
  <c r="L739" i="13"/>
  <c r="X754" i="13"/>
  <c r="X758" i="13"/>
  <c r="X767" i="13"/>
  <c r="X766" i="13"/>
  <c r="J722" i="13"/>
  <c r="V8" i="13" s="1"/>
  <c r="X770" i="13"/>
  <c r="X775" i="13"/>
  <c r="V659" i="13"/>
  <c r="W692" i="13"/>
  <c r="F709" i="13"/>
  <c r="Q709" i="13"/>
  <c r="X709" i="13" s="1"/>
  <c r="X731" i="13"/>
  <c r="X732" i="13"/>
  <c r="X733" i="13"/>
  <c r="X738" i="13"/>
  <c r="L754" i="13"/>
  <c r="L758" i="13"/>
  <c r="L767" i="13"/>
  <c r="L766" i="13"/>
  <c r="G768" i="13"/>
  <c r="L770" i="13"/>
  <c r="L775" i="13"/>
  <c r="K776" i="13"/>
  <c r="G709" i="13"/>
  <c r="X772" i="13"/>
  <c r="L774" i="13"/>
  <c r="X774" i="13"/>
  <c r="L769" i="13"/>
  <c r="X769" i="13"/>
  <c r="L762" i="13"/>
  <c r="X762" i="13"/>
  <c r="H78" i="12"/>
  <c r="H19" i="12"/>
  <c r="I78" i="12"/>
  <c r="I19" i="12"/>
  <c r="L21" i="12"/>
  <c r="L23" i="12"/>
  <c r="L20" i="12"/>
  <c r="K69" i="12"/>
  <c r="K62" i="12"/>
  <c r="E750" i="12"/>
  <c r="L50" i="12"/>
  <c r="L51" i="12"/>
  <c r="T79" i="12"/>
  <c r="H99" i="12"/>
  <c r="T99" i="12"/>
  <c r="X117" i="12"/>
  <c r="E148" i="12"/>
  <c r="X143" i="12"/>
  <c r="E209" i="12"/>
  <c r="E202" i="12"/>
  <c r="E194" i="12"/>
  <c r="E181" i="12"/>
  <c r="H194" i="12"/>
  <c r="H181" i="12"/>
  <c r="H217" i="12"/>
  <c r="H214" i="12"/>
  <c r="L190" i="12"/>
  <c r="Q289" i="12"/>
  <c r="F289" i="12"/>
  <c r="W289" i="12"/>
  <c r="D289" i="12"/>
  <c r="V289" i="12"/>
  <c r="K289" i="12"/>
  <c r="S289" i="12"/>
  <c r="H289" i="12"/>
  <c r="U289" i="12"/>
  <c r="T289" i="12"/>
  <c r="R289" i="12"/>
  <c r="P289" i="12"/>
  <c r="J289" i="12"/>
  <c r="I289" i="12"/>
  <c r="L328" i="12"/>
  <c r="L303" i="12"/>
  <c r="G379" i="12"/>
  <c r="S379" i="12"/>
  <c r="J139" i="12"/>
  <c r="J132" i="12"/>
  <c r="J124" i="12"/>
  <c r="J111" i="12"/>
  <c r="J147" i="12"/>
  <c r="J144" i="12"/>
  <c r="U144" i="12"/>
  <c r="E69" i="12"/>
  <c r="E62" i="12"/>
  <c r="E77" i="12"/>
  <c r="E74" i="12"/>
  <c r="R69" i="12"/>
  <c r="R62" i="12"/>
  <c r="R41" i="12"/>
  <c r="R54" i="12" s="1"/>
  <c r="R77" i="12"/>
  <c r="R74" i="12"/>
  <c r="J41" i="12"/>
  <c r="J54" i="12" s="1"/>
  <c r="G750" i="12"/>
  <c r="T62" i="12"/>
  <c r="D79" i="12"/>
  <c r="V79" i="12"/>
  <c r="K124" i="12"/>
  <c r="K111" i="12"/>
  <c r="K147" i="12"/>
  <c r="K144" i="12"/>
  <c r="X110" i="12"/>
  <c r="G111" i="12"/>
  <c r="X121" i="12"/>
  <c r="G147" i="12"/>
  <c r="G149" i="12"/>
  <c r="T209" i="12"/>
  <c r="T202" i="12"/>
  <c r="T194" i="12"/>
  <c r="T181" i="12"/>
  <c r="T217" i="12"/>
  <c r="T214" i="12"/>
  <c r="L189" i="12"/>
  <c r="X201" i="12"/>
  <c r="H161" i="12"/>
  <c r="F287" i="12"/>
  <c r="F284" i="12"/>
  <c r="F272" i="12"/>
  <c r="F279" i="12"/>
  <c r="F251" i="12"/>
  <c r="F264" i="12" s="1"/>
  <c r="L271" i="12"/>
  <c r="E230" i="12"/>
  <c r="L230" i="12" s="1"/>
  <c r="R349" i="12"/>
  <c r="R342" i="12"/>
  <c r="R357" i="12"/>
  <c r="R354" i="12"/>
  <c r="R321" i="12"/>
  <c r="R334" i="12" s="1"/>
  <c r="L341" i="12"/>
  <c r="F300" i="12"/>
  <c r="L300" i="12" s="1"/>
  <c r="Q69" i="12"/>
  <c r="Q62" i="12"/>
  <c r="K41" i="12"/>
  <c r="K54" i="12" s="1"/>
  <c r="E53" i="12"/>
  <c r="X43" i="12"/>
  <c r="X44" i="12"/>
  <c r="F74" i="12"/>
  <c r="F77" i="12"/>
  <c r="F79" i="12"/>
  <c r="H149" i="12"/>
  <c r="U194" i="12"/>
  <c r="U181" i="12"/>
  <c r="U217" i="12"/>
  <c r="U214" i="12"/>
  <c r="L201" i="12"/>
  <c r="U202" i="12"/>
  <c r="G239" i="12"/>
  <c r="S239" i="12"/>
  <c r="E251" i="12"/>
  <c r="E264" i="12" s="1"/>
  <c r="E272" i="12"/>
  <c r="E279" i="12"/>
  <c r="L260" i="12"/>
  <c r="X286" i="12"/>
  <c r="E233" i="12"/>
  <c r="L233" i="12" s="1"/>
  <c r="J309" i="12"/>
  <c r="V309" i="12"/>
  <c r="T342" i="12"/>
  <c r="X283" i="12"/>
  <c r="E232" i="12"/>
  <c r="L232" i="12" s="1"/>
  <c r="G41" i="12"/>
  <c r="G54" i="12" s="1"/>
  <c r="G77" i="12"/>
  <c r="G74" i="12"/>
  <c r="T77" i="12"/>
  <c r="T74" i="12"/>
  <c r="L44" i="12"/>
  <c r="L47" i="12"/>
  <c r="I749" i="12"/>
  <c r="W62" i="12"/>
  <c r="J74" i="12"/>
  <c r="J79" i="12"/>
  <c r="W139" i="12"/>
  <c r="W132" i="12"/>
  <c r="W111" i="12"/>
  <c r="W124" i="12" s="1"/>
  <c r="W147" i="12"/>
  <c r="W144" i="12"/>
  <c r="K132" i="12"/>
  <c r="R149" i="12"/>
  <c r="I194" i="12"/>
  <c r="I181" i="12"/>
  <c r="I217" i="12"/>
  <c r="I214" i="12"/>
  <c r="L163" i="12"/>
  <c r="E217" i="12"/>
  <c r="H239" i="12"/>
  <c r="T239" i="12"/>
  <c r="K357" i="12"/>
  <c r="K354" i="12"/>
  <c r="K349" i="12"/>
  <c r="K321" i="12"/>
  <c r="K334" i="12" s="1"/>
  <c r="X331" i="12"/>
  <c r="R209" i="12"/>
  <c r="R202" i="12"/>
  <c r="R194" i="12"/>
  <c r="R181" i="12"/>
  <c r="L161" i="12"/>
  <c r="V723" i="12"/>
  <c r="V653" i="12"/>
  <c r="V583" i="12"/>
  <c r="V513" i="12"/>
  <c r="V443" i="12"/>
  <c r="V373" i="12"/>
  <c r="V303" i="12"/>
  <c r="D360" i="12" s="1"/>
  <c r="V233" i="12"/>
  <c r="V163" i="12"/>
  <c r="H77" i="12"/>
  <c r="H74" i="12"/>
  <c r="U77" i="12"/>
  <c r="U74" i="12"/>
  <c r="Q41" i="12"/>
  <c r="Q54" i="12" s="1"/>
  <c r="E747" i="12"/>
  <c r="F62" i="12"/>
  <c r="F69" i="12"/>
  <c r="K74" i="12"/>
  <c r="K77" i="12"/>
  <c r="E99" i="12"/>
  <c r="Q99" i="12"/>
  <c r="L146" i="12"/>
  <c r="J169" i="12"/>
  <c r="V169" i="12"/>
  <c r="L187" i="12"/>
  <c r="H209" i="12"/>
  <c r="I279" i="12"/>
  <c r="I287" i="12"/>
  <c r="I284" i="12"/>
  <c r="Q251" i="12"/>
  <c r="Q264" i="12" s="1"/>
  <c r="Q287" i="12"/>
  <c r="Q284" i="12"/>
  <c r="Q279" i="12"/>
  <c r="Q272" i="12"/>
  <c r="L250" i="12"/>
  <c r="F302" i="12"/>
  <c r="L302" i="12" s="1"/>
  <c r="L353" i="12"/>
  <c r="Q429" i="12"/>
  <c r="F429" i="12"/>
  <c r="P429" i="12"/>
  <c r="E429" i="12"/>
  <c r="W429" i="12"/>
  <c r="D429" i="12"/>
  <c r="V429" i="12"/>
  <c r="K429" i="12"/>
  <c r="U429" i="12"/>
  <c r="J429" i="12"/>
  <c r="R429" i="12"/>
  <c r="G429" i="12"/>
  <c r="T429" i="12"/>
  <c r="S429" i="12"/>
  <c r="I429" i="12"/>
  <c r="H429" i="12"/>
  <c r="K53" i="12"/>
  <c r="I77" i="12"/>
  <c r="I74" i="12"/>
  <c r="I69" i="12"/>
  <c r="I62" i="12"/>
  <c r="V77" i="12"/>
  <c r="V74" i="12"/>
  <c r="V69" i="12"/>
  <c r="V62" i="12"/>
  <c r="E41" i="12"/>
  <c r="E54" i="12" s="1"/>
  <c r="T41" i="12"/>
  <c r="T54" i="12" s="1"/>
  <c r="S53" i="12"/>
  <c r="S78" i="12" s="1"/>
  <c r="X48" i="12"/>
  <c r="J53" i="12"/>
  <c r="X61" i="12"/>
  <c r="G62" i="12"/>
  <c r="X68" i="12"/>
  <c r="G69" i="12"/>
  <c r="Q74" i="12"/>
  <c r="Q77" i="12"/>
  <c r="F99" i="12"/>
  <c r="R99" i="12"/>
  <c r="K169" i="12"/>
  <c r="W169" i="12"/>
  <c r="L160" i="12"/>
  <c r="X208" i="12"/>
  <c r="I209" i="12"/>
  <c r="L213" i="12"/>
  <c r="R217" i="12"/>
  <c r="J279" i="12"/>
  <c r="J272" i="12"/>
  <c r="J287" i="12"/>
  <c r="J284" i="12"/>
  <c r="R287" i="12"/>
  <c r="R284" i="12"/>
  <c r="R251" i="12"/>
  <c r="R264" i="12" s="1"/>
  <c r="R272" i="12"/>
  <c r="X250" i="12"/>
  <c r="E289" i="12"/>
  <c r="S79" i="12"/>
  <c r="I79" i="12"/>
  <c r="R79" i="12"/>
  <c r="H79" i="12"/>
  <c r="Q79" i="12"/>
  <c r="G79" i="12"/>
  <c r="W79" i="12"/>
  <c r="E79" i="12"/>
  <c r="U79" i="12"/>
  <c r="U139" i="12"/>
  <c r="U132" i="12"/>
  <c r="U111" i="12"/>
  <c r="U124" i="12" s="1"/>
  <c r="R214" i="12"/>
  <c r="O80" i="12"/>
  <c r="C80" i="12"/>
  <c r="D80" i="12" s="1"/>
  <c r="O79" i="12"/>
  <c r="R747" i="12"/>
  <c r="E748" i="12"/>
  <c r="L48" i="12"/>
  <c r="X50" i="12"/>
  <c r="K751" i="12"/>
  <c r="L61" i="12"/>
  <c r="L68" i="12"/>
  <c r="S74" i="12"/>
  <c r="S77" i="12"/>
  <c r="P79" i="12"/>
  <c r="G139" i="12"/>
  <c r="G132" i="12"/>
  <c r="G124" i="12"/>
  <c r="C150" i="12"/>
  <c r="D150" i="12" s="1"/>
  <c r="Q149" i="12"/>
  <c r="F149" i="12"/>
  <c r="O149" i="12"/>
  <c r="C149" i="12"/>
  <c r="U149" i="12"/>
  <c r="J149" i="12"/>
  <c r="L118" i="12"/>
  <c r="X118" i="12"/>
  <c r="G194" i="12"/>
  <c r="X190" i="12"/>
  <c r="L191" i="12"/>
  <c r="U209" i="12"/>
  <c r="L162" i="12"/>
  <c r="E214" i="12"/>
  <c r="W279" i="12"/>
  <c r="W272" i="12"/>
  <c r="W287" i="12"/>
  <c r="W284" i="12"/>
  <c r="W251" i="12"/>
  <c r="W264" i="12" s="1"/>
  <c r="G289" i="12"/>
  <c r="L301" i="12"/>
  <c r="X356" i="12"/>
  <c r="F747" i="12"/>
  <c r="Q747" i="12"/>
  <c r="W748" i="12"/>
  <c r="J749" i="12"/>
  <c r="U749" i="12"/>
  <c r="H750" i="12"/>
  <c r="S750" i="12"/>
  <c r="X750" i="12" s="1"/>
  <c r="F751" i="12"/>
  <c r="L751" i="12" s="1"/>
  <c r="Q751" i="12"/>
  <c r="T675" i="12"/>
  <c r="I675" i="12"/>
  <c r="V674" i="12"/>
  <c r="K674" i="12"/>
  <c r="E673" i="12"/>
  <c r="W605" i="12"/>
  <c r="R675" i="12"/>
  <c r="G675" i="12"/>
  <c r="T674" i="12"/>
  <c r="I674" i="12"/>
  <c r="V673" i="12"/>
  <c r="K673" i="12"/>
  <c r="U605" i="12"/>
  <c r="Q675" i="12"/>
  <c r="F675" i="12"/>
  <c r="S674" i="12"/>
  <c r="H674" i="12"/>
  <c r="U673" i="12"/>
  <c r="U683" i="12" s="1"/>
  <c r="U708" i="12" s="1"/>
  <c r="J673" i="12"/>
  <c r="E675" i="12"/>
  <c r="R674" i="12"/>
  <c r="G674" i="12"/>
  <c r="T673" i="12"/>
  <c r="T683" i="12" s="1"/>
  <c r="T708" i="12" s="1"/>
  <c r="I673" i="12"/>
  <c r="S605" i="12"/>
  <c r="H605" i="12"/>
  <c r="U675" i="12"/>
  <c r="W674" i="12"/>
  <c r="S675" i="12"/>
  <c r="U674" i="12"/>
  <c r="W673" i="12"/>
  <c r="T605" i="12"/>
  <c r="F605" i="12"/>
  <c r="S604" i="12"/>
  <c r="H604" i="12"/>
  <c r="U603" i="12"/>
  <c r="J603" i="12"/>
  <c r="T535" i="12"/>
  <c r="I535" i="12"/>
  <c r="V534" i="12"/>
  <c r="K534" i="12"/>
  <c r="Q674" i="12"/>
  <c r="X674" i="12" s="1"/>
  <c r="S673" i="12"/>
  <c r="S683" i="12" s="1"/>
  <c r="S708" i="12" s="1"/>
  <c r="R605" i="12"/>
  <c r="E605" i="12"/>
  <c r="R604" i="12"/>
  <c r="G604" i="12"/>
  <c r="T603" i="12"/>
  <c r="I603" i="12"/>
  <c r="S535" i="12"/>
  <c r="H535" i="12"/>
  <c r="U534" i="12"/>
  <c r="J534" i="12"/>
  <c r="W533" i="12"/>
  <c r="K675" i="12"/>
  <c r="R673" i="12"/>
  <c r="J675" i="12"/>
  <c r="Q673" i="12"/>
  <c r="E604" i="12"/>
  <c r="R603" i="12"/>
  <c r="G603" i="12"/>
  <c r="Q535" i="12"/>
  <c r="F535" i="12"/>
  <c r="S534" i="12"/>
  <c r="H534" i="12"/>
  <c r="U533" i="12"/>
  <c r="U543" i="12" s="1"/>
  <c r="U568" i="12" s="1"/>
  <c r="J533" i="12"/>
  <c r="H675" i="12"/>
  <c r="J674" i="12"/>
  <c r="K605" i="12"/>
  <c r="W604" i="12"/>
  <c r="Q603" i="12"/>
  <c r="F603" i="12"/>
  <c r="F613" i="12" s="1"/>
  <c r="E535" i="12"/>
  <c r="R534" i="12"/>
  <c r="G534" i="12"/>
  <c r="T533" i="12"/>
  <c r="I533" i="12"/>
  <c r="V605" i="12"/>
  <c r="T604" i="12"/>
  <c r="V603" i="12"/>
  <c r="W675" i="12"/>
  <c r="H673" i="12"/>
  <c r="H683" i="12" s="1"/>
  <c r="Q605" i="12"/>
  <c r="Q604" i="12"/>
  <c r="S603" i="12"/>
  <c r="V535" i="12"/>
  <c r="E534" i="12"/>
  <c r="H533" i="12"/>
  <c r="H543" i="12" s="1"/>
  <c r="U465" i="12"/>
  <c r="J465" i="12"/>
  <c r="W464" i="12"/>
  <c r="Q463" i="12"/>
  <c r="F463" i="12"/>
  <c r="V675" i="12"/>
  <c r="G673" i="12"/>
  <c r="F673" i="12"/>
  <c r="I605" i="12"/>
  <c r="J604" i="12"/>
  <c r="R535" i="12"/>
  <c r="T534" i="12"/>
  <c r="V533" i="12"/>
  <c r="F533" i="12"/>
  <c r="F543" i="12" s="1"/>
  <c r="S465" i="12"/>
  <c r="H465" i="12"/>
  <c r="U464" i="12"/>
  <c r="G605" i="12"/>
  <c r="I604" i="12"/>
  <c r="K603" i="12"/>
  <c r="Q534" i="12"/>
  <c r="X534" i="12" s="1"/>
  <c r="S533" i="12"/>
  <c r="S543" i="12" s="1"/>
  <c r="S568" i="12" s="1"/>
  <c r="E533" i="12"/>
  <c r="R465" i="12"/>
  <c r="G465" i="12"/>
  <c r="T464" i="12"/>
  <c r="F604" i="12"/>
  <c r="H603" i="12"/>
  <c r="K535" i="12"/>
  <c r="R533" i="12"/>
  <c r="R543" i="12" s="1"/>
  <c r="R568" i="12" s="1"/>
  <c r="Q465" i="12"/>
  <c r="F465" i="12"/>
  <c r="S464" i="12"/>
  <c r="H464" i="12"/>
  <c r="U463" i="12"/>
  <c r="J463" i="12"/>
  <c r="K533" i="12"/>
  <c r="K543" i="12" s="1"/>
  <c r="V465" i="12"/>
  <c r="G464" i="12"/>
  <c r="R463" i="12"/>
  <c r="T395" i="12"/>
  <c r="I395" i="12"/>
  <c r="V394" i="12"/>
  <c r="K394" i="12"/>
  <c r="E393" i="12"/>
  <c r="W603" i="12"/>
  <c r="W613" i="12" s="1"/>
  <c r="W638" i="12" s="1"/>
  <c r="W534" i="12"/>
  <c r="G533" i="12"/>
  <c r="T465" i="12"/>
  <c r="V464" i="12"/>
  <c r="F464" i="12"/>
  <c r="S395" i="12"/>
  <c r="H395" i="12"/>
  <c r="U394" i="12"/>
  <c r="J394" i="12"/>
  <c r="W393" i="12"/>
  <c r="R464" i="12"/>
  <c r="E464" i="12"/>
  <c r="R395" i="12"/>
  <c r="G395" i="12"/>
  <c r="T394" i="12"/>
  <c r="I394" i="12"/>
  <c r="V393" i="12"/>
  <c r="K393" i="12"/>
  <c r="F674" i="12"/>
  <c r="J605" i="12"/>
  <c r="E603" i="12"/>
  <c r="I534" i="12"/>
  <c r="Q464" i="12"/>
  <c r="K463" i="12"/>
  <c r="K473" i="12" s="1"/>
  <c r="Q395" i="12"/>
  <c r="F395" i="12"/>
  <c r="S394" i="12"/>
  <c r="H394" i="12"/>
  <c r="H403" i="12" s="1"/>
  <c r="U393" i="12"/>
  <c r="J393" i="12"/>
  <c r="J403" i="12" s="1"/>
  <c r="E674" i="12"/>
  <c r="W535" i="12"/>
  <c r="F534" i="12"/>
  <c r="K465" i="12"/>
  <c r="W463" i="12"/>
  <c r="W473" i="12" s="1"/>
  <c r="W498" i="12" s="1"/>
  <c r="I463" i="12"/>
  <c r="I473" i="12" s="1"/>
  <c r="E395" i="12"/>
  <c r="R394" i="12"/>
  <c r="R403" i="12" s="1"/>
  <c r="R428" i="12" s="1"/>
  <c r="G394" i="12"/>
  <c r="T393" i="12"/>
  <c r="T403" i="12" s="1"/>
  <c r="T428" i="12" s="1"/>
  <c r="I393" i="12"/>
  <c r="K604" i="12"/>
  <c r="G535" i="12"/>
  <c r="W465" i="12"/>
  <c r="I464" i="12"/>
  <c r="S463" i="12"/>
  <c r="E463" i="12"/>
  <c r="U395" i="12"/>
  <c r="J395" i="12"/>
  <c r="W394" i="12"/>
  <c r="Q393" i="12"/>
  <c r="F393" i="12"/>
  <c r="U535" i="12"/>
  <c r="G463" i="12"/>
  <c r="Q394" i="12"/>
  <c r="J535" i="12"/>
  <c r="I465" i="12"/>
  <c r="Q325" i="12"/>
  <c r="F325" i="12"/>
  <c r="S324" i="12"/>
  <c r="H324" i="12"/>
  <c r="U323" i="12"/>
  <c r="J323" i="12"/>
  <c r="T255" i="12"/>
  <c r="I255" i="12"/>
  <c r="V254" i="12"/>
  <c r="K254" i="12"/>
  <c r="K263" i="12" s="1"/>
  <c r="E253" i="12"/>
  <c r="V604" i="12"/>
  <c r="E465" i="12"/>
  <c r="W395" i="12"/>
  <c r="F394" i="12"/>
  <c r="U604" i="12"/>
  <c r="K464" i="12"/>
  <c r="V395" i="12"/>
  <c r="E394" i="12"/>
  <c r="W325" i="12"/>
  <c r="Q324" i="12"/>
  <c r="Q333" i="12" s="1"/>
  <c r="F324" i="12"/>
  <c r="S323" i="12"/>
  <c r="H323" i="12"/>
  <c r="Q533" i="12"/>
  <c r="J464" i="12"/>
  <c r="S393" i="12"/>
  <c r="V325" i="12"/>
  <c r="K325" i="12"/>
  <c r="E324" i="12"/>
  <c r="R323" i="12"/>
  <c r="R333" i="12" s="1"/>
  <c r="R358" i="12" s="1"/>
  <c r="G323" i="12"/>
  <c r="Q255" i="12"/>
  <c r="F255" i="12"/>
  <c r="S254" i="12"/>
  <c r="H254" i="12"/>
  <c r="H463" i="12"/>
  <c r="H473" i="12" s="1"/>
  <c r="G393" i="12"/>
  <c r="G403" i="12" s="1"/>
  <c r="S325" i="12"/>
  <c r="H325" i="12"/>
  <c r="U324" i="12"/>
  <c r="J324" i="12"/>
  <c r="W323" i="12"/>
  <c r="V255" i="12"/>
  <c r="K255" i="12"/>
  <c r="E254" i="12"/>
  <c r="R253" i="12"/>
  <c r="W53" i="12"/>
  <c r="W78" i="12" s="1"/>
  <c r="F92" i="12"/>
  <c r="L92" i="12" s="1"/>
  <c r="F93" i="12"/>
  <c r="L93" i="12" s="1"/>
  <c r="H113" i="12"/>
  <c r="L113" i="12" s="1"/>
  <c r="S113" i="12"/>
  <c r="S743" i="12" s="1"/>
  <c r="F114" i="12"/>
  <c r="Q114" i="12"/>
  <c r="W115" i="12"/>
  <c r="W745" i="12" s="1"/>
  <c r="I144" i="12"/>
  <c r="V144" i="12"/>
  <c r="I147" i="12"/>
  <c r="V147" i="12"/>
  <c r="I149" i="12"/>
  <c r="T149" i="12"/>
  <c r="E183" i="12"/>
  <c r="K184" i="12"/>
  <c r="K193" i="12" s="1"/>
  <c r="V184" i="12"/>
  <c r="V193" i="12" s="1"/>
  <c r="V218" i="12" s="1"/>
  <c r="I185" i="12"/>
  <c r="I745" i="12" s="1"/>
  <c r="T185" i="12"/>
  <c r="T745" i="12" s="1"/>
  <c r="F214" i="12"/>
  <c r="S214" i="12"/>
  <c r="F217" i="12"/>
  <c r="S217" i="12"/>
  <c r="F219" i="12"/>
  <c r="Q219" i="12"/>
  <c r="C220" i="12"/>
  <c r="D220" i="12" s="1"/>
  <c r="Q253" i="12"/>
  <c r="G254" i="12"/>
  <c r="W254" i="12"/>
  <c r="R255" i="12"/>
  <c r="X258" i="12"/>
  <c r="L283" i="12"/>
  <c r="L286" i="12"/>
  <c r="X320" i="12"/>
  <c r="V323" i="12"/>
  <c r="V333" i="12" s="1"/>
  <c r="V358" i="12" s="1"/>
  <c r="T324" i="12"/>
  <c r="T333" i="12" s="1"/>
  <c r="T358" i="12" s="1"/>
  <c r="R325" i="12"/>
  <c r="L330" i="12"/>
  <c r="F359" i="12"/>
  <c r="H419" i="12"/>
  <c r="H412" i="12"/>
  <c r="H427" i="12"/>
  <c r="H391" i="12"/>
  <c r="H404" i="12" s="1"/>
  <c r="H424" i="12"/>
  <c r="T463" i="12"/>
  <c r="L633" i="12"/>
  <c r="K582" i="12"/>
  <c r="I111" i="12"/>
  <c r="F181" i="12"/>
  <c r="F183" i="12"/>
  <c r="Q183" i="12"/>
  <c r="W184" i="12"/>
  <c r="J185" i="12"/>
  <c r="U185" i="12"/>
  <c r="G219" i="12"/>
  <c r="R219" i="12"/>
  <c r="F253" i="12"/>
  <c r="S253" i="12"/>
  <c r="S263" i="12" s="1"/>
  <c r="S288" i="12" s="1"/>
  <c r="I254" i="12"/>
  <c r="S255" i="12"/>
  <c r="X259" i="12"/>
  <c r="Q349" i="12"/>
  <c r="Q342" i="12"/>
  <c r="L320" i="12"/>
  <c r="E323" i="12"/>
  <c r="V324" i="12"/>
  <c r="T325" i="12"/>
  <c r="X329" i="12"/>
  <c r="L331" i="12"/>
  <c r="V463" i="12"/>
  <c r="V473" i="12" s="1"/>
  <c r="V498" i="12" s="1"/>
  <c r="E440" i="12"/>
  <c r="L440" i="12" s="1"/>
  <c r="L481" i="12"/>
  <c r="F743" i="12"/>
  <c r="Q743" i="12"/>
  <c r="H747" i="12"/>
  <c r="S747" i="12"/>
  <c r="F748" i="12"/>
  <c r="Q748" i="12"/>
  <c r="L49" i="12"/>
  <c r="W749" i="12"/>
  <c r="J750" i="12"/>
  <c r="U750" i="12"/>
  <c r="H751" i="12"/>
  <c r="S751" i="12"/>
  <c r="Q53" i="12"/>
  <c r="S99" i="12"/>
  <c r="V111" i="12"/>
  <c r="V124" i="12" s="1"/>
  <c r="J113" i="12"/>
  <c r="U113" i="12"/>
  <c r="H114" i="12"/>
  <c r="H744" i="12" s="1"/>
  <c r="S114" i="12"/>
  <c r="S744" i="12" s="1"/>
  <c r="F115" i="12"/>
  <c r="F745" i="12" s="1"/>
  <c r="Q115" i="12"/>
  <c r="I124" i="12"/>
  <c r="K149" i="12"/>
  <c r="V149" i="12"/>
  <c r="S181" i="12"/>
  <c r="G183" i="12"/>
  <c r="G193" i="12" s="1"/>
  <c r="R183" i="12"/>
  <c r="E184" i="12"/>
  <c r="L184" i="12" s="1"/>
  <c r="K185" i="12"/>
  <c r="V185" i="12"/>
  <c r="V745" i="12" s="1"/>
  <c r="F194" i="12"/>
  <c r="S194" i="12"/>
  <c r="H219" i="12"/>
  <c r="S219" i="12"/>
  <c r="O220" i="12"/>
  <c r="U239" i="12"/>
  <c r="G253" i="12"/>
  <c r="T253" i="12"/>
  <c r="T263" i="12" s="1"/>
  <c r="T288" i="12" s="1"/>
  <c r="J254" i="12"/>
  <c r="E255" i="12"/>
  <c r="U255" i="12"/>
  <c r="E309" i="12"/>
  <c r="F323" i="12"/>
  <c r="W324" i="12"/>
  <c r="W744" i="12" s="1"/>
  <c r="U325" i="12"/>
  <c r="U745" i="12" s="1"/>
  <c r="K395" i="12"/>
  <c r="E497" i="12"/>
  <c r="E494" i="12"/>
  <c r="E461" i="12"/>
  <c r="E474" i="12" s="1"/>
  <c r="E489" i="12"/>
  <c r="K745" i="12"/>
  <c r="I747" i="12"/>
  <c r="T747" i="12"/>
  <c r="G748" i="12"/>
  <c r="R748" i="12"/>
  <c r="E749" i="12"/>
  <c r="L749" i="12" s="1"/>
  <c r="X49" i="12"/>
  <c r="K750" i="12"/>
  <c r="V750" i="12"/>
  <c r="I751" i="12"/>
  <c r="T751" i="12"/>
  <c r="F53" i="12"/>
  <c r="R53" i="12"/>
  <c r="R78" i="12" s="1"/>
  <c r="K113" i="12"/>
  <c r="K123" i="12" s="1"/>
  <c r="V113" i="12"/>
  <c r="V123" i="12" s="1"/>
  <c r="V148" i="12" s="1"/>
  <c r="I114" i="12"/>
  <c r="I744" i="12" s="1"/>
  <c r="T114" i="12"/>
  <c r="T744" i="12" s="1"/>
  <c r="G115" i="12"/>
  <c r="G123" i="12" s="1"/>
  <c r="R115" i="12"/>
  <c r="R123" i="12" s="1"/>
  <c r="R148" i="12" s="1"/>
  <c r="D149" i="12"/>
  <c r="W149" i="12"/>
  <c r="Q169" i="12"/>
  <c r="H183" i="12"/>
  <c r="H193" i="12" s="1"/>
  <c r="S183" i="12"/>
  <c r="F184" i="12"/>
  <c r="Q184" i="12"/>
  <c r="W185" i="12"/>
  <c r="I219" i="12"/>
  <c r="T219" i="12"/>
  <c r="V239" i="12"/>
  <c r="H253" i="12"/>
  <c r="U253" i="12"/>
  <c r="U263" i="12" s="1"/>
  <c r="U288" i="12" s="1"/>
  <c r="G255" i="12"/>
  <c r="W255" i="12"/>
  <c r="L261" i="12"/>
  <c r="X261" i="12"/>
  <c r="S349" i="12"/>
  <c r="S321" i="12"/>
  <c r="S334" i="12" s="1"/>
  <c r="W359" i="12"/>
  <c r="C359" i="12"/>
  <c r="U359" i="12"/>
  <c r="J359" i="12"/>
  <c r="O360" i="12"/>
  <c r="I323" i="12"/>
  <c r="I333" i="12" s="1"/>
  <c r="G324" i="12"/>
  <c r="E325" i="12"/>
  <c r="L356" i="12"/>
  <c r="Q359" i="12"/>
  <c r="T559" i="12"/>
  <c r="T552" i="12"/>
  <c r="T567" i="12"/>
  <c r="T564" i="12"/>
  <c r="T531" i="12"/>
  <c r="T544" i="12" s="1"/>
  <c r="H748" i="12"/>
  <c r="S748" i="12"/>
  <c r="X749" i="12"/>
  <c r="U751" i="12"/>
  <c r="G53" i="12"/>
  <c r="W113" i="12"/>
  <c r="W123" i="12" s="1"/>
  <c r="W148" i="12" s="1"/>
  <c r="J114" i="12"/>
  <c r="J744" i="12" s="1"/>
  <c r="U114" i="12"/>
  <c r="U744" i="12" s="1"/>
  <c r="H115" i="12"/>
  <c r="H745" i="12" s="1"/>
  <c r="S115" i="12"/>
  <c r="S745" i="12" s="1"/>
  <c r="D122" i="12"/>
  <c r="I132" i="12"/>
  <c r="V132" i="12"/>
  <c r="E149" i="12"/>
  <c r="I183" i="12"/>
  <c r="I193" i="12" s="1"/>
  <c r="T183" i="12"/>
  <c r="T193" i="12" s="1"/>
  <c r="T218" i="12" s="1"/>
  <c r="G184" i="12"/>
  <c r="G744" i="12" s="1"/>
  <c r="R184" i="12"/>
  <c r="R744" i="12" s="1"/>
  <c r="E185" i="12"/>
  <c r="E745" i="12" s="1"/>
  <c r="F202" i="12"/>
  <c r="S202" i="12"/>
  <c r="J219" i="12"/>
  <c r="C290" i="12"/>
  <c r="D290" i="12" s="1"/>
  <c r="O289" i="12"/>
  <c r="C289" i="12"/>
  <c r="O290" i="12"/>
  <c r="I253" i="12"/>
  <c r="I263" i="12" s="1"/>
  <c r="V253" i="12"/>
  <c r="V263" i="12" s="1"/>
  <c r="V288" i="12" s="1"/>
  <c r="Q254" i="12"/>
  <c r="H255" i="12"/>
  <c r="X278" i="12"/>
  <c r="H321" i="12"/>
  <c r="H334" i="12" s="1"/>
  <c r="H357" i="12"/>
  <c r="H354" i="12"/>
  <c r="I357" i="12"/>
  <c r="Q321" i="12"/>
  <c r="Q334" i="12" s="1"/>
  <c r="K323" i="12"/>
  <c r="I324" i="12"/>
  <c r="G325" i="12"/>
  <c r="H342" i="12"/>
  <c r="X348" i="12"/>
  <c r="F357" i="12"/>
  <c r="R359" i="12"/>
  <c r="J183" i="12"/>
  <c r="J193" i="12" s="1"/>
  <c r="U183" i="12"/>
  <c r="U193" i="12" s="1"/>
  <c r="U218" i="12" s="1"/>
  <c r="H184" i="12"/>
  <c r="S184" i="12"/>
  <c r="F185" i="12"/>
  <c r="Q185" i="12"/>
  <c r="X185" i="12" s="1"/>
  <c r="C219" i="12"/>
  <c r="K219" i="12"/>
  <c r="K287" i="12"/>
  <c r="K284" i="12"/>
  <c r="J253" i="12"/>
  <c r="W253" i="12"/>
  <c r="W263" i="12" s="1"/>
  <c r="W288" i="12" s="1"/>
  <c r="R254" i="12"/>
  <c r="J255" i="12"/>
  <c r="J745" i="12" s="1"/>
  <c r="X271" i="12"/>
  <c r="L278" i="12"/>
  <c r="K324" i="12"/>
  <c r="I325" i="12"/>
  <c r="L327" i="12"/>
  <c r="X341" i="12"/>
  <c r="E371" i="12"/>
  <c r="L371" i="12" s="1"/>
  <c r="L418" i="12"/>
  <c r="E359" i="12"/>
  <c r="P359" i="12"/>
  <c r="F379" i="12"/>
  <c r="R379" i="12"/>
  <c r="L373" i="12"/>
  <c r="W449" i="12"/>
  <c r="K449" i="12"/>
  <c r="X499" i="12"/>
  <c r="Q519" i="12"/>
  <c r="L348" i="12"/>
  <c r="U354" i="12"/>
  <c r="H359" i="12"/>
  <c r="S359" i="12"/>
  <c r="I419" i="12"/>
  <c r="I412" i="12"/>
  <c r="I391" i="12"/>
  <c r="I404" i="12" s="1"/>
  <c r="D430" i="12"/>
  <c r="I359" i="12"/>
  <c r="T359" i="12"/>
  <c r="V419" i="12"/>
  <c r="V412" i="12"/>
  <c r="V391" i="12"/>
  <c r="V404" i="12" s="1"/>
  <c r="L370" i="12"/>
  <c r="L511" i="12"/>
  <c r="X541" i="12"/>
  <c r="T639" i="12"/>
  <c r="I639" i="12"/>
  <c r="R639" i="12"/>
  <c r="G639" i="12"/>
  <c r="Q639" i="12"/>
  <c r="F639" i="12"/>
  <c r="P639" i="12"/>
  <c r="E639" i="12"/>
  <c r="U639" i="12"/>
  <c r="S639" i="12"/>
  <c r="K639" i="12"/>
  <c r="J639" i="12"/>
  <c r="H639" i="12"/>
  <c r="D639" i="12"/>
  <c r="W639" i="12"/>
  <c r="V639" i="12"/>
  <c r="W419" i="12"/>
  <c r="W412" i="12"/>
  <c r="W391" i="12"/>
  <c r="W404" i="12" s="1"/>
  <c r="W427" i="12"/>
  <c r="W424" i="12"/>
  <c r="K391" i="12"/>
  <c r="K404" i="12" s="1"/>
  <c r="K427" i="12"/>
  <c r="K424" i="12"/>
  <c r="K419" i="12"/>
  <c r="K412" i="12"/>
  <c r="X390" i="12"/>
  <c r="X426" i="12"/>
  <c r="H489" i="12"/>
  <c r="H482" i="12"/>
  <c r="H497" i="12"/>
  <c r="H494" i="12"/>
  <c r="H461" i="12"/>
  <c r="H474" i="12" s="1"/>
  <c r="K359" i="12"/>
  <c r="Q391" i="12"/>
  <c r="Q404" i="12" s="1"/>
  <c r="Q427" i="12"/>
  <c r="Q424" i="12"/>
  <c r="L390" i="12"/>
  <c r="I372" i="12"/>
  <c r="L372" i="12" s="1"/>
  <c r="L426" i="12"/>
  <c r="I489" i="12"/>
  <c r="I482" i="12"/>
  <c r="I461" i="12"/>
  <c r="I474" i="12" s="1"/>
  <c r="I497" i="12"/>
  <c r="I494" i="12"/>
  <c r="Q497" i="12"/>
  <c r="Q494" i="12"/>
  <c r="Q489" i="12"/>
  <c r="Q482" i="12"/>
  <c r="L551" i="12"/>
  <c r="E391" i="12"/>
  <c r="E404" i="12" s="1"/>
  <c r="E427" i="12"/>
  <c r="E424" i="12"/>
  <c r="X397" i="12"/>
  <c r="L398" i="12"/>
  <c r="X398" i="12"/>
  <c r="R461" i="12"/>
  <c r="R474" i="12" s="1"/>
  <c r="R497" i="12"/>
  <c r="R494" i="12"/>
  <c r="R489" i="12"/>
  <c r="R482" i="12"/>
  <c r="E567" i="12"/>
  <c r="E564" i="12"/>
  <c r="E559" i="12"/>
  <c r="E531" i="12"/>
  <c r="E544" i="12" s="1"/>
  <c r="E552" i="12"/>
  <c r="J379" i="12"/>
  <c r="S489" i="12"/>
  <c r="L493" i="12"/>
  <c r="L496" i="12"/>
  <c r="I499" i="12"/>
  <c r="K519" i="12"/>
  <c r="L563" i="12"/>
  <c r="G512" i="12"/>
  <c r="L512" i="12" s="1"/>
  <c r="E629" i="12"/>
  <c r="E622" i="12"/>
  <c r="E637" i="12"/>
  <c r="E634" i="12"/>
  <c r="L583" i="12"/>
  <c r="U637" i="12"/>
  <c r="U634" i="12"/>
  <c r="U601" i="12"/>
  <c r="U614" i="12" s="1"/>
  <c r="U629" i="12"/>
  <c r="E601" i="12"/>
  <c r="E614" i="12" s="1"/>
  <c r="T449" i="12"/>
  <c r="L467" i="12"/>
  <c r="F482" i="12"/>
  <c r="H442" i="12"/>
  <c r="H443" i="12"/>
  <c r="L443" i="12" s="1"/>
  <c r="S499" i="12"/>
  <c r="I567" i="12"/>
  <c r="I569" i="12"/>
  <c r="C429" i="12"/>
  <c r="L442" i="12"/>
  <c r="U449" i="12"/>
  <c r="L469" i="12"/>
  <c r="J482" i="12"/>
  <c r="F489" i="12"/>
  <c r="L581" i="12"/>
  <c r="H629" i="12"/>
  <c r="H622" i="12"/>
  <c r="H637" i="12"/>
  <c r="H634" i="12"/>
  <c r="H601" i="12"/>
  <c r="H614" i="12" s="1"/>
  <c r="U622" i="12"/>
  <c r="T379" i="12"/>
  <c r="O429" i="12"/>
  <c r="L441" i="12"/>
  <c r="R499" i="12"/>
  <c r="G499" i="12"/>
  <c r="P499" i="12"/>
  <c r="E499" i="12"/>
  <c r="W499" i="12"/>
  <c r="D499" i="12"/>
  <c r="V499" i="12"/>
  <c r="K499" i="12"/>
  <c r="G449" i="12"/>
  <c r="V449" i="12"/>
  <c r="J489" i="12"/>
  <c r="U499" i="12"/>
  <c r="U531" i="12"/>
  <c r="U544" i="12" s="1"/>
  <c r="U559" i="12"/>
  <c r="U552" i="12"/>
  <c r="U567" i="12"/>
  <c r="U564" i="12"/>
  <c r="C570" i="12"/>
  <c r="D570" i="12" s="1"/>
  <c r="C569" i="12"/>
  <c r="O570" i="12"/>
  <c r="L537" i="12"/>
  <c r="L558" i="12"/>
  <c r="W569" i="12"/>
  <c r="U379" i="12"/>
  <c r="F494" i="12"/>
  <c r="F497" i="12"/>
  <c r="F499" i="12"/>
  <c r="D500" i="12"/>
  <c r="J559" i="12"/>
  <c r="J552" i="12"/>
  <c r="J531" i="12"/>
  <c r="J544" i="12" s="1"/>
  <c r="J567" i="12"/>
  <c r="J564" i="12"/>
  <c r="K589" i="12"/>
  <c r="W589" i="12"/>
  <c r="Q622" i="12"/>
  <c r="Q634" i="12"/>
  <c r="Q629" i="12"/>
  <c r="L471" i="12"/>
  <c r="X471" i="12"/>
  <c r="X493" i="12"/>
  <c r="X496" i="12"/>
  <c r="H499" i="12"/>
  <c r="W559" i="12"/>
  <c r="W552" i="12"/>
  <c r="W567" i="12"/>
  <c r="W564" i="12"/>
  <c r="W531" i="12"/>
  <c r="W544" i="12" s="1"/>
  <c r="I559" i="12"/>
  <c r="I552" i="12"/>
  <c r="I531" i="12"/>
  <c r="I544" i="12" s="1"/>
  <c r="X540" i="12"/>
  <c r="L541" i="12"/>
  <c r="X563" i="12"/>
  <c r="T637" i="12"/>
  <c r="T634" i="12"/>
  <c r="T622" i="12"/>
  <c r="T601" i="12"/>
  <c r="T614" i="12" s="1"/>
  <c r="T629" i="12"/>
  <c r="F580" i="12"/>
  <c r="L580" i="12" s="1"/>
  <c r="L621" i="12"/>
  <c r="K659" i="12"/>
  <c r="W659" i="12"/>
  <c r="L698" i="12"/>
  <c r="E651" i="12"/>
  <c r="L651" i="12" s="1"/>
  <c r="C499" i="12"/>
  <c r="F519" i="12"/>
  <c r="R519" i="12"/>
  <c r="V559" i="12"/>
  <c r="V552" i="12"/>
  <c r="V531" i="12"/>
  <c r="V544" i="12" s="1"/>
  <c r="L530" i="12"/>
  <c r="L538" i="12"/>
  <c r="X538" i="12"/>
  <c r="H552" i="12"/>
  <c r="H559" i="12"/>
  <c r="F637" i="12"/>
  <c r="F634" i="12"/>
  <c r="F622" i="12"/>
  <c r="F601" i="12"/>
  <c r="F614" i="12" s="1"/>
  <c r="V637" i="12"/>
  <c r="V634" i="12"/>
  <c r="V629" i="12"/>
  <c r="V622" i="12"/>
  <c r="V601" i="12"/>
  <c r="V614" i="12" s="1"/>
  <c r="X670" i="12"/>
  <c r="J776" i="12"/>
  <c r="J761" i="12"/>
  <c r="J741" i="12"/>
  <c r="J753" i="12" s="1"/>
  <c r="J768" i="12"/>
  <c r="J773" i="12"/>
  <c r="S567" i="12"/>
  <c r="S564" i="12"/>
  <c r="S559" i="12"/>
  <c r="S552" i="12"/>
  <c r="Q569" i="12"/>
  <c r="F569" i="12"/>
  <c r="P569" i="12"/>
  <c r="E569" i="12"/>
  <c r="V569" i="12"/>
  <c r="K569" i="12"/>
  <c r="U569" i="12"/>
  <c r="J569" i="12"/>
  <c r="H531" i="12"/>
  <c r="H544" i="12" s="1"/>
  <c r="V564" i="12"/>
  <c r="S569" i="12"/>
  <c r="S637" i="12"/>
  <c r="S634" i="12"/>
  <c r="S601" i="12"/>
  <c r="S614" i="12" s="1"/>
  <c r="L582" i="12"/>
  <c r="L608" i="12"/>
  <c r="L609" i="12"/>
  <c r="S629" i="12"/>
  <c r="G519" i="12"/>
  <c r="V567" i="12"/>
  <c r="T569" i="12"/>
  <c r="G589" i="12"/>
  <c r="L775" i="12"/>
  <c r="G569" i="12"/>
  <c r="J629" i="12"/>
  <c r="J622" i="12"/>
  <c r="J601" i="12"/>
  <c r="J614" i="12" s="1"/>
  <c r="J637" i="12"/>
  <c r="J634" i="12"/>
  <c r="I637" i="12"/>
  <c r="I634" i="12"/>
  <c r="I629" i="12"/>
  <c r="I622" i="12"/>
  <c r="I601" i="12"/>
  <c r="I614" i="12" s="1"/>
  <c r="X607" i="12"/>
  <c r="S622" i="12"/>
  <c r="H581" i="12"/>
  <c r="L628" i="12"/>
  <c r="L636" i="12"/>
  <c r="V699" i="12"/>
  <c r="V692" i="12"/>
  <c r="V671" i="12"/>
  <c r="V684" i="12" s="1"/>
  <c r="V707" i="12"/>
  <c r="V704" i="12"/>
  <c r="L767" i="12"/>
  <c r="E721" i="12"/>
  <c r="D640" i="12"/>
  <c r="E671" i="12"/>
  <c r="E684" i="12" s="1"/>
  <c r="E707" i="12"/>
  <c r="E704" i="12"/>
  <c r="F721" i="12"/>
  <c r="R7" i="12" s="1"/>
  <c r="H721" i="12"/>
  <c r="T7" i="12" s="1"/>
  <c r="F659" i="12"/>
  <c r="R659" i="12"/>
  <c r="H699" i="12"/>
  <c r="H692" i="12"/>
  <c r="X677" i="12"/>
  <c r="E692" i="12"/>
  <c r="H707" i="12"/>
  <c r="H709" i="12"/>
  <c r="E740" i="12"/>
  <c r="G767" i="12"/>
  <c r="G721" i="12" s="1"/>
  <c r="S7" i="12" s="1"/>
  <c r="G659" i="12"/>
  <c r="S659" i="12"/>
  <c r="C710" i="12"/>
  <c r="D710" i="12" s="1"/>
  <c r="O709" i="12"/>
  <c r="C709" i="12"/>
  <c r="J707" i="12"/>
  <c r="L677" i="12"/>
  <c r="X706" i="12"/>
  <c r="I709" i="12"/>
  <c r="F740" i="12"/>
  <c r="R4" i="12" s="1"/>
  <c r="R589" i="12"/>
  <c r="X608" i="12"/>
  <c r="L610" i="12"/>
  <c r="O640" i="12"/>
  <c r="T707" i="12"/>
  <c r="T704" i="12"/>
  <c r="T699" i="12"/>
  <c r="T692" i="12"/>
  <c r="T671" i="12"/>
  <c r="T684" i="12" s="1"/>
  <c r="I652" i="12"/>
  <c r="L652" i="12" s="1"/>
  <c r="L706" i="12"/>
  <c r="K761" i="12"/>
  <c r="K741" i="12"/>
  <c r="K753" i="12" s="1"/>
  <c r="K768" i="12"/>
  <c r="K773" i="12"/>
  <c r="K776" i="12"/>
  <c r="H722" i="12"/>
  <c r="T8" i="12" s="1"/>
  <c r="I699" i="12"/>
  <c r="I692" i="12"/>
  <c r="I671" i="12"/>
  <c r="I684" i="12" s="1"/>
  <c r="L650" i="12"/>
  <c r="R709" i="12"/>
  <c r="G709" i="12"/>
  <c r="Q709" i="12"/>
  <c r="F709" i="12"/>
  <c r="P709" i="12"/>
  <c r="E709" i="12"/>
  <c r="W709" i="12"/>
  <c r="D709" i="12"/>
  <c r="V709" i="12"/>
  <c r="K709" i="12"/>
  <c r="U709" i="12"/>
  <c r="J709" i="12"/>
  <c r="Q659" i="12"/>
  <c r="T709" i="12"/>
  <c r="L756" i="12"/>
  <c r="E760" i="12"/>
  <c r="V772" i="12"/>
  <c r="J722" i="12" s="1"/>
  <c r="V8" i="12" s="1"/>
  <c r="X681" i="12"/>
  <c r="I776" i="12"/>
  <c r="I761" i="12"/>
  <c r="I741" i="12"/>
  <c r="I753" i="12" s="1"/>
  <c r="I768" i="12"/>
  <c r="I773" i="12"/>
  <c r="L737" i="12"/>
  <c r="X775" i="12"/>
  <c r="E729" i="12"/>
  <c r="Q729" i="12"/>
  <c r="O779" i="12"/>
  <c r="C779" i="12"/>
  <c r="D779" i="12" s="1"/>
  <c r="O778" i="12"/>
  <c r="V776" i="12"/>
  <c r="V761" i="12"/>
  <c r="V741" i="12"/>
  <c r="V753" i="12" s="1"/>
  <c r="V768" i="12"/>
  <c r="L736" i="12"/>
  <c r="K720" i="12"/>
  <c r="W6" i="12" s="1"/>
  <c r="L755" i="12"/>
  <c r="L759" i="12"/>
  <c r="Q760" i="12"/>
  <c r="X760" i="12" s="1"/>
  <c r="L765" i="12"/>
  <c r="L771" i="12"/>
  <c r="C778" i="12"/>
  <c r="F768" i="12"/>
  <c r="F773" i="12"/>
  <c r="F776" i="12"/>
  <c r="W776" i="12"/>
  <c r="X764" i="12"/>
  <c r="X770" i="12"/>
  <c r="G773" i="12"/>
  <c r="G776" i="12"/>
  <c r="G761" i="12"/>
  <c r="G741" i="12"/>
  <c r="G753" i="12" s="1"/>
  <c r="L735" i="12"/>
  <c r="L739" i="12"/>
  <c r="Q740" i="12"/>
  <c r="X740" i="12" s="1"/>
  <c r="L754" i="12"/>
  <c r="L758" i="12"/>
  <c r="I721" i="12"/>
  <c r="U7" i="12" s="1"/>
  <c r="L764" i="12"/>
  <c r="L770" i="12"/>
  <c r="K778" i="12"/>
  <c r="H773" i="12"/>
  <c r="H776" i="12"/>
  <c r="H761" i="12"/>
  <c r="H741" i="12"/>
  <c r="H753" i="12" s="1"/>
  <c r="X731" i="12"/>
  <c r="L732" i="12"/>
  <c r="X732" i="12"/>
  <c r="X763" i="12"/>
  <c r="X772" i="12"/>
  <c r="U773" i="12"/>
  <c r="U776" i="12"/>
  <c r="U761" i="12"/>
  <c r="U741" i="12"/>
  <c r="U753" i="12" s="1"/>
  <c r="L733" i="12"/>
  <c r="L738" i="12"/>
  <c r="G720" i="12"/>
  <c r="S6" i="12" s="1"/>
  <c r="L757" i="12"/>
  <c r="L763" i="12"/>
  <c r="L772" i="12"/>
  <c r="E722" i="12"/>
  <c r="V773" i="12"/>
  <c r="U778" i="12"/>
  <c r="X737" i="12"/>
  <c r="X756" i="12"/>
  <c r="X767" i="12"/>
  <c r="X766" i="12"/>
  <c r="E778" i="12"/>
  <c r="W778" i="12"/>
  <c r="L769" i="12"/>
  <c r="X769" i="12"/>
  <c r="F778" i="12"/>
  <c r="P778" i="12"/>
  <c r="R729" i="12"/>
  <c r="G778" i="12"/>
  <c r="Q778" i="12"/>
  <c r="S729" i="12"/>
  <c r="L762" i="12"/>
  <c r="X762" i="12"/>
  <c r="H778" i="12"/>
  <c r="R778" i="12"/>
  <c r="T729" i="12"/>
  <c r="I778" i="12"/>
  <c r="S778" i="12"/>
  <c r="J778" i="12"/>
  <c r="L22" i="11"/>
  <c r="L93" i="11"/>
  <c r="K41" i="11"/>
  <c r="K54" i="11" s="1"/>
  <c r="K43" i="11"/>
  <c r="V43" i="11"/>
  <c r="I44" i="11"/>
  <c r="T44" i="11"/>
  <c r="G45" i="11"/>
  <c r="R45" i="11"/>
  <c r="L747" i="11"/>
  <c r="X47" i="11"/>
  <c r="J749" i="11"/>
  <c r="U749" i="11"/>
  <c r="S750" i="11"/>
  <c r="L68" i="11"/>
  <c r="K74" i="11"/>
  <c r="K77" i="11"/>
  <c r="K79" i="11"/>
  <c r="E147" i="11"/>
  <c r="E111" i="11"/>
  <c r="W113" i="11"/>
  <c r="S114" i="11"/>
  <c r="Q115" i="11"/>
  <c r="X119" i="11"/>
  <c r="I91" i="11"/>
  <c r="V139" i="11"/>
  <c r="P149" i="11"/>
  <c r="G169" i="11"/>
  <c r="S169" i="11"/>
  <c r="I183" i="11"/>
  <c r="L189" i="11"/>
  <c r="X190" i="11"/>
  <c r="W253" i="11"/>
  <c r="V723" i="11"/>
  <c r="V653" i="11"/>
  <c r="V513" i="11"/>
  <c r="V583" i="11"/>
  <c r="V443" i="11"/>
  <c r="V303" i="11"/>
  <c r="V373" i="11"/>
  <c r="V163" i="11"/>
  <c r="V233" i="11"/>
  <c r="D290" i="11" s="1"/>
  <c r="V93" i="11"/>
  <c r="H77" i="11"/>
  <c r="H74" i="11"/>
  <c r="U77" i="11"/>
  <c r="U74" i="11"/>
  <c r="W43" i="11"/>
  <c r="J44" i="11"/>
  <c r="U44" i="11"/>
  <c r="U744" i="11" s="1"/>
  <c r="H45" i="11"/>
  <c r="S45" i="11"/>
  <c r="X747" i="11"/>
  <c r="L48" i="11"/>
  <c r="K62" i="11"/>
  <c r="Q74" i="11"/>
  <c r="R77" i="11"/>
  <c r="U144" i="11"/>
  <c r="U139" i="11"/>
  <c r="U132" i="11"/>
  <c r="U111" i="11"/>
  <c r="U124" i="11" s="1"/>
  <c r="F113" i="11"/>
  <c r="U114" i="11"/>
  <c r="S115" i="11"/>
  <c r="X120" i="11"/>
  <c r="D122" i="11"/>
  <c r="S149" i="11"/>
  <c r="H231" i="11"/>
  <c r="L278" i="11"/>
  <c r="T675" i="11"/>
  <c r="I675" i="11"/>
  <c r="V674" i="11"/>
  <c r="K674" i="11"/>
  <c r="E673" i="11"/>
  <c r="S675" i="11"/>
  <c r="H675" i="11"/>
  <c r="U674" i="11"/>
  <c r="J674" i="11"/>
  <c r="W673" i="11"/>
  <c r="V605" i="11"/>
  <c r="K605" i="11"/>
  <c r="E604" i="11"/>
  <c r="L604" i="11" s="1"/>
  <c r="R603" i="11"/>
  <c r="R613" i="11" s="1"/>
  <c r="R638" i="11" s="1"/>
  <c r="G603" i="11"/>
  <c r="R675" i="11"/>
  <c r="G675" i="11"/>
  <c r="T674" i="11"/>
  <c r="I674" i="11"/>
  <c r="V673" i="11"/>
  <c r="K673" i="11"/>
  <c r="K683" i="11" s="1"/>
  <c r="U605" i="11"/>
  <c r="J605" i="11"/>
  <c r="W604" i="11"/>
  <c r="Q603" i="11"/>
  <c r="F603" i="11"/>
  <c r="Q675" i="11"/>
  <c r="F675" i="11"/>
  <c r="S674" i="11"/>
  <c r="H674" i="11"/>
  <c r="U673" i="11"/>
  <c r="J673" i="11"/>
  <c r="T605" i="11"/>
  <c r="I605" i="11"/>
  <c r="V604" i="11"/>
  <c r="K604" i="11"/>
  <c r="E603" i="11"/>
  <c r="E675" i="11"/>
  <c r="L675" i="11" s="1"/>
  <c r="R674" i="11"/>
  <c r="G674" i="11"/>
  <c r="T673" i="11"/>
  <c r="T683" i="11" s="1"/>
  <c r="T708" i="11" s="1"/>
  <c r="I673" i="11"/>
  <c r="I683" i="11" s="1"/>
  <c r="W675" i="11"/>
  <c r="Q674" i="11"/>
  <c r="F674" i="11"/>
  <c r="S673" i="11"/>
  <c r="H673" i="11"/>
  <c r="R605" i="11"/>
  <c r="G605" i="11"/>
  <c r="T604" i="11"/>
  <c r="I604" i="11"/>
  <c r="V603" i="11"/>
  <c r="V613" i="11" s="1"/>
  <c r="V638" i="11" s="1"/>
  <c r="K603" i="11"/>
  <c r="K613" i="11" s="1"/>
  <c r="V675" i="11"/>
  <c r="K675" i="11"/>
  <c r="E674" i="11"/>
  <c r="R673" i="11"/>
  <c r="R683" i="11" s="1"/>
  <c r="R708" i="11" s="1"/>
  <c r="G673" i="11"/>
  <c r="Q605" i="11"/>
  <c r="F605" i="11"/>
  <c r="S604" i="11"/>
  <c r="H604" i="11"/>
  <c r="U603" i="11"/>
  <c r="J603" i="11"/>
  <c r="U604" i="11"/>
  <c r="S603" i="11"/>
  <c r="V535" i="11"/>
  <c r="K535" i="11"/>
  <c r="E534" i="11"/>
  <c r="R533" i="11"/>
  <c r="G533" i="11"/>
  <c r="Q673" i="11"/>
  <c r="W605" i="11"/>
  <c r="R604" i="11"/>
  <c r="U535" i="11"/>
  <c r="J535" i="11"/>
  <c r="W534" i="11"/>
  <c r="Q533" i="11"/>
  <c r="F533" i="11"/>
  <c r="F673" i="11"/>
  <c r="S605" i="11"/>
  <c r="Q604" i="11"/>
  <c r="I603" i="11"/>
  <c r="I613" i="11" s="1"/>
  <c r="T535" i="11"/>
  <c r="I535" i="11"/>
  <c r="V534" i="11"/>
  <c r="K534" i="11"/>
  <c r="E533" i="11"/>
  <c r="J604" i="11"/>
  <c r="H603" i="11"/>
  <c r="S535" i="11"/>
  <c r="H535" i="11"/>
  <c r="U534" i="11"/>
  <c r="J534" i="11"/>
  <c r="W533" i="11"/>
  <c r="U675" i="11"/>
  <c r="G604" i="11"/>
  <c r="R535" i="11"/>
  <c r="G535" i="11"/>
  <c r="T534" i="11"/>
  <c r="I534" i="11"/>
  <c r="V533" i="11"/>
  <c r="V543" i="11" s="1"/>
  <c r="V568" i="11" s="1"/>
  <c r="K533" i="11"/>
  <c r="K543" i="11" s="1"/>
  <c r="J675" i="11"/>
  <c r="H605" i="11"/>
  <c r="F604" i="11"/>
  <c r="Q535" i="11"/>
  <c r="F535" i="11"/>
  <c r="S534" i="11"/>
  <c r="H534" i="11"/>
  <c r="U533" i="11"/>
  <c r="J533" i="11"/>
  <c r="W674" i="11"/>
  <c r="E605" i="11"/>
  <c r="W603" i="11"/>
  <c r="E535" i="11"/>
  <c r="R534" i="11"/>
  <c r="G534" i="11"/>
  <c r="T533" i="11"/>
  <c r="T543" i="11" s="1"/>
  <c r="T568" i="11" s="1"/>
  <c r="I533" i="11"/>
  <c r="F534" i="11"/>
  <c r="T603" i="11"/>
  <c r="E465" i="11"/>
  <c r="R464" i="11"/>
  <c r="G464" i="11"/>
  <c r="T463" i="11"/>
  <c r="T473" i="11" s="1"/>
  <c r="T498" i="11" s="1"/>
  <c r="I463" i="11"/>
  <c r="I473" i="11" s="1"/>
  <c r="S395" i="11"/>
  <c r="H395" i="11"/>
  <c r="U394" i="11"/>
  <c r="J394" i="11"/>
  <c r="W393" i="11"/>
  <c r="W535" i="11"/>
  <c r="W465" i="11"/>
  <c r="Q464" i="11"/>
  <c r="F464" i="11"/>
  <c r="S463" i="11"/>
  <c r="H463" i="11"/>
  <c r="R395" i="11"/>
  <c r="G395" i="11"/>
  <c r="T394" i="11"/>
  <c r="I394" i="11"/>
  <c r="V393" i="11"/>
  <c r="K393" i="11"/>
  <c r="Q534" i="11"/>
  <c r="T465" i="11"/>
  <c r="I465" i="11"/>
  <c r="V464" i="11"/>
  <c r="K464" i="11"/>
  <c r="E463" i="11"/>
  <c r="W395" i="11"/>
  <c r="Q394" i="11"/>
  <c r="F394" i="11"/>
  <c r="S393" i="11"/>
  <c r="H393" i="11"/>
  <c r="U465" i="11"/>
  <c r="F465" i="11"/>
  <c r="J464" i="11"/>
  <c r="R463" i="11"/>
  <c r="R473" i="11" s="1"/>
  <c r="R498" i="11" s="1"/>
  <c r="J395" i="11"/>
  <c r="R394" i="11"/>
  <c r="G393" i="11"/>
  <c r="R465" i="11"/>
  <c r="W464" i="11"/>
  <c r="H464" i="11"/>
  <c r="V395" i="11"/>
  <c r="F395" i="11"/>
  <c r="T393" i="11"/>
  <c r="E393" i="11"/>
  <c r="V325" i="11"/>
  <c r="K325" i="11"/>
  <c r="E324" i="11"/>
  <c r="R323" i="11"/>
  <c r="R333" i="11" s="1"/>
  <c r="R358" i="11" s="1"/>
  <c r="G323" i="11"/>
  <c r="G333" i="11" s="1"/>
  <c r="S533" i="11"/>
  <c r="K465" i="11"/>
  <c r="T464" i="11"/>
  <c r="J463" i="11"/>
  <c r="T395" i="11"/>
  <c r="H394" i="11"/>
  <c r="Q393" i="11"/>
  <c r="T325" i="11"/>
  <c r="I325" i="11"/>
  <c r="V324" i="11"/>
  <c r="K324" i="11"/>
  <c r="E323" i="11"/>
  <c r="H533" i="11"/>
  <c r="J465" i="11"/>
  <c r="S464" i="11"/>
  <c r="W463" i="11"/>
  <c r="W473" i="11" s="1"/>
  <c r="W498" i="11" s="1"/>
  <c r="G463" i="11"/>
  <c r="Q395" i="11"/>
  <c r="W394" i="11"/>
  <c r="G394" i="11"/>
  <c r="H465" i="11"/>
  <c r="V463" i="11"/>
  <c r="F463" i="11"/>
  <c r="F473" i="11" s="1"/>
  <c r="V394" i="11"/>
  <c r="E394" i="11"/>
  <c r="J393" i="11"/>
  <c r="J403" i="11" s="1"/>
  <c r="R325" i="11"/>
  <c r="G325" i="11"/>
  <c r="T324" i="11"/>
  <c r="I324" i="11"/>
  <c r="V323" i="11"/>
  <c r="V333" i="11" s="1"/>
  <c r="V358" i="11" s="1"/>
  <c r="K323" i="11"/>
  <c r="K333" i="11" s="1"/>
  <c r="Q465" i="11"/>
  <c r="U463" i="11"/>
  <c r="U395" i="11"/>
  <c r="U393" i="11"/>
  <c r="G465" i="11"/>
  <c r="Q463" i="11"/>
  <c r="K395" i="11"/>
  <c r="R393" i="11"/>
  <c r="R403" i="11" s="1"/>
  <c r="R428" i="11" s="1"/>
  <c r="J325" i="11"/>
  <c r="R324" i="11"/>
  <c r="W323" i="11"/>
  <c r="H323" i="11"/>
  <c r="K463" i="11"/>
  <c r="I395" i="11"/>
  <c r="I393" i="11"/>
  <c r="I403" i="11" s="1"/>
  <c r="U464" i="11"/>
  <c r="E395" i="11"/>
  <c r="F393" i="11"/>
  <c r="W325" i="11"/>
  <c r="F325" i="11"/>
  <c r="T323" i="11"/>
  <c r="Q255" i="11"/>
  <c r="F255" i="11"/>
  <c r="S254" i="11"/>
  <c r="H254" i="11"/>
  <c r="U253" i="11"/>
  <c r="J253" i="11"/>
  <c r="S394" i="11"/>
  <c r="U325" i="11"/>
  <c r="E325" i="11"/>
  <c r="J324" i="11"/>
  <c r="S323" i="11"/>
  <c r="E255" i="11"/>
  <c r="R254" i="11"/>
  <c r="G254" i="11"/>
  <c r="T253" i="11"/>
  <c r="I253" i="11"/>
  <c r="S465" i="11"/>
  <c r="E464" i="11"/>
  <c r="L464" i="11" s="1"/>
  <c r="U324" i="11"/>
  <c r="F324" i="11"/>
  <c r="J323" i="11"/>
  <c r="U255" i="11"/>
  <c r="J255" i="11"/>
  <c r="W254" i="11"/>
  <c r="Q253" i="11"/>
  <c r="F253" i="11"/>
  <c r="F263" i="11" s="1"/>
  <c r="S325" i="11"/>
  <c r="H324" i="11"/>
  <c r="R255" i="11"/>
  <c r="V254" i="11"/>
  <c r="F254" i="11"/>
  <c r="I464" i="11"/>
  <c r="Q325" i="11"/>
  <c r="K255" i="11"/>
  <c r="T254" i="11"/>
  <c r="H253" i="11"/>
  <c r="H263" i="11" s="1"/>
  <c r="V185" i="11"/>
  <c r="K185" i="11"/>
  <c r="E184" i="11"/>
  <c r="R183" i="11"/>
  <c r="G183" i="11"/>
  <c r="K394" i="11"/>
  <c r="Q323" i="11"/>
  <c r="W255" i="11"/>
  <c r="H255" i="11"/>
  <c r="V253" i="11"/>
  <c r="E253" i="11"/>
  <c r="T185" i="11"/>
  <c r="I185" i="11"/>
  <c r="V184" i="11"/>
  <c r="K184" i="11"/>
  <c r="E183" i="11"/>
  <c r="W324" i="11"/>
  <c r="V255" i="11"/>
  <c r="G255" i="11"/>
  <c r="K254" i="11"/>
  <c r="S253" i="11"/>
  <c r="V465" i="11"/>
  <c r="S324" i="11"/>
  <c r="I323" i="11"/>
  <c r="I333" i="11" s="1"/>
  <c r="T255" i="11"/>
  <c r="J254" i="11"/>
  <c r="R253" i="11"/>
  <c r="R185" i="11"/>
  <c r="G185" i="11"/>
  <c r="T184" i="11"/>
  <c r="I184" i="11"/>
  <c r="V183" i="11"/>
  <c r="K183" i="11"/>
  <c r="F323" i="11"/>
  <c r="I255" i="11"/>
  <c r="S185" i="11"/>
  <c r="H184" i="11"/>
  <c r="Q183" i="11"/>
  <c r="V115" i="11"/>
  <c r="K115" i="11"/>
  <c r="E114" i="11"/>
  <c r="R113" i="11"/>
  <c r="G113" i="11"/>
  <c r="K253" i="11"/>
  <c r="H325" i="11"/>
  <c r="U254" i="11"/>
  <c r="G253" i="11"/>
  <c r="G263" i="11" s="1"/>
  <c r="U184" i="11"/>
  <c r="F184" i="11"/>
  <c r="J183" i="11"/>
  <c r="T115" i="11"/>
  <c r="I115" i="11"/>
  <c r="V114" i="11"/>
  <c r="K114" i="11"/>
  <c r="E113" i="11"/>
  <c r="Q254" i="11"/>
  <c r="Q324" i="11"/>
  <c r="J185" i="11"/>
  <c r="R184" i="11"/>
  <c r="W183" i="11"/>
  <c r="H183" i="11"/>
  <c r="R115" i="11"/>
  <c r="G115" i="11"/>
  <c r="T114" i="11"/>
  <c r="I114" i="11"/>
  <c r="V113" i="11"/>
  <c r="K113" i="11"/>
  <c r="G324" i="11"/>
  <c r="I254" i="11"/>
  <c r="H185" i="11"/>
  <c r="Q184" i="11"/>
  <c r="U183" i="11"/>
  <c r="F183" i="11"/>
  <c r="F193" i="11" s="1"/>
  <c r="S255" i="11"/>
  <c r="E254" i="11"/>
  <c r="W185" i="11"/>
  <c r="F185" i="11"/>
  <c r="L185" i="11" s="1"/>
  <c r="T183" i="11"/>
  <c r="T193" i="11" s="1"/>
  <c r="T218" i="11" s="1"/>
  <c r="E115" i="11"/>
  <c r="R114" i="11"/>
  <c r="G114" i="11"/>
  <c r="T113" i="11"/>
  <c r="I113" i="11"/>
  <c r="P52" i="11"/>
  <c r="F239" i="11"/>
  <c r="R239" i="11"/>
  <c r="E41" i="11"/>
  <c r="E54" i="11" s="1"/>
  <c r="E43" i="11"/>
  <c r="K44" i="11"/>
  <c r="V44" i="11"/>
  <c r="I45" i="11"/>
  <c r="T45" i="11"/>
  <c r="L49" i="11"/>
  <c r="W749" i="11"/>
  <c r="J750" i="11"/>
  <c r="L750" i="11" s="1"/>
  <c r="U750" i="11"/>
  <c r="R62" i="11"/>
  <c r="R74" i="11"/>
  <c r="T77" i="11"/>
  <c r="Q79" i="11"/>
  <c r="G147" i="11"/>
  <c r="G144" i="11"/>
  <c r="G111" i="11"/>
  <c r="W99" i="11"/>
  <c r="H113" i="11"/>
  <c r="F114" i="11"/>
  <c r="W114" i="11"/>
  <c r="U115" i="11"/>
  <c r="X121" i="11"/>
  <c r="E124" i="11"/>
  <c r="K91" i="11"/>
  <c r="E139" i="11"/>
  <c r="W149" i="11"/>
  <c r="I214" i="11"/>
  <c r="I194" i="11"/>
  <c r="I209" i="11"/>
  <c r="I202" i="11"/>
  <c r="I181" i="11"/>
  <c r="S183" i="11"/>
  <c r="S111" i="11"/>
  <c r="S124" i="11" s="1"/>
  <c r="S147" i="11"/>
  <c r="S139" i="11"/>
  <c r="S132" i="11"/>
  <c r="E20" i="11"/>
  <c r="L20" i="11" s="1"/>
  <c r="J77" i="11"/>
  <c r="J74" i="11"/>
  <c r="J69" i="11"/>
  <c r="J62" i="11"/>
  <c r="W77" i="11"/>
  <c r="W74" i="11"/>
  <c r="W69" i="11"/>
  <c r="W62" i="11"/>
  <c r="R41" i="11"/>
  <c r="R54" i="11" s="1"/>
  <c r="F43" i="11"/>
  <c r="Q43" i="11"/>
  <c r="W44" i="11"/>
  <c r="J45" i="11"/>
  <c r="U45" i="11"/>
  <c r="F748" i="11"/>
  <c r="L748" i="11" s="1"/>
  <c r="Q748" i="11"/>
  <c r="X748" i="11" s="1"/>
  <c r="X48" i="11"/>
  <c r="L749" i="11"/>
  <c r="X49" i="11"/>
  <c r="J751" i="11"/>
  <c r="U751" i="11"/>
  <c r="J53" i="11"/>
  <c r="T62" i="11"/>
  <c r="S79" i="11"/>
  <c r="C149" i="11"/>
  <c r="O149" i="11"/>
  <c r="F124" i="11"/>
  <c r="F144" i="11"/>
  <c r="F139" i="11"/>
  <c r="F132" i="11"/>
  <c r="J113" i="11"/>
  <c r="J123" i="11" s="1"/>
  <c r="H114" i="11"/>
  <c r="H744" i="11" s="1"/>
  <c r="W115" i="11"/>
  <c r="G124" i="11"/>
  <c r="E132" i="11"/>
  <c r="X138" i="11"/>
  <c r="G139" i="11"/>
  <c r="C150" i="11"/>
  <c r="D150" i="11" s="1"/>
  <c r="Q185" i="11"/>
  <c r="X185" i="11" s="1"/>
  <c r="X201" i="11"/>
  <c r="E160" i="11"/>
  <c r="L160" i="11" s="1"/>
  <c r="S69" i="11"/>
  <c r="S62" i="11"/>
  <c r="S77" i="11"/>
  <c r="S74" i="11"/>
  <c r="E21" i="11"/>
  <c r="L21" i="11" s="1"/>
  <c r="E23" i="11"/>
  <c r="L23" i="11" s="1"/>
  <c r="V23" i="11"/>
  <c r="S41" i="11"/>
  <c r="S54" i="11" s="1"/>
  <c r="G43" i="11"/>
  <c r="R43" i="11"/>
  <c r="E44" i="11"/>
  <c r="K45" i="11"/>
  <c r="K745" i="11" s="1"/>
  <c r="V45" i="11"/>
  <c r="X749" i="11"/>
  <c r="L50" i="11"/>
  <c r="W750" i="11"/>
  <c r="U62" i="11"/>
  <c r="L73" i="11"/>
  <c r="I147" i="11"/>
  <c r="I144" i="11"/>
  <c r="I111" i="11"/>
  <c r="L90" i="11"/>
  <c r="H139" i="11"/>
  <c r="H132" i="11"/>
  <c r="H147" i="11"/>
  <c r="H124" i="11"/>
  <c r="J114" i="11"/>
  <c r="F115" i="11"/>
  <c r="F745" i="11" s="1"/>
  <c r="I124" i="11"/>
  <c r="X131" i="11"/>
  <c r="L138" i="11"/>
  <c r="E91" i="11"/>
  <c r="L91" i="11" s="1"/>
  <c r="I139" i="11"/>
  <c r="J209" i="11"/>
  <c r="J202" i="11"/>
  <c r="J194" i="11"/>
  <c r="J217" i="11"/>
  <c r="J181" i="11"/>
  <c r="G184" i="11"/>
  <c r="U185" i="11"/>
  <c r="T279" i="11"/>
  <c r="T272" i="11"/>
  <c r="T287" i="11"/>
  <c r="T284" i="11"/>
  <c r="T251" i="11"/>
  <c r="T264" i="11" s="1"/>
  <c r="U113" i="11"/>
  <c r="U123" i="11" s="1"/>
  <c r="U148" i="11" s="1"/>
  <c r="V79" i="11"/>
  <c r="D79" i="11"/>
  <c r="T79" i="11"/>
  <c r="J79" i="11"/>
  <c r="R79" i="11"/>
  <c r="H79" i="11"/>
  <c r="P79" i="11"/>
  <c r="F79" i="11"/>
  <c r="Q77" i="11"/>
  <c r="Q69" i="11"/>
  <c r="Q62" i="11"/>
  <c r="H41" i="11"/>
  <c r="H54" i="11" s="1"/>
  <c r="H43" i="11"/>
  <c r="S43" i="11"/>
  <c r="F44" i="11"/>
  <c r="Q44" i="11"/>
  <c r="W45" i="11"/>
  <c r="L51" i="11"/>
  <c r="W751" i="11"/>
  <c r="X751" i="11" s="1"/>
  <c r="E62" i="11"/>
  <c r="U69" i="11"/>
  <c r="E74" i="11"/>
  <c r="E77" i="11"/>
  <c r="E79" i="11"/>
  <c r="W79" i="11"/>
  <c r="V147" i="11"/>
  <c r="V144" i="11"/>
  <c r="J144" i="11"/>
  <c r="J139" i="11"/>
  <c r="J132" i="11"/>
  <c r="J124" i="11"/>
  <c r="R111" i="11"/>
  <c r="R124" i="11" s="1"/>
  <c r="Q113" i="11"/>
  <c r="H115" i="11"/>
  <c r="K124" i="11"/>
  <c r="L131" i="11"/>
  <c r="I132" i="11"/>
  <c r="J147" i="11"/>
  <c r="R217" i="11"/>
  <c r="R214" i="11"/>
  <c r="R209" i="11"/>
  <c r="R181" i="11"/>
  <c r="R194" i="11"/>
  <c r="J184" i="11"/>
  <c r="F69" i="11"/>
  <c r="F62" i="11"/>
  <c r="F77" i="11"/>
  <c r="F74" i="11"/>
  <c r="Q114" i="11"/>
  <c r="X114" i="11" s="1"/>
  <c r="E92" i="11"/>
  <c r="L92" i="11" s="1"/>
  <c r="L143" i="11"/>
  <c r="W184" i="11"/>
  <c r="U41" i="11"/>
  <c r="U54" i="11" s="1"/>
  <c r="I43" i="11"/>
  <c r="T43" i="11"/>
  <c r="G44" i="11"/>
  <c r="R44" i="11"/>
  <c r="R744" i="11" s="1"/>
  <c r="E45" i="11"/>
  <c r="X45" i="11"/>
  <c r="Q750" i="11"/>
  <c r="X750" i="11" s="1"/>
  <c r="X50" i="11"/>
  <c r="X51" i="11"/>
  <c r="G79" i="11"/>
  <c r="D80" i="11"/>
  <c r="K147" i="11"/>
  <c r="K144" i="11"/>
  <c r="K111" i="11"/>
  <c r="V149" i="11"/>
  <c r="K149" i="11"/>
  <c r="T149" i="11"/>
  <c r="I149" i="11"/>
  <c r="R149" i="11"/>
  <c r="G149" i="11"/>
  <c r="H149" i="11"/>
  <c r="U149" i="11"/>
  <c r="E149" i="11"/>
  <c r="Q149" i="11"/>
  <c r="Q139" i="11"/>
  <c r="Q132" i="11"/>
  <c r="Q111" i="11"/>
  <c r="Q124" i="11" s="1"/>
  <c r="Q147" i="11"/>
  <c r="S113" i="11"/>
  <c r="S123" i="11" s="1"/>
  <c r="S148" i="11" s="1"/>
  <c r="J115" i="11"/>
  <c r="K132" i="11"/>
  <c r="R139" i="11"/>
  <c r="H144" i="11"/>
  <c r="R147" i="11"/>
  <c r="F149" i="11"/>
  <c r="Q169" i="11"/>
  <c r="E169" i="11"/>
  <c r="U217" i="11"/>
  <c r="U214" i="11"/>
  <c r="U209" i="11"/>
  <c r="U202" i="11"/>
  <c r="U181" i="11"/>
  <c r="U194" i="11"/>
  <c r="S184" i="11"/>
  <c r="S744" i="11" s="1"/>
  <c r="U323" i="11"/>
  <c r="U333" i="11" s="1"/>
  <c r="U358" i="11" s="1"/>
  <c r="G751" i="11"/>
  <c r="L751" i="11" s="1"/>
  <c r="O220" i="11"/>
  <c r="C220" i="11"/>
  <c r="D220" i="11" s="1"/>
  <c r="O219" i="11"/>
  <c r="W169" i="11"/>
  <c r="L201" i="11"/>
  <c r="X208" i="11"/>
  <c r="K214" i="11"/>
  <c r="T217" i="11"/>
  <c r="F194" i="11"/>
  <c r="F217" i="11"/>
  <c r="F214" i="11"/>
  <c r="X191" i="11"/>
  <c r="L208" i="11"/>
  <c r="E161" i="11"/>
  <c r="L161" i="11" s="1"/>
  <c r="T214" i="11"/>
  <c r="J239" i="11"/>
  <c r="V239" i="11"/>
  <c r="L231" i="11"/>
  <c r="H284" i="11"/>
  <c r="H272" i="11"/>
  <c r="H251" i="11"/>
  <c r="H264" i="11" s="1"/>
  <c r="X286" i="11"/>
  <c r="X330" i="11"/>
  <c r="T147" i="11"/>
  <c r="T144" i="11"/>
  <c r="S219" i="11"/>
  <c r="H219" i="11"/>
  <c r="Q219" i="11"/>
  <c r="X219" i="11" s="1"/>
  <c r="F219" i="11"/>
  <c r="P219" i="11"/>
  <c r="E219" i="11"/>
  <c r="W219" i="11"/>
  <c r="D219" i="11"/>
  <c r="H169" i="11"/>
  <c r="K202" i="11"/>
  <c r="I162" i="11"/>
  <c r="I163" i="11"/>
  <c r="L163" i="11" s="1"/>
  <c r="U219" i="11"/>
  <c r="F233" i="11"/>
  <c r="L286" i="11"/>
  <c r="K287" i="11"/>
  <c r="K284" i="11"/>
  <c r="K279" i="11"/>
  <c r="K272" i="11"/>
  <c r="S357" i="11"/>
  <c r="G749" i="11"/>
  <c r="R749" i="11"/>
  <c r="X187" i="11"/>
  <c r="K162" i="11"/>
  <c r="K163" i="11"/>
  <c r="G219" i="11"/>
  <c r="L233" i="11"/>
  <c r="L259" i="11"/>
  <c r="H279" i="11"/>
  <c r="H233" i="11"/>
  <c r="E302" i="11"/>
  <c r="L302" i="11" s="1"/>
  <c r="L353" i="11"/>
  <c r="H379" i="11"/>
  <c r="T379" i="11"/>
  <c r="X189" i="11"/>
  <c r="E162" i="11"/>
  <c r="L213" i="11"/>
  <c r="J219" i="11"/>
  <c r="K251" i="11"/>
  <c r="K264" i="11" s="1"/>
  <c r="L283" i="11"/>
  <c r="L216" i="11"/>
  <c r="W287" i="11"/>
  <c r="W284" i="11"/>
  <c r="W251" i="11"/>
  <c r="W264" i="11" s="1"/>
  <c r="L271" i="11"/>
  <c r="T289" i="11"/>
  <c r="G321" i="11"/>
  <c r="G334" i="11" s="1"/>
  <c r="G354" i="11"/>
  <c r="G357" i="11"/>
  <c r="G342" i="11"/>
  <c r="F357" i="11"/>
  <c r="F349" i="11"/>
  <c r="F342" i="11"/>
  <c r="F321" i="11"/>
  <c r="F334" i="11" s="1"/>
  <c r="F354" i="11"/>
  <c r="U379" i="11"/>
  <c r="I379" i="11"/>
  <c r="J371" i="11"/>
  <c r="L371" i="11" s="1"/>
  <c r="X260" i="11"/>
  <c r="L261" i="11"/>
  <c r="T309" i="11"/>
  <c r="H309" i="11"/>
  <c r="J354" i="11"/>
  <c r="J349" i="11"/>
  <c r="J342" i="11"/>
  <c r="J321" i="11"/>
  <c r="J334" i="11" s="1"/>
  <c r="E427" i="11"/>
  <c r="E424" i="11"/>
  <c r="E419" i="11"/>
  <c r="E412" i="11"/>
  <c r="E391" i="11"/>
  <c r="E404" i="11" s="1"/>
  <c r="E287" i="11"/>
  <c r="E284" i="11"/>
  <c r="G279" i="11"/>
  <c r="G272" i="11"/>
  <c r="G287" i="11"/>
  <c r="G284" i="11"/>
  <c r="W279" i="11"/>
  <c r="R354" i="11"/>
  <c r="R349" i="11"/>
  <c r="R321" i="11"/>
  <c r="R334" i="11" s="1"/>
  <c r="X328" i="11"/>
  <c r="X418" i="11"/>
  <c r="S279" i="11"/>
  <c r="S272" i="11"/>
  <c r="V289" i="11"/>
  <c r="P289" i="11"/>
  <c r="E289" i="11"/>
  <c r="W289" i="11"/>
  <c r="K289" i="11"/>
  <c r="U289" i="11"/>
  <c r="J289" i="11"/>
  <c r="R289" i="11"/>
  <c r="X289" i="11" s="1"/>
  <c r="G289" i="11"/>
  <c r="I279" i="11"/>
  <c r="I251" i="11"/>
  <c r="I264" i="11" s="1"/>
  <c r="L257" i="11"/>
  <c r="E279" i="11"/>
  <c r="I287" i="11"/>
  <c r="I289" i="11"/>
  <c r="K309" i="11"/>
  <c r="W309" i="11"/>
  <c r="L327" i="11"/>
  <c r="X331" i="11"/>
  <c r="G349" i="11"/>
  <c r="G303" i="11"/>
  <c r="W497" i="11"/>
  <c r="W494" i="11"/>
  <c r="W489" i="11"/>
  <c r="W482" i="11"/>
  <c r="W461" i="11"/>
  <c r="W474" i="11" s="1"/>
  <c r="L331" i="11"/>
  <c r="F489" i="11"/>
  <c r="F482" i="11"/>
  <c r="F497" i="11"/>
  <c r="F494" i="11"/>
  <c r="F461" i="11"/>
  <c r="F474" i="11" s="1"/>
  <c r="E309" i="11"/>
  <c r="Q309" i="11"/>
  <c r="L348" i="11"/>
  <c r="E301" i="11"/>
  <c r="X327" i="11"/>
  <c r="K302" i="11"/>
  <c r="L356" i="11"/>
  <c r="E303" i="11"/>
  <c r="L303" i="11" s="1"/>
  <c r="J359" i="11"/>
  <c r="V419" i="11"/>
  <c r="V412" i="11"/>
  <c r="V427" i="11"/>
  <c r="V424" i="11"/>
  <c r="L390" i="11"/>
  <c r="L423" i="11"/>
  <c r="F372" i="11"/>
  <c r="L372" i="11" s="1"/>
  <c r="U309" i="11"/>
  <c r="V321" i="11"/>
  <c r="V334" i="11" s="1"/>
  <c r="X341" i="11"/>
  <c r="K301" i="11"/>
  <c r="V349" i="11"/>
  <c r="U359" i="11"/>
  <c r="V391" i="11"/>
  <c r="V404" i="11" s="1"/>
  <c r="L399" i="11"/>
  <c r="L400" i="11"/>
  <c r="X400" i="11"/>
  <c r="X426" i="11"/>
  <c r="K429" i="11"/>
  <c r="C499" i="11"/>
  <c r="O500" i="11"/>
  <c r="C500" i="11"/>
  <c r="D500" i="11" s="1"/>
  <c r="O499" i="11"/>
  <c r="L467" i="11"/>
  <c r="C289" i="11"/>
  <c r="O360" i="11"/>
  <c r="O359" i="11"/>
  <c r="C359" i="11"/>
  <c r="C360" i="11"/>
  <c r="D360" i="11" s="1"/>
  <c r="L341" i="11"/>
  <c r="X348" i="11"/>
  <c r="J427" i="11"/>
  <c r="J412" i="11"/>
  <c r="J419" i="11"/>
  <c r="L397" i="11"/>
  <c r="X399" i="11"/>
  <c r="L418" i="11"/>
  <c r="V449" i="11"/>
  <c r="J449" i="11"/>
  <c r="L468" i="11"/>
  <c r="F531" i="11"/>
  <c r="F544" i="11" s="1"/>
  <c r="F567" i="11"/>
  <c r="F564" i="11"/>
  <c r="F559" i="11"/>
  <c r="F552" i="11"/>
  <c r="O429" i="11"/>
  <c r="S429" i="11"/>
  <c r="C429" i="11"/>
  <c r="Q429" i="11"/>
  <c r="J429" i="11"/>
  <c r="C430" i="11"/>
  <c r="D430" i="11" s="1"/>
  <c r="H429" i="11"/>
  <c r="O430" i="11"/>
  <c r="V429" i="11"/>
  <c r="G429" i="11"/>
  <c r="U429" i="11"/>
  <c r="L440" i="11"/>
  <c r="K497" i="11"/>
  <c r="K494" i="11"/>
  <c r="K489" i="11"/>
  <c r="K482" i="11"/>
  <c r="K461" i="11"/>
  <c r="K474" i="11" s="1"/>
  <c r="L470" i="11"/>
  <c r="L300" i="11"/>
  <c r="S359" i="11"/>
  <c r="H359" i="11"/>
  <c r="W359" i="11"/>
  <c r="D359" i="11"/>
  <c r="T359" i="11"/>
  <c r="F359" i="11"/>
  <c r="Q359" i="11"/>
  <c r="K359" i="11"/>
  <c r="I302" i="11"/>
  <c r="G359" i="11"/>
  <c r="Q427" i="11"/>
  <c r="Q424" i="11"/>
  <c r="Q419" i="11"/>
  <c r="Q412" i="11"/>
  <c r="J424" i="11"/>
  <c r="X469" i="11"/>
  <c r="F419" i="11"/>
  <c r="F412" i="11"/>
  <c r="F424" i="11"/>
  <c r="F391" i="11"/>
  <c r="F404" i="11" s="1"/>
  <c r="T489" i="11"/>
  <c r="T482" i="11"/>
  <c r="T497" i="11"/>
  <c r="T494" i="11"/>
  <c r="T461" i="11"/>
  <c r="T474" i="11" s="1"/>
  <c r="L398" i="11"/>
  <c r="E449" i="11"/>
  <c r="Q449" i="11"/>
  <c r="G489" i="11"/>
  <c r="L488" i="11"/>
  <c r="I559" i="11"/>
  <c r="I552" i="11"/>
  <c r="I531" i="11"/>
  <c r="I544" i="11" s="1"/>
  <c r="I567" i="11"/>
  <c r="I564" i="11"/>
  <c r="X397" i="11"/>
  <c r="R489" i="11"/>
  <c r="R482" i="11"/>
  <c r="R497" i="11"/>
  <c r="R494" i="11"/>
  <c r="W499" i="11"/>
  <c r="H497" i="11"/>
  <c r="H494" i="11"/>
  <c r="H461" i="11"/>
  <c r="H474" i="11" s="1"/>
  <c r="H489" i="11"/>
  <c r="J559" i="11"/>
  <c r="J552" i="11"/>
  <c r="J531" i="11"/>
  <c r="J544" i="11" s="1"/>
  <c r="J567" i="11"/>
  <c r="J564" i="11"/>
  <c r="X390" i="11"/>
  <c r="W424" i="11"/>
  <c r="J373" i="11"/>
  <c r="Q559" i="11"/>
  <c r="Q552" i="11"/>
  <c r="Q531" i="11"/>
  <c r="Q544" i="11" s="1"/>
  <c r="Q567" i="11"/>
  <c r="Q564" i="11"/>
  <c r="X356" i="11"/>
  <c r="X423" i="11"/>
  <c r="I497" i="11"/>
  <c r="I494" i="11"/>
  <c r="I489" i="11"/>
  <c r="I482" i="11"/>
  <c r="I461" i="11"/>
  <c r="I474" i="11" s="1"/>
  <c r="S489" i="11"/>
  <c r="S482" i="11"/>
  <c r="S497" i="11"/>
  <c r="S494" i="11"/>
  <c r="S461" i="11"/>
  <c r="S474" i="11" s="1"/>
  <c r="X468" i="11"/>
  <c r="H482" i="11"/>
  <c r="E531" i="11"/>
  <c r="E544" i="11" s="1"/>
  <c r="E567" i="11"/>
  <c r="E564" i="11"/>
  <c r="E559" i="11"/>
  <c r="E552" i="11"/>
  <c r="X401" i="11"/>
  <c r="L426" i="11"/>
  <c r="F373" i="11"/>
  <c r="U497" i="11"/>
  <c r="U494" i="11"/>
  <c r="U461" i="11"/>
  <c r="U474" i="11" s="1"/>
  <c r="X470" i="11"/>
  <c r="U489" i="11"/>
  <c r="G519" i="11"/>
  <c r="S519" i="11"/>
  <c r="I429" i="11"/>
  <c r="T429" i="11"/>
  <c r="L481" i="11"/>
  <c r="H567" i="11"/>
  <c r="H564" i="11"/>
  <c r="H559" i="11"/>
  <c r="H552" i="11"/>
  <c r="Q629" i="11"/>
  <c r="Q622" i="11"/>
  <c r="Q601" i="11"/>
  <c r="Q614" i="11" s="1"/>
  <c r="Q637" i="11"/>
  <c r="Q634" i="11"/>
  <c r="L582" i="11"/>
  <c r="D429" i="11"/>
  <c r="W429" i="11"/>
  <c r="V499" i="11"/>
  <c r="K499" i="11"/>
  <c r="U499" i="11"/>
  <c r="J499" i="11"/>
  <c r="T499" i="11"/>
  <c r="I499" i="11"/>
  <c r="S499" i="11"/>
  <c r="H499" i="11"/>
  <c r="R499" i="11"/>
  <c r="G499" i="11"/>
  <c r="Q499" i="11"/>
  <c r="F499" i="11"/>
  <c r="P499" i="11"/>
  <c r="E499" i="11"/>
  <c r="K559" i="11"/>
  <c r="K552" i="11"/>
  <c r="K531" i="11"/>
  <c r="K544" i="11" s="1"/>
  <c r="K567" i="11"/>
  <c r="K564" i="11"/>
  <c r="S569" i="11"/>
  <c r="H569" i="11"/>
  <c r="R569" i="11"/>
  <c r="G569" i="11"/>
  <c r="Q569" i="11"/>
  <c r="F569" i="11"/>
  <c r="P569" i="11"/>
  <c r="E569" i="11"/>
  <c r="W569" i="11"/>
  <c r="D569" i="11"/>
  <c r="V569" i="11"/>
  <c r="K569" i="11"/>
  <c r="U569" i="11"/>
  <c r="J569" i="11"/>
  <c r="I513" i="11"/>
  <c r="L513" i="11" s="1"/>
  <c r="X636" i="11"/>
  <c r="E583" i="11"/>
  <c r="I776" i="11"/>
  <c r="I761" i="11"/>
  <c r="I741" i="11"/>
  <c r="I753" i="11" s="1"/>
  <c r="I768" i="11"/>
  <c r="I773" i="11"/>
  <c r="E429" i="11"/>
  <c r="X563" i="11"/>
  <c r="L551" i="11"/>
  <c r="E510" i="11"/>
  <c r="L510" i="11" s="1"/>
  <c r="L563" i="11"/>
  <c r="G773" i="11"/>
  <c r="G776" i="11"/>
  <c r="G761" i="11"/>
  <c r="G741" i="11"/>
  <c r="G753" i="11" s="1"/>
  <c r="G768" i="11"/>
  <c r="X628" i="11"/>
  <c r="E581" i="11"/>
  <c r="L581" i="11" s="1"/>
  <c r="L558" i="11"/>
  <c r="E511" i="11"/>
  <c r="L511" i="11" s="1"/>
  <c r="R519" i="11"/>
  <c r="O640" i="11"/>
  <c r="C640" i="11"/>
  <c r="D640" i="11" s="1"/>
  <c r="O639" i="11"/>
  <c r="C639" i="11"/>
  <c r="L628" i="11"/>
  <c r="I629" i="11"/>
  <c r="L636" i="11"/>
  <c r="P639" i="11"/>
  <c r="K699" i="11"/>
  <c r="K707" i="11"/>
  <c r="K704" i="11"/>
  <c r="K671" i="11"/>
  <c r="K684" i="11" s="1"/>
  <c r="J707" i="11"/>
  <c r="J704" i="11"/>
  <c r="J692" i="11"/>
  <c r="J699" i="11"/>
  <c r="J671" i="11"/>
  <c r="J684" i="11" s="1"/>
  <c r="C569" i="11"/>
  <c r="F601" i="11"/>
  <c r="F614" i="11" s="1"/>
  <c r="F637" i="11"/>
  <c r="F634" i="11"/>
  <c r="L607" i="11"/>
  <c r="X608" i="11"/>
  <c r="L609" i="11"/>
  <c r="X609" i="11"/>
  <c r="X621" i="11"/>
  <c r="F622" i="11"/>
  <c r="X633" i="11"/>
  <c r="I634" i="11"/>
  <c r="C710" i="11"/>
  <c r="D710" i="11" s="1"/>
  <c r="O709" i="11"/>
  <c r="C709" i="11"/>
  <c r="O710" i="11"/>
  <c r="I709" i="11"/>
  <c r="X670" i="11"/>
  <c r="X703" i="11"/>
  <c r="E652" i="11"/>
  <c r="L652" i="11" s="1"/>
  <c r="T519" i="11"/>
  <c r="O569" i="11"/>
  <c r="G589" i="11"/>
  <c r="S589" i="11"/>
  <c r="E589" i="11"/>
  <c r="I622" i="11"/>
  <c r="L633" i="11"/>
  <c r="E659" i="11"/>
  <c r="Q659" i="11"/>
  <c r="U519" i="11"/>
  <c r="T637" i="11"/>
  <c r="T634" i="11"/>
  <c r="T629" i="11"/>
  <c r="T622" i="11"/>
  <c r="H589" i="11"/>
  <c r="X611" i="11"/>
  <c r="F707" i="11"/>
  <c r="F704" i="11"/>
  <c r="F699" i="11"/>
  <c r="F692" i="11"/>
  <c r="W699" i="11"/>
  <c r="W707" i="11"/>
  <c r="W704" i="11"/>
  <c r="W692" i="11"/>
  <c r="W671" i="11"/>
  <c r="W684" i="11" s="1"/>
  <c r="E722" i="11"/>
  <c r="K723" i="11"/>
  <c r="W9" i="11" s="1"/>
  <c r="V519" i="11"/>
  <c r="C570" i="11"/>
  <c r="D570" i="11" s="1"/>
  <c r="I583" i="11"/>
  <c r="G707" i="11"/>
  <c r="G704" i="11"/>
  <c r="G699" i="11"/>
  <c r="G692" i="11"/>
  <c r="G671" i="11"/>
  <c r="G684" i="11" s="1"/>
  <c r="X677" i="11"/>
  <c r="L678" i="11"/>
  <c r="L691" i="11"/>
  <c r="Q740" i="11"/>
  <c r="W519" i="11"/>
  <c r="J589" i="11"/>
  <c r="V589" i="11"/>
  <c r="R589" i="11"/>
  <c r="H699" i="11"/>
  <c r="H707" i="11"/>
  <c r="H692" i="11"/>
  <c r="H671" i="11"/>
  <c r="H684" i="11" s="1"/>
  <c r="L650" i="11"/>
  <c r="E709" i="11"/>
  <c r="L677" i="11"/>
  <c r="X679" i="11"/>
  <c r="L680" i="11"/>
  <c r="X681" i="11"/>
  <c r="L698" i="11"/>
  <c r="I772" i="11"/>
  <c r="I722" i="11" s="1"/>
  <c r="U8" i="11" s="1"/>
  <c r="K589" i="11"/>
  <c r="W589" i="11"/>
  <c r="T639" i="11"/>
  <c r="I639" i="11"/>
  <c r="S639" i="11"/>
  <c r="H639" i="11"/>
  <c r="R639" i="11"/>
  <c r="G639" i="11"/>
  <c r="Q639" i="11"/>
  <c r="F639" i="11"/>
  <c r="W639" i="11"/>
  <c r="D639" i="11"/>
  <c r="V639" i="11"/>
  <c r="K639" i="11"/>
  <c r="U589" i="11"/>
  <c r="I601" i="11"/>
  <c r="I614" i="11" s="1"/>
  <c r="E639" i="11"/>
  <c r="U699" i="11"/>
  <c r="U692" i="11"/>
  <c r="U704" i="11"/>
  <c r="U671" i="11"/>
  <c r="U684" i="11" s="1"/>
  <c r="U707" i="11"/>
  <c r="I704" i="11"/>
  <c r="T773" i="11"/>
  <c r="T776" i="11"/>
  <c r="T761" i="11"/>
  <c r="T741" i="11"/>
  <c r="T753" i="11" s="1"/>
  <c r="R768" i="11"/>
  <c r="R773" i="11"/>
  <c r="R776" i="11"/>
  <c r="U740" i="11"/>
  <c r="U4" i="11" s="1"/>
  <c r="H721" i="11"/>
  <c r="T7" i="11" s="1"/>
  <c r="X764" i="11"/>
  <c r="F722" i="11"/>
  <c r="R8" i="11" s="1"/>
  <c r="H723" i="11"/>
  <c r="T9" i="11" s="1"/>
  <c r="R709" i="11"/>
  <c r="G709" i="11"/>
  <c r="Q709" i="11"/>
  <c r="F709" i="11"/>
  <c r="W709" i="11"/>
  <c r="D709" i="11"/>
  <c r="V709" i="11"/>
  <c r="K709" i="11"/>
  <c r="U709" i="11"/>
  <c r="J709" i="11"/>
  <c r="R692" i="11"/>
  <c r="V699" i="11"/>
  <c r="V707" i="11"/>
  <c r="H709" i="11"/>
  <c r="U773" i="11"/>
  <c r="U776" i="11"/>
  <c r="U761" i="11"/>
  <c r="U741" i="11"/>
  <c r="U753" i="11" s="1"/>
  <c r="U768" i="11"/>
  <c r="J740" i="11"/>
  <c r="V4" i="11" s="1"/>
  <c r="E760" i="11"/>
  <c r="J776" i="11"/>
  <c r="J761" i="11"/>
  <c r="J741" i="11"/>
  <c r="J753" i="11" s="1"/>
  <c r="J768" i="11"/>
  <c r="J773" i="11"/>
  <c r="V776" i="11"/>
  <c r="V761" i="11"/>
  <c r="V741" i="11"/>
  <c r="V753" i="11" s="1"/>
  <c r="V768" i="11"/>
  <c r="E740" i="11"/>
  <c r="Q760" i="11"/>
  <c r="X760" i="11" s="1"/>
  <c r="S659" i="11"/>
  <c r="V671" i="11"/>
  <c r="V684" i="11" s="1"/>
  <c r="V704" i="11"/>
  <c r="P709" i="11"/>
  <c r="K729" i="11"/>
  <c r="W729" i="11"/>
  <c r="X735" i="11"/>
  <c r="E761" i="11"/>
  <c r="L763" i="11"/>
  <c r="L771" i="11"/>
  <c r="T659" i="11"/>
  <c r="I699" i="11"/>
  <c r="S709" i="11"/>
  <c r="L731" i="11"/>
  <c r="X731" i="11"/>
  <c r="L735" i="11"/>
  <c r="R761" i="11"/>
  <c r="X767" i="11"/>
  <c r="X766" i="11"/>
  <c r="X770" i="11"/>
  <c r="V773" i="11"/>
  <c r="X775" i="11"/>
  <c r="I692" i="11"/>
  <c r="X706" i="11"/>
  <c r="T709" i="11"/>
  <c r="Q761" i="11"/>
  <c r="Q741" i="11"/>
  <c r="Q753" i="11" s="1"/>
  <c r="Q768" i="11"/>
  <c r="Q773" i="11"/>
  <c r="Q776" i="11"/>
  <c r="E768" i="11"/>
  <c r="E773" i="11"/>
  <c r="E776" i="11"/>
  <c r="F740" i="11"/>
  <c r="R4" i="11" s="1"/>
  <c r="X732" i="11"/>
  <c r="L733" i="11"/>
  <c r="X733" i="11"/>
  <c r="R741" i="11"/>
  <c r="R753" i="11" s="1"/>
  <c r="L767" i="11"/>
  <c r="E721" i="11"/>
  <c r="L766" i="11"/>
  <c r="L770" i="11"/>
  <c r="E723" i="11"/>
  <c r="L775" i="11"/>
  <c r="L706" i="11"/>
  <c r="F768" i="11"/>
  <c r="F773" i="11"/>
  <c r="F776" i="11"/>
  <c r="F761" i="11"/>
  <c r="F741" i="11"/>
  <c r="F753" i="11" s="1"/>
  <c r="H773" i="11"/>
  <c r="H776" i="11"/>
  <c r="H761" i="11"/>
  <c r="H741" i="11"/>
  <c r="H753" i="11" s="1"/>
  <c r="H768" i="11"/>
  <c r="S740" i="11"/>
  <c r="S4" i="11" s="1"/>
  <c r="X772" i="11"/>
  <c r="L774" i="11"/>
  <c r="X774" i="11"/>
  <c r="D778" i="11"/>
  <c r="V778" i="11"/>
  <c r="E778" i="11"/>
  <c r="O778" i="11"/>
  <c r="W778" i="11"/>
  <c r="L769" i="11"/>
  <c r="X769" i="11"/>
  <c r="F778" i="11"/>
  <c r="P778" i="11"/>
  <c r="G778" i="11"/>
  <c r="Q778" i="11"/>
  <c r="C779" i="11"/>
  <c r="S729" i="11"/>
  <c r="L762" i="11"/>
  <c r="X762" i="11"/>
  <c r="H778" i="11"/>
  <c r="R778" i="11"/>
  <c r="I778" i="11"/>
  <c r="S778" i="11"/>
  <c r="J778" i="11"/>
  <c r="Q403" i="10"/>
  <c r="E78" i="10"/>
  <c r="I124" i="10"/>
  <c r="I111" i="10"/>
  <c r="I147" i="10"/>
  <c r="I144" i="10"/>
  <c r="I139" i="10"/>
  <c r="I132" i="10"/>
  <c r="L22" i="10"/>
  <c r="V111" i="10"/>
  <c r="V124" i="10" s="1"/>
  <c r="V147" i="10"/>
  <c r="V144" i="10"/>
  <c r="V132" i="10"/>
  <c r="V139" i="10"/>
  <c r="K111" i="10"/>
  <c r="K147" i="10"/>
  <c r="K144" i="10"/>
  <c r="K139" i="10"/>
  <c r="K132" i="10"/>
  <c r="K124" i="10"/>
  <c r="T139" i="10"/>
  <c r="T132" i="10"/>
  <c r="T147" i="10"/>
  <c r="T144" i="10"/>
  <c r="T111" i="10"/>
  <c r="T124" i="10" s="1"/>
  <c r="E139" i="10"/>
  <c r="E132" i="10"/>
  <c r="E124" i="10"/>
  <c r="E111" i="10"/>
  <c r="E144" i="10"/>
  <c r="E147" i="10"/>
  <c r="R139" i="10"/>
  <c r="R132" i="10"/>
  <c r="R111" i="10"/>
  <c r="R124" i="10" s="1"/>
  <c r="R147" i="10"/>
  <c r="R144" i="10"/>
  <c r="W111" i="10"/>
  <c r="W124" i="10" s="1"/>
  <c r="W147" i="10"/>
  <c r="W144" i="10"/>
  <c r="W41" i="10"/>
  <c r="W54" i="10" s="1"/>
  <c r="T744" i="10"/>
  <c r="L747" i="10"/>
  <c r="X47" i="10"/>
  <c r="X51" i="10"/>
  <c r="J53" i="10"/>
  <c r="V53" i="10"/>
  <c r="V78" i="10" s="1"/>
  <c r="H62" i="10"/>
  <c r="U62" i="10"/>
  <c r="H69" i="10"/>
  <c r="U69" i="10"/>
  <c r="Q74" i="10"/>
  <c r="Q77" i="10"/>
  <c r="D79" i="10"/>
  <c r="V79" i="10"/>
  <c r="E92" i="10"/>
  <c r="L92" i="10" s="1"/>
  <c r="E93" i="10"/>
  <c r="L93" i="10" s="1"/>
  <c r="S113" i="10"/>
  <c r="V114" i="10"/>
  <c r="W139" i="10"/>
  <c r="L162" i="10"/>
  <c r="J161" i="10"/>
  <c r="H279" i="10"/>
  <c r="H272" i="10"/>
  <c r="H287" i="10"/>
  <c r="H284" i="10"/>
  <c r="H251" i="10"/>
  <c r="H264" i="10" s="1"/>
  <c r="Q217" i="10"/>
  <c r="Q202" i="10"/>
  <c r="Q194" i="10"/>
  <c r="Q181" i="10"/>
  <c r="V723" i="10"/>
  <c r="V653" i="10"/>
  <c r="V513" i="10"/>
  <c r="V583" i="10"/>
  <c r="V303" i="10"/>
  <c r="V443" i="10"/>
  <c r="V373" i="10"/>
  <c r="V233" i="10"/>
  <c r="V163" i="10"/>
  <c r="X747" i="10"/>
  <c r="L48" i="10"/>
  <c r="U749" i="10"/>
  <c r="F751" i="10"/>
  <c r="L751" i="10" s="1"/>
  <c r="Q675" i="10"/>
  <c r="F675" i="10"/>
  <c r="S674" i="10"/>
  <c r="H674" i="10"/>
  <c r="U673" i="10"/>
  <c r="J673" i="10"/>
  <c r="J683" i="10" s="1"/>
  <c r="W675" i="10"/>
  <c r="Q674" i="10"/>
  <c r="F674" i="10"/>
  <c r="S673" i="10"/>
  <c r="H673" i="10"/>
  <c r="V675" i="10"/>
  <c r="V745" i="10" s="1"/>
  <c r="K675" i="10"/>
  <c r="E674" i="10"/>
  <c r="R673" i="10"/>
  <c r="G673" i="10"/>
  <c r="T675" i="10"/>
  <c r="I675" i="10"/>
  <c r="V674" i="10"/>
  <c r="K674" i="10"/>
  <c r="E673" i="10"/>
  <c r="S675" i="10"/>
  <c r="H675" i="10"/>
  <c r="U674" i="10"/>
  <c r="J674" i="10"/>
  <c r="W673" i="10"/>
  <c r="J675" i="10"/>
  <c r="G674" i="10"/>
  <c r="G744" i="10" s="1"/>
  <c r="E605" i="10"/>
  <c r="R604" i="10"/>
  <c r="G604" i="10"/>
  <c r="T603" i="10"/>
  <c r="I603" i="10"/>
  <c r="G675" i="10"/>
  <c r="E675" i="10"/>
  <c r="L675" i="10" s="1"/>
  <c r="V673" i="10"/>
  <c r="V683" i="10" s="1"/>
  <c r="V708" i="10" s="1"/>
  <c r="W674" i="10"/>
  <c r="T673" i="10"/>
  <c r="T683" i="10" s="1"/>
  <c r="T708" i="10" s="1"/>
  <c r="U605" i="10"/>
  <c r="J605" i="10"/>
  <c r="W604" i="10"/>
  <c r="Q603" i="10"/>
  <c r="F603" i="10"/>
  <c r="E535" i="10"/>
  <c r="R534" i="10"/>
  <c r="G534" i="10"/>
  <c r="T533" i="10"/>
  <c r="I533" i="10"/>
  <c r="I543" i="10" s="1"/>
  <c r="T674" i="10"/>
  <c r="Q673" i="10"/>
  <c r="T605" i="10"/>
  <c r="I605" i="10"/>
  <c r="I745" i="10" s="1"/>
  <c r="V604" i="10"/>
  <c r="K604" i="10"/>
  <c r="E603" i="10"/>
  <c r="W535" i="10"/>
  <c r="Q534" i="10"/>
  <c r="F534" i="10"/>
  <c r="S533" i="10"/>
  <c r="H533" i="10"/>
  <c r="H543" i="10" s="1"/>
  <c r="U675" i="10"/>
  <c r="R674" i="10"/>
  <c r="K673" i="10"/>
  <c r="S605" i="10"/>
  <c r="H605" i="10"/>
  <c r="U604" i="10"/>
  <c r="J604" i="10"/>
  <c r="W603" i="10"/>
  <c r="W613" i="10" s="1"/>
  <c r="W638" i="10" s="1"/>
  <c r="V535" i="10"/>
  <c r="K535" i="10"/>
  <c r="E534" i="10"/>
  <c r="R533" i="10"/>
  <c r="R543" i="10" s="1"/>
  <c r="R568" i="10" s="1"/>
  <c r="G533" i="10"/>
  <c r="I674" i="10"/>
  <c r="F673" i="10"/>
  <c r="F683" i="10" s="1"/>
  <c r="Q605" i="10"/>
  <c r="F605" i="10"/>
  <c r="S604" i="10"/>
  <c r="H604" i="10"/>
  <c r="U603" i="10"/>
  <c r="U613" i="10" s="1"/>
  <c r="U638" i="10" s="1"/>
  <c r="J603" i="10"/>
  <c r="T535" i="10"/>
  <c r="I535" i="10"/>
  <c r="V534" i="10"/>
  <c r="K534" i="10"/>
  <c r="E533" i="10"/>
  <c r="S603" i="10"/>
  <c r="J535" i="10"/>
  <c r="Q533" i="10"/>
  <c r="U465" i="10"/>
  <c r="J465" i="10"/>
  <c r="W464" i="10"/>
  <c r="Q463" i="10"/>
  <c r="F463" i="10"/>
  <c r="W605" i="10"/>
  <c r="T604" i="10"/>
  <c r="R603" i="10"/>
  <c r="H535" i="10"/>
  <c r="J534" i="10"/>
  <c r="T465" i="10"/>
  <c r="I465" i="10"/>
  <c r="V464" i="10"/>
  <c r="K464" i="10"/>
  <c r="E463" i="10"/>
  <c r="V605" i="10"/>
  <c r="Q604" i="10"/>
  <c r="K603" i="10"/>
  <c r="G535" i="10"/>
  <c r="I534" i="10"/>
  <c r="K533" i="10"/>
  <c r="K543" i="10" s="1"/>
  <c r="S465" i="10"/>
  <c r="H465" i="10"/>
  <c r="U464" i="10"/>
  <c r="J464" i="10"/>
  <c r="W463" i="10"/>
  <c r="R605" i="10"/>
  <c r="H603" i="10"/>
  <c r="F535" i="10"/>
  <c r="H534" i="10"/>
  <c r="J533" i="10"/>
  <c r="J543" i="10" s="1"/>
  <c r="R465" i="10"/>
  <c r="G465" i="10"/>
  <c r="T464" i="10"/>
  <c r="I464" i="10"/>
  <c r="V463" i="10"/>
  <c r="K463" i="10"/>
  <c r="R675" i="10"/>
  <c r="I604" i="10"/>
  <c r="G603" i="10"/>
  <c r="U535" i="10"/>
  <c r="W534" i="10"/>
  <c r="F533" i="10"/>
  <c r="F543" i="10" s="1"/>
  <c r="Q465" i="10"/>
  <c r="F465" i="10"/>
  <c r="S464" i="10"/>
  <c r="H464" i="10"/>
  <c r="U463" i="10"/>
  <c r="U473" i="10" s="1"/>
  <c r="U498" i="10" s="1"/>
  <c r="J463" i="10"/>
  <c r="K605" i="10"/>
  <c r="F604" i="10"/>
  <c r="S535" i="10"/>
  <c r="U534" i="10"/>
  <c r="W533" i="10"/>
  <c r="E465" i="10"/>
  <c r="L465" i="10" s="1"/>
  <c r="R464" i="10"/>
  <c r="G464" i="10"/>
  <c r="T463" i="10"/>
  <c r="I463" i="10"/>
  <c r="I473" i="10" s="1"/>
  <c r="G605" i="10"/>
  <c r="E604" i="10"/>
  <c r="R535" i="10"/>
  <c r="T534" i="10"/>
  <c r="V533" i="10"/>
  <c r="W465" i="10"/>
  <c r="Q464" i="10"/>
  <c r="F464" i="10"/>
  <c r="S463" i="10"/>
  <c r="H463" i="10"/>
  <c r="I673" i="10"/>
  <c r="I683" i="10" s="1"/>
  <c r="G463" i="10"/>
  <c r="G473" i="10" s="1"/>
  <c r="W395" i="10"/>
  <c r="Q394" i="10"/>
  <c r="F394" i="10"/>
  <c r="S393" i="10"/>
  <c r="X393" i="10" s="1"/>
  <c r="H393" i="10"/>
  <c r="R325" i="10"/>
  <c r="G325" i="10"/>
  <c r="T324" i="10"/>
  <c r="I324" i="10"/>
  <c r="V323" i="10"/>
  <c r="K323" i="10"/>
  <c r="V603" i="10"/>
  <c r="V613" i="10" s="1"/>
  <c r="V638" i="10" s="1"/>
  <c r="V465" i="10"/>
  <c r="K465" i="10"/>
  <c r="T395" i="10"/>
  <c r="I395" i="10"/>
  <c r="V394" i="10"/>
  <c r="K394" i="10"/>
  <c r="E393" i="10"/>
  <c r="W325" i="10"/>
  <c r="Q324" i="10"/>
  <c r="F324" i="10"/>
  <c r="S323" i="10"/>
  <c r="H323" i="10"/>
  <c r="H333" i="10" s="1"/>
  <c r="Q535" i="10"/>
  <c r="S395" i="10"/>
  <c r="H395" i="10"/>
  <c r="U394" i="10"/>
  <c r="J394" i="10"/>
  <c r="W393" i="10"/>
  <c r="V325" i="10"/>
  <c r="K325" i="10"/>
  <c r="E324" i="10"/>
  <c r="R323" i="10"/>
  <c r="G323" i="10"/>
  <c r="S534" i="10"/>
  <c r="R395" i="10"/>
  <c r="G395" i="10"/>
  <c r="T394" i="10"/>
  <c r="I394" i="10"/>
  <c r="V393" i="10"/>
  <c r="K393" i="10"/>
  <c r="U325" i="10"/>
  <c r="J325" i="10"/>
  <c r="W324" i="10"/>
  <c r="Q323" i="10"/>
  <c r="F323" i="10"/>
  <c r="R463" i="10"/>
  <c r="R473" i="10" s="1"/>
  <c r="R498" i="10" s="1"/>
  <c r="E395" i="10"/>
  <c r="R394" i="10"/>
  <c r="G394" i="10"/>
  <c r="T393" i="10"/>
  <c r="T403" i="10" s="1"/>
  <c r="T428" i="10" s="1"/>
  <c r="I393" i="10"/>
  <c r="S325" i="10"/>
  <c r="H325" i="10"/>
  <c r="U324" i="10"/>
  <c r="J324" i="10"/>
  <c r="W323" i="10"/>
  <c r="U533" i="10"/>
  <c r="W394" i="10"/>
  <c r="R393" i="10"/>
  <c r="T325" i="10"/>
  <c r="R324" i="10"/>
  <c r="J323" i="10"/>
  <c r="R255" i="10"/>
  <c r="G255" i="10"/>
  <c r="T254" i="10"/>
  <c r="I254" i="10"/>
  <c r="V253" i="10"/>
  <c r="K253" i="10"/>
  <c r="U395" i="10"/>
  <c r="J393" i="10"/>
  <c r="H324" i="10"/>
  <c r="E323" i="10"/>
  <c r="E255" i="10"/>
  <c r="R254" i="10"/>
  <c r="R744" i="10" s="1"/>
  <c r="G254" i="10"/>
  <c r="T253" i="10"/>
  <c r="I253" i="10"/>
  <c r="E464" i="10"/>
  <c r="Q395" i="10"/>
  <c r="G393" i="10"/>
  <c r="K395" i="10"/>
  <c r="H394" i="10"/>
  <c r="F393" i="10"/>
  <c r="F325" i="10"/>
  <c r="V255" i="10"/>
  <c r="K255" i="10"/>
  <c r="E254" i="10"/>
  <c r="R253" i="10"/>
  <c r="G253" i="10"/>
  <c r="G263" i="10" s="1"/>
  <c r="J395" i="10"/>
  <c r="E394" i="10"/>
  <c r="E325" i="10"/>
  <c r="U323" i="10"/>
  <c r="U255" i="10"/>
  <c r="J255" i="10"/>
  <c r="W254" i="10"/>
  <c r="Q253" i="10"/>
  <c r="F253" i="10"/>
  <c r="F263" i="10" s="1"/>
  <c r="F395" i="10"/>
  <c r="V324" i="10"/>
  <c r="V744" i="10" s="1"/>
  <c r="T323" i="10"/>
  <c r="T255" i="10"/>
  <c r="I255" i="10"/>
  <c r="V254" i="10"/>
  <c r="K254" i="10"/>
  <c r="E253" i="10"/>
  <c r="F255" i="10"/>
  <c r="F254" i="10"/>
  <c r="F744" i="10" s="1"/>
  <c r="W185" i="10"/>
  <c r="Q184" i="10"/>
  <c r="F184" i="10"/>
  <c r="S183" i="10"/>
  <c r="H183" i="10"/>
  <c r="R115" i="10"/>
  <c r="R745" i="10" s="1"/>
  <c r="G115" i="10"/>
  <c r="G745" i="10" s="1"/>
  <c r="T114" i="10"/>
  <c r="I114" i="10"/>
  <c r="I744" i="10" s="1"/>
  <c r="V113" i="10"/>
  <c r="V123" i="10" s="1"/>
  <c r="V148" i="10" s="1"/>
  <c r="K113" i="10"/>
  <c r="V395" i="10"/>
  <c r="I323" i="10"/>
  <c r="W253" i="10"/>
  <c r="W263" i="10" s="1"/>
  <c r="W288" i="10" s="1"/>
  <c r="V185" i="10"/>
  <c r="K185" i="10"/>
  <c r="E184" i="10"/>
  <c r="R183" i="10"/>
  <c r="R193" i="10" s="1"/>
  <c r="R218" i="10" s="1"/>
  <c r="G183" i="10"/>
  <c r="Q115" i="10"/>
  <c r="F115" i="10"/>
  <c r="F745" i="10" s="1"/>
  <c r="S114" i="10"/>
  <c r="S744" i="10" s="1"/>
  <c r="H114" i="10"/>
  <c r="U113" i="10"/>
  <c r="J113" i="10"/>
  <c r="J743" i="10" s="1"/>
  <c r="U254" i="10"/>
  <c r="U253" i="10"/>
  <c r="U185" i="10"/>
  <c r="J185" i="10"/>
  <c r="J745" i="10" s="1"/>
  <c r="W184" i="10"/>
  <c r="Q183" i="10"/>
  <c r="F183" i="10"/>
  <c r="E115" i="10"/>
  <c r="R114" i="10"/>
  <c r="G114" i="10"/>
  <c r="T113" i="10"/>
  <c r="I113" i="10"/>
  <c r="I123" i="10" s="1"/>
  <c r="S394" i="10"/>
  <c r="Q325" i="10"/>
  <c r="W255" i="10"/>
  <c r="S254" i="10"/>
  <c r="S253" i="10"/>
  <c r="S263" i="10" s="1"/>
  <c r="S288" i="10" s="1"/>
  <c r="T185" i="10"/>
  <c r="I185" i="10"/>
  <c r="V184" i="10"/>
  <c r="K184" i="10"/>
  <c r="K744" i="10" s="1"/>
  <c r="E183" i="10"/>
  <c r="I325" i="10"/>
  <c r="S255" i="10"/>
  <c r="Q254" i="10"/>
  <c r="S185" i="10"/>
  <c r="S745" i="10" s="1"/>
  <c r="H185" i="10"/>
  <c r="U184" i="10"/>
  <c r="U744" i="10" s="1"/>
  <c r="J184" i="10"/>
  <c r="W183" i="10"/>
  <c r="V115" i="10"/>
  <c r="K115" i="10"/>
  <c r="E114" i="10"/>
  <c r="R113" i="10"/>
  <c r="G113" i="10"/>
  <c r="G123" i="10" s="1"/>
  <c r="S324" i="10"/>
  <c r="Q255" i="10"/>
  <c r="X255" i="10" s="1"/>
  <c r="J253" i="10"/>
  <c r="R185" i="10"/>
  <c r="G185" i="10"/>
  <c r="T184" i="10"/>
  <c r="I184" i="10"/>
  <c r="I193" i="10" s="1"/>
  <c r="V183" i="10"/>
  <c r="K183" i="10"/>
  <c r="U115" i="10"/>
  <c r="U745" i="10" s="1"/>
  <c r="J115" i="10"/>
  <c r="W114" i="10"/>
  <c r="Q113" i="10"/>
  <c r="F113" i="10"/>
  <c r="F123" i="10" s="1"/>
  <c r="U393" i="10"/>
  <c r="K324" i="10"/>
  <c r="J254" i="10"/>
  <c r="H253" i="10"/>
  <c r="H263" i="10" s="1"/>
  <c r="Q185" i="10"/>
  <c r="F185" i="10"/>
  <c r="S184" i="10"/>
  <c r="H184" i="10"/>
  <c r="H744" i="10" s="1"/>
  <c r="U183" i="10"/>
  <c r="J183" i="10"/>
  <c r="K53" i="10"/>
  <c r="W53" i="10"/>
  <c r="W78" i="10" s="1"/>
  <c r="I62" i="10"/>
  <c r="V62" i="10"/>
  <c r="I69" i="10"/>
  <c r="V69" i="10"/>
  <c r="E74" i="10"/>
  <c r="R74" i="10"/>
  <c r="E77" i="10"/>
  <c r="R77" i="10"/>
  <c r="E79" i="10"/>
  <c r="O79" i="10"/>
  <c r="W79" i="10"/>
  <c r="W149" i="10"/>
  <c r="D149" i="10"/>
  <c r="V149" i="10"/>
  <c r="K149" i="10"/>
  <c r="U149" i="10"/>
  <c r="J149" i="10"/>
  <c r="T149" i="10"/>
  <c r="I149" i="10"/>
  <c r="S149" i="10"/>
  <c r="H149" i="10"/>
  <c r="R149" i="10"/>
  <c r="G149" i="10"/>
  <c r="Q99" i="10"/>
  <c r="W113" i="10"/>
  <c r="L117" i="10"/>
  <c r="X117" i="10"/>
  <c r="E149" i="10"/>
  <c r="G194" i="10"/>
  <c r="G181" i="10"/>
  <c r="G214" i="10"/>
  <c r="G209" i="10"/>
  <c r="T183" i="10"/>
  <c r="X187" i="10"/>
  <c r="L201" i="10"/>
  <c r="Q209" i="10"/>
  <c r="L213" i="10"/>
  <c r="O149" i="10"/>
  <c r="C149" i="10"/>
  <c r="O150" i="10"/>
  <c r="J124" i="10"/>
  <c r="J111" i="10"/>
  <c r="J147" i="10"/>
  <c r="J144" i="10"/>
  <c r="E41" i="10"/>
  <c r="E54" i="10" s="1"/>
  <c r="Q41" i="10"/>
  <c r="Q54" i="10" s="1"/>
  <c r="L748" i="10"/>
  <c r="X48" i="10"/>
  <c r="I750" i="10"/>
  <c r="L750" i="10" s="1"/>
  <c r="T750" i="10"/>
  <c r="R751" i="10"/>
  <c r="X751" i="10" s="1"/>
  <c r="J62" i="10"/>
  <c r="W62" i="10"/>
  <c r="J69" i="10"/>
  <c r="W69" i="10"/>
  <c r="F74" i="10"/>
  <c r="S74" i="10"/>
  <c r="F77" i="10"/>
  <c r="S77" i="10"/>
  <c r="F79" i="10"/>
  <c r="P79" i="10"/>
  <c r="H115" i="10"/>
  <c r="H745" i="10" s="1"/>
  <c r="X131" i="10"/>
  <c r="J132" i="10"/>
  <c r="X146" i="10"/>
  <c r="F149" i="10"/>
  <c r="H169" i="10"/>
  <c r="T169" i="10"/>
  <c r="L161" i="10"/>
  <c r="G184" i="10"/>
  <c r="L160" i="10"/>
  <c r="F163" i="10"/>
  <c r="L163" i="10" s="1"/>
  <c r="L216" i="10"/>
  <c r="U743" i="10"/>
  <c r="E20" i="10"/>
  <c r="L20" i="10" s="1"/>
  <c r="F41" i="10"/>
  <c r="F54" i="10" s="1"/>
  <c r="Q743" i="10"/>
  <c r="W744" i="10"/>
  <c r="X748" i="10"/>
  <c r="L49" i="10"/>
  <c r="Q53" i="10"/>
  <c r="G74" i="10"/>
  <c r="T74" i="10"/>
  <c r="G77" i="10"/>
  <c r="G79" i="10"/>
  <c r="Q79" i="10"/>
  <c r="C80" i="10"/>
  <c r="D80" i="10" s="1"/>
  <c r="F111" i="10"/>
  <c r="S139" i="10"/>
  <c r="S132" i="10"/>
  <c r="S111" i="10"/>
  <c r="S124" i="10" s="1"/>
  <c r="X119" i="10"/>
  <c r="P192" i="10"/>
  <c r="D262" i="10"/>
  <c r="L131" i="10"/>
  <c r="I169" i="10"/>
  <c r="U169" i="10"/>
  <c r="E217" i="10"/>
  <c r="E214" i="10"/>
  <c r="E209" i="10"/>
  <c r="E202" i="10"/>
  <c r="E194" i="10"/>
  <c r="E181" i="10"/>
  <c r="X208" i="10"/>
  <c r="X750" i="10"/>
  <c r="U53" i="10"/>
  <c r="E21" i="10"/>
  <c r="L21" i="10" s="1"/>
  <c r="V23" i="10"/>
  <c r="S41" i="10"/>
  <c r="S54" i="10" s="1"/>
  <c r="G743" i="10"/>
  <c r="E744" i="10"/>
  <c r="K745" i="10"/>
  <c r="L749" i="10"/>
  <c r="X49" i="10"/>
  <c r="F53" i="10"/>
  <c r="R53" i="10"/>
  <c r="R78" i="10" s="1"/>
  <c r="Q62" i="10"/>
  <c r="H74" i="10"/>
  <c r="U74" i="10"/>
  <c r="H79" i="10"/>
  <c r="R79" i="10"/>
  <c r="G139" i="10"/>
  <c r="G132" i="10"/>
  <c r="G111" i="10"/>
  <c r="G147" i="10"/>
  <c r="G144" i="10"/>
  <c r="E113" i="10"/>
  <c r="E743" i="10" s="1"/>
  <c r="J114" i="10"/>
  <c r="J744" i="10" s="1"/>
  <c r="X120" i="10"/>
  <c r="L121" i="10"/>
  <c r="X121" i="10"/>
  <c r="P122" i="10"/>
  <c r="W132" i="10"/>
  <c r="S147" i="10"/>
  <c r="Q149" i="10"/>
  <c r="J214" i="10"/>
  <c r="J209" i="10"/>
  <c r="J217" i="10"/>
  <c r="J202" i="10"/>
  <c r="J194" i="10"/>
  <c r="J181" i="10"/>
  <c r="F217" i="10"/>
  <c r="F202" i="10"/>
  <c r="F194" i="10"/>
  <c r="F181" i="10"/>
  <c r="F214" i="10"/>
  <c r="F209" i="10"/>
  <c r="E185" i="10"/>
  <c r="L185" i="10" s="1"/>
  <c r="L208" i="10"/>
  <c r="H254" i="10"/>
  <c r="L45" i="10"/>
  <c r="W745" i="10"/>
  <c r="X749" i="10"/>
  <c r="L50" i="10"/>
  <c r="S53" i="10"/>
  <c r="E62" i="10"/>
  <c r="R62" i="10"/>
  <c r="I74" i="10"/>
  <c r="V74" i="10"/>
  <c r="I79" i="10"/>
  <c r="S79" i="10"/>
  <c r="H139" i="10"/>
  <c r="H132" i="10"/>
  <c r="H124" i="10"/>
  <c r="H147" i="10"/>
  <c r="H144" i="10"/>
  <c r="U99" i="10"/>
  <c r="H123" i="10"/>
  <c r="K214" i="10"/>
  <c r="K209" i="10"/>
  <c r="K217" i="10"/>
  <c r="K202" i="10"/>
  <c r="K194" i="10"/>
  <c r="K181" i="10"/>
  <c r="R217" i="10"/>
  <c r="R214" i="10"/>
  <c r="R209" i="10"/>
  <c r="R202" i="10"/>
  <c r="R194" i="10"/>
  <c r="R181" i="10"/>
  <c r="L250" i="10"/>
  <c r="G324" i="10"/>
  <c r="T743" i="10"/>
  <c r="X45" i="10"/>
  <c r="X50" i="10"/>
  <c r="K751" i="10"/>
  <c r="H53" i="10"/>
  <c r="T53" i="10"/>
  <c r="T78" i="10" s="1"/>
  <c r="F62" i="10"/>
  <c r="S62" i="10"/>
  <c r="J74" i="10"/>
  <c r="W74" i="10"/>
  <c r="J79" i="10"/>
  <c r="Q114" i="10"/>
  <c r="T115" i="10"/>
  <c r="T745" i="10" s="1"/>
  <c r="X138" i="10"/>
  <c r="J139" i="10"/>
  <c r="X143" i="10"/>
  <c r="C150" i="10"/>
  <c r="D150" i="10" s="1"/>
  <c r="S194" i="10"/>
  <c r="S181" i="10"/>
  <c r="S217" i="10"/>
  <c r="S202" i="10"/>
  <c r="S214" i="10"/>
  <c r="S209" i="10"/>
  <c r="L180" i="10"/>
  <c r="Q214" i="10"/>
  <c r="F321" i="10"/>
  <c r="F334" i="10" s="1"/>
  <c r="F354" i="10"/>
  <c r="F342" i="10"/>
  <c r="F349" i="10"/>
  <c r="F357" i="10"/>
  <c r="Q287" i="10"/>
  <c r="Q284" i="10"/>
  <c r="Q279" i="10"/>
  <c r="Q272" i="10"/>
  <c r="Q251" i="10"/>
  <c r="Q264" i="10" s="1"/>
  <c r="L271" i="10"/>
  <c r="E230" i="10"/>
  <c r="L230" i="10" s="1"/>
  <c r="G231" i="10"/>
  <c r="L283" i="10"/>
  <c r="E232" i="10"/>
  <c r="E349" i="10"/>
  <c r="E342" i="10"/>
  <c r="E357" i="10"/>
  <c r="E354" i="10"/>
  <c r="L341" i="10"/>
  <c r="F300" i="10"/>
  <c r="R379" i="10"/>
  <c r="F379" i="10"/>
  <c r="L371" i="10"/>
  <c r="L418" i="10"/>
  <c r="G371" i="10"/>
  <c r="J219" i="10"/>
  <c r="W219" i="10"/>
  <c r="S239" i="10"/>
  <c r="X261" i="10"/>
  <c r="R272" i="10"/>
  <c r="R284" i="10"/>
  <c r="I233" i="10"/>
  <c r="I309" i="10"/>
  <c r="E321" i="10"/>
  <c r="E334" i="10" s="1"/>
  <c r="K219" i="10"/>
  <c r="C220" i="10"/>
  <c r="D220" i="10" s="1"/>
  <c r="O220" i="10"/>
  <c r="G251" i="10"/>
  <c r="G264" i="10" s="1"/>
  <c r="G287" i="10"/>
  <c r="G284" i="10"/>
  <c r="W289" i="10"/>
  <c r="D289" i="10"/>
  <c r="U289" i="10"/>
  <c r="J289" i="10"/>
  <c r="S289" i="10"/>
  <c r="H289" i="10"/>
  <c r="R289" i="10"/>
  <c r="G289" i="10"/>
  <c r="Q289" i="10"/>
  <c r="F289" i="10"/>
  <c r="P289" i="10"/>
  <c r="U349" i="10"/>
  <c r="U342" i="10"/>
  <c r="U357" i="10"/>
  <c r="U354" i="10"/>
  <c r="U321" i="10"/>
  <c r="U334" i="10" s="1"/>
  <c r="V209" i="10"/>
  <c r="V202" i="10"/>
  <c r="V217" i="10"/>
  <c r="V214" i="10"/>
  <c r="O219" i="10"/>
  <c r="U279" i="10"/>
  <c r="U272" i="10"/>
  <c r="U251" i="10"/>
  <c r="U264" i="10" s="1"/>
  <c r="U287" i="10"/>
  <c r="U284" i="10"/>
  <c r="E287" i="10"/>
  <c r="S321" i="10"/>
  <c r="S334" i="10" s="1"/>
  <c r="S357" i="10"/>
  <c r="L320" i="10"/>
  <c r="F301" i="10"/>
  <c r="L301" i="10" s="1"/>
  <c r="L348" i="10"/>
  <c r="W169" i="10"/>
  <c r="Q219" i="10"/>
  <c r="E279" i="10"/>
  <c r="I232" i="10"/>
  <c r="X286" i="10"/>
  <c r="I287" i="10"/>
  <c r="V289" i="10"/>
  <c r="K321" i="10"/>
  <c r="K334" i="10" s="1"/>
  <c r="K349" i="10"/>
  <c r="K342" i="10"/>
  <c r="K354" i="10"/>
  <c r="K357" i="10"/>
  <c r="L302" i="10"/>
  <c r="D219" i="10"/>
  <c r="J287" i="10"/>
  <c r="J284" i="10"/>
  <c r="J279" i="10"/>
  <c r="J272" i="10"/>
  <c r="X278" i="10"/>
  <c r="G279" i="10"/>
  <c r="L286" i="10"/>
  <c r="E233" i="10"/>
  <c r="L390" i="10"/>
  <c r="P219" i="10"/>
  <c r="E219" i="10"/>
  <c r="T219" i="10"/>
  <c r="I219" i="10"/>
  <c r="F219" i="10"/>
  <c r="S219" i="10"/>
  <c r="K239" i="10"/>
  <c r="W239" i="10"/>
  <c r="F279" i="10"/>
  <c r="F272" i="10"/>
  <c r="F251" i="10"/>
  <c r="F264" i="10" s="1"/>
  <c r="F287" i="10"/>
  <c r="F284" i="10"/>
  <c r="E272" i="10"/>
  <c r="L278" i="10"/>
  <c r="E231" i="10"/>
  <c r="I279" i="10"/>
  <c r="E284" i="10"/>
  <c r="R287" i="10"/>
  <c r="Q357" i="10"/>
  <c r="Q354" i="10"/>
  <c r="Q349" i="10"/>
  <c r="Q342" i="10"/>
  <c r="Q321" i="10"/>
  <c r="Q334" i="10" s="1"/>
  <c r="L329" i="10"/>
  <c r="S342" i="10"/>
  <c r="V239" i="10"/>
  <c r="C290" i="10"/>
  <c r="D290" i="10" s="1"/>
  <c r="V342" i="10"/>
  <c r="X356" i="10"/>
  <c r="J357" i="10"/>
  <c r="G427" i="10"/>
  <c r="G424" i="10"/>
  <c r="X397" i="10"/>
  <c r="L398" i="10"/>
  <c r="X398" i="10"/>
  <c r="T284" i="10"/>
  <c r="O290" i="10"/>
  <c r="G321" i="10"/>
  <c r="G334" i="10" s="1"/>
  <c r="G357" i="10"/>
  <c r="G354" i="10"/>
  <c r="G349" i="10"/>
  <c r="L356" i="10"/>
  <c r="D360" i="10"/>
  <c r="H427" i="10"/>
  <c r="H424" i="10"/>
  <c r="H391" i="10"/>
  <c r="H404" i="10" s="1"/>
  <c r="H419" i="10"/>
  <c r="H412" i="10"/>
  <c r="G419" i="10"/>
  <c r="T309" i="10"/>
  <c r="H309" i="10"/>
  <c r="X327" i="10"/>
  <c r="L328" i="10"/>
  <c r="X348" i="10"/>
  <c r="J349" i="10"/>
  <c r="F303" i="10"/>
  <c r="I379" i="10"/>
  <c r="U379" i="10"/>
  <c r="J427" i="10"/>
  <c r="J419" i="10"/>
  <c r="J412" i="10"/>
  <c r="J424" i="10"/>
  <c r="L400" i="10"/>
  <c r="X400" i="10"/>
  <c r="K427" i="10"/>
  <c r="K419" i="10"/>
  <c r="K412" i="10"/>
  <c r="K424" i="10"/>
  <c r="K391" i="10"/>
  <c r="K404" i="10" s="1"/>
  <c r="X401" i="10"/>
  <c r="G370" i="10"/>
  <c r="L370" i="10" s="1"/>
  <c r="L411" i="10"/>
  <c r="L303" i="10"/>
  <c r="X329" i="10"/>
  <c r="X341" i="10"/>
  <c r="L353" i="10"/>
  <c r="O430" i="10"/>
  <c r="C430" i="10"/>
  <c r="O429" i="10"/>
  <c r="G429" i="10"/>
  <c r="C429" i="10"/>
  <c r="X390" i="10"/>
  <c r="G391" i="10"/>
  <c r="G404" i="10" s="1"/>
  <c r="R349" i="10"/>
  <c r="R342" i="10"/>
  <c r="R321" i="10"/>
  <c r="R334" i="10" s="1"/>
  <c r="R357" i="10"/>
  <c r="R354" i="10"/>
  <c r="X320" i="10"/>
  <c r="G300" i="10"/>
  <c r="J303" i="10"/>
  <c r="Q379" i="10"/>
  <c r="E379" i="10"/>
  <c r="W427" i="10"/>
  <c r="W424" i="10"/>
  <c r="W412" i="10"/>
  <c r="W419" i="10"/>
  <c r="W391" i="10"/>
  <c r="W404" i="10" s="1"/>
  <c r="J567" i="10"/>
  <c r="J564" i="10"/>
  <c r="J559" i="10"/>
  <c r="J552" i="10"/>
  <c r="J531" i="10"/>
  <c r="J544" i="10" s="1"/>
  <c r="E359" i="10"/>
  <c r="P359" i="10"/>
  <c r="L426" i="10"/>
  <c r="W489" i="10"/>
  <c r="W482" i="10"/>
  <c r="W461" i="10"/>
  <c r="W474" i="10" s="1"/>
  <c r="W497" i="10"/>
  <c r="W494" i="10"/>
  <c r="X470" i="10"/>
  <c r="W309" i="10"/>
  <c r="G359" i="10"/>
  <c r="R359" i="10"/>
  <c r="X359" i="10" s="1"/>
  <c r="T379" i="10"/>
  <c r="V419" i="10"/>
  <c r="L423" i="10"/>
  <c r="E461" i="10"/>
  <c r="E474" i="10" s="1"/>
  <c r="E497" i="10"/>
  <c r="E494" i="10"/>
  <c r="E489" i="10"/>
  <c r="E482" i="10"/>
  <c r="K519" i="10"/>
  <c r="W519" i="10"/>
  <c r="F768" i="10"/>
  <c r="F773" i="10"/>
  <c r="F776" i="10"/>
  <c r="F741" i="10"/>
  <c r="F753" i="10" s="1"/>
  <c r="F761" i="10"/>
  <c r="H359" i="10"/>
  <c r="S359" i="10"/>
  <c r="O360" i="10"/>
  <c r="F449" i="10"/>
  <c r="R449" i="10"/>
  <c r="L566" i="10"/>
  <c r="G513" i="10"/>
  <c r="L513" i="10" s="1"/>
  <c r="I359" i="10"/>
  <c r="T359" i="10"/>
  <c r="V427" i="10"/>
  <c r="V424" i="10"/>
  <c r="S497" i="10"/>
  <c r="S494" i="10"/>
  <c r="S489" i="10"/>
  <c r="S482" i="10"/>
  <c r="D500" i="10"/>
  <c r="L442" i="10"/>
  <c r="L493" i="10"/>
  <c r="H442" i="10"/>
  <c r="H489" i="10"/>
  <c r="H482" i="10"/>
  <c r="H461" i="10"/>
  <c r="H474" i="10" s="1"/>
  <c r="L440" i="10"/>
  <c r="I489" i="10"/>
  <c r="I482" i="10"/>
  <c r="I461" i="10"/>
  <c r="I474" i="10" s="1"/>
  <c r="I497" i="10"/>
  <c r="I494" i="10"/>
  <c r="K482" i="10"/>
  <c r="L496" i="10"/>
  <c r="H443" i="10"/>
  <c r="L443" i="10" s="1"/>
  <c r="G531" i="10"/>
  <c r="G544" i="10" s="1"/>
  <c r="G567" i="10"/>
  <c r="G559" i="10"/>
  <c r="G564" i="10"/>
  <c r="D359" i="10"/>
  <c r="U429" i="10"/>
  <c r="J429" i="10"/>
  <c r="T429" i="10"/>
  <c r="I429" i="10"/>
  <c r="S429" i="10"/>
  <c r="H429" i="10"/>
  <c r="Q429" i="10"/>
  <c r="F429" i="10"/>
  <c r="P429" i="10"/>
  <c r="E429" i="10"/>
  <c r="W429" i="10"/>
  <c r="D429" i="10"/>
  <c r="X426" i="10"/>
  <c r="K429" i="10"/>
  <c r="J489" i="10"/>
  <c r="J482" i="10"/>
  <c r="J461" i="10"/>
  <c r="J474" i="10" s="1"/>
  <c r="J497" i="10"/>
  <c r="J494" i="10"/>
  <c r="L467" i="10"/>
  <c r="L468" i="10"/>
  <c r="X468" i="10"/>
  <c r="H494" i="10"/>
  <c r="H531" i="10"/>
  <c r="H544" i="10" s="1"/>
  <c r="H567" i="10"/>
  <c r="H564" i="10"/>
  <c r="H559" i="10"/>
  <c r="H552" i="10"/>
  <c r="H629" i="10"/>
  <c r="H622" i="10"/>
  <c r="H637" i="10"/>
  <c r="H634" i="10"/>
  <c r="H601" i="10"/>
  <c r="H614" i="10" s="1"/>
  <c r="Q449" i="10"/>
  <c r="T461" i="10"/>
  <c r="T474" i="10" s="1"/>
  <c r="I499" i="10"/>
  <c r="T499" i="10"/>
  <c r="O570" i="10"/>
  <c r="C570" i="10"/>
  <c r="D570" i="10" s="1"/>
  <c r="S519" i="10"/>
  <c r="X539" i="10"/>
  <c r="X551" i="10"/>
  <c r="I637" i="10"/>
  <c r="I634" i="10"/>
  <c r="I622" i="10"/>
  <c r="I601" i="10"/>
  <c r="I614" i="10" s="1"/>
  <c r="I629" i="10"/>
  <c r="X609" i="10"/>
  <c r="J499" i="10"/>
  <c r="U499" i="10"/>
  <c r="E519" i="10"/>
  <c r="Q519" i="10"/>
  <c r="L510" i="10"/>
  <c r="T519" i="10"/>
  <c r="L551" i="10"/>
  <c r="G569" i="10"/>
  <c r="J589" i="10"/>
  <c r="V589" i="10"/>
  <c r="G482" i="10"/>
  <c r="T482" i="10"/>
  <c r="G489" i="10"/>
  <c r="T489" i="10"/>
  <c r="C499" i="10"/>
  <c r="K499" i="10"/>
  <c r="V499" i="10"/>
  <c r="R567" i="10"/>
  <c r="R564" i="10"/>
  <c r="R559" i="10"/>
  <c r="R552" i="10"/>
  <c r="U519" i="10"/>
  <c r="K569" i="10"/>
  <c r="W629" i="10"/>
  <c r="W622" i="10"/>
  <c r="W637" i="10"/>
  <c r="L583" i="10"/>
  <c r="W634" i="10"/>
  <c r="D499" i="10"/>
  <c r="O499" i="10"/>
  <c r="W499" i="10"/>
  <c r="O569" i="10"/>
  <c r="L582" i="10"/>
  <c r="G629" i="10"/>
  <c r="G622" i="10"/>
  <c r="G634" i="10"/>
  <c r="G637" i="10"/>
  <c r="G601" i="10"/>
  <c r="G614" i="10" s="1"/>
  <c r="U449" i="10"/>
  <c r="E499" i="10"/>
  <c r="P499" i="10"/>
  <c r="F519" i="10"/>
  <c r="K511" i="10"/>
  <c r="L511" i="10" s="1"/>
  <c r="R569" i="10"/>
  <c r="L581" i="10"/>
  <c r="K637" i="10"/>
  <c r="K634" i="10"/>
  <c r="K629" i="10"/>
  <c r="K622" i="10"/>
  <c r="L691" i="10"/>
  <c r="F650" i="10"/>
  <c r="L650" i="10" s="1"/>
  <c r="V449" i="10"/>
  <c r="F499" i="10"/>
  <c r="Q499" i="10"/>
  <c r="I559" i="10"/>
  <c r="I552" i="10"/>
  <c r="I531" i="10"/>
  <c r="I544" i="10" s="1"/>
  <c r="I567" i="10"/>
  <c r="I564" i="10"/>
  <c r="X558" i="10"/>
  <c r="V569" i="10"/>
  <c r="R589" i="10"/>
  <c r="F589" i="10"/>
  <c r="L580" i="10"/>
  <c r="Q637" i="10"/>
  <c r="Q634" i="10"/>
  <c r="Q629" i="10"/>
  <c r="Q622" i="10"/>
  <c r="Q601" i="10"/>
  <c r="Q614" i="10" s="1"/>
  <c r="L600" i="10"/>
  <c r="X600" i="10"/>
  <c r="K601" i="10"/>
  <c r="K614" i="10" s="1"/>
  <c r="G494" i="10"/>
  <c r="T494" i="10"/>
  <c r="G499" i="10"/>
  <c r="V559" i="10"/>
  <c r="V552" i="10"/>
  <c r="V567" i="10"/>
  <c r="V564" i="10"/>
  <c r="R531" i="10"/>
  <c r="R544" i="10" s="1"/>
  <c r="L558" i="10"/>
  <c r="W569" i="10"/>
  <c r="S637" i="10"/>
  <c r="S634" i="10"/>
  <c r="S629" i="10"/>
  <c r="Q639" i="10"/>
  <c r="F639" i="10"/>
  <c r="W639" i="10"/>
  <c r="D639" i="10"/>
  <c r="V639" i="10"/>
  <c r="K639" i="10"/>
  <c r="T639" i="10"/>
  <c r="I639" i="10"/>
  <c r="S639" i="10"/>
  <c r="H639" i="10"/>
  <c r="G639" i="10"/>
  <c r="E639" i="10"/>
  <c r="U639" i="10"/>
  <c r="R639" i="10"/>
  <c r="J639" i="10"/>
  <c r="T629" i="10"/>
  <c r="T622" i="10"/>
  <c r="T637" i="10"/>
  <c r="T634" i="10"/>
  <c r="F569" i="10"/>
  <c r="Q569" i="10"/>
  <c r="L621" i="10"/>
  <c r="C709" i="10"/>
  <c r="O710" i="10"/>
  <c r="C710" i="10"/>
  <c r="D710" i="10" s="1"/>
  <c r="J671" i="10"/>
  <c r="J684" i="10" s="1"/>
  <c r="J699" i="10"/>
  <c r="J692" i="10"/>
  <c r="X679" i="10"/>
  <c r="L681" i="10"/>
  <c r="X691" i="10"/>
  <c r="E729" i="10"/>
  <c r="Q729" i="10"/>
  <c r="H569" i="10"/>
  <c r="S569" i="10"/>
  <c r="U589" i="10"/>
  <c r="E637" i="10"/>
  <c r="Q699" i="10"/>
  <c r="Q692" i="10"/>
  <c r="Q671" i="10"/>
  <c r="Q684" i="10" s="1"/>
  <c r="V709" i="10"/>
  <c r="R699" i="10"/>
  <c r="R692" i="10"/>
  <c r="R707" i="10"/>
  <c r="R704" i="10"/>
  <c r="X670" i="10"/>
  <c r="J709" i="10"/>
  <c r="J729" i="10"/>
  <c r="F720" i="10"/>
  <c r="R6" i="10" s="1"/>
  <c r="I569" i="10"/>
  <c r="T569" i="10"/>
  <c r="E601" i="10"/>
  <c r="E614" i="10" s="1"/>
  <c r="X636" i="10"/>
  <c r="F707" i="10"/>
  <c r="F704" i="10"/>
  <c r="T659" i="10"/>
  <c r="L670" i="10"/>
  <c r="K651" i="10"/>
  <c r="F699" i="10"/>
  <c r="O709" i="10"/>
  <c r="J569" i="10"/>
  <c r="U569" i="10"/>
  <c r="C640" i="10"/>
  <c r="D640" i="10" s="1"/>
  <c r="O639" i="10"/>
  <c r="C639" i="10"/>
  <c r="O640" i="10"/>
  <c r="X628" i="10"/>
  <c r="L636" i="10"/>
  <c r="S671" i="10"/>
  <c r="S684" i="10" s="1"/>
  <c r="S707" i="10"/>
  <c r="S704" i="10"/>
  <c r="W699" i="10"/>
  <c r="W692" i="10"/>
  <c r="L706" i="10"/>
  <c r="R709" i="10"/>
  <c r="R768" i="10"/>
  <c r="R773" i="10"/>
  <c r="R776" i="10"/>
  <c r="R761" i="10"/>
  <c r="R741" i="10"/>
  <c r="R753" i="10" s="1"/>
  <c r="J722" i="10"/>
  <c r="V8" i="10" s="1"/>
  <c r="L628" i="10"/>
  <c r="H671" i="10"/>
  <c r="H684" i="10" s="1"/>
  <c r="H707" i="10"/>
  <c r="H704" i="10"/>
  <c r="V776" i="10"/>
  <c r="V761" i="10"/>
  <c r="V741" i="10"/>
  <c r="V753" i="10" s="1"/>
  <c r="V768" i="10"/>
  <c r="V773" i="10"/>
  <c r="L723" i="10"/>
  <c r="I707" i="10"/>
  <c r="I704" i="10"/>
  <c r="I699" i="10"/>
  <c r="I692" i="10"/>
  <c r="E699" i="10"/>
  <c r="E692" i="10"/>
  <c r="E671" i="10"/>
  <c r="E684" i="10" s="1"/>
  <c r="E707" i="10"/>
  <c r="E704" i="10"/>
  <c r="X678" i="10"/>
  <c r="F651" i="10"/>
  <c r="L698" i="10"/>
  <c r="E569" i="10"/>
  <c r="E629" i="10"/>
  <c r="E622" i="10"/>
  <c r="X621" i="10"/>
  <c r="V671" i="10"/>
  <c r="V684" i="10" s="1"/>
  <c r="V707" i="10"/>
  <c r="V704" i="10"/>
  <c r="V699" i="10"/>
  <c r="V692" i="10"/>
  <c r="G699" i="10"/>
  <c r="W671" i="10"/>
  <c r="W684" i="10" s="1"/>
  <c r="L680" i="10"/>
  <c r="H692" i="10"/>
  <c r="J704" i="10"/>
  <c r="Q707" i="10"/>
  <c r="L731" i="10"/>
  <c r="U659" i="10"/>
  <c r="E709" i="10"/>
  <c r="P709" i="10"/>
  <c r="K776" i="10"/>
  <c r="E740" i="10"/>
  <c r="J721" i="10"/>
  <c r="V7" i="10" s="1"/>
  <c r="X7" i="10" s="1"/>
  <c r="X771" i="10"/>
  <c r="F709" i="10"/>
  <c r="Q709" i="10"/>
  <c r="Q740" i="10"/>
  <c r="X735" i="10"/>
  <c r="X739" i="10"/>
  <c r="K720" i="10"/>
  <c r="W6" i="10" s="1"/>
  <c r="L755" i="10"/>
  <c r="L759" i="10"/>
  <c r="X767" i="10"/>
  <c r="X770" i="10"/>
  <c r="H709" i="10"/>
  <c r="S709" i="10"/>
  <c r="T778" i="10"/>
  <c r="J778" i="10"/>
  <c r="S778" i="10"/>
  <c r="I778" i="10"/>
  <c r="R778" i="10"/>
  <c r="H778" i="10"/>
  <c r="Q778" i="10"/>
  <c r="G778" i="10"/>
  <c r="P778" i="10"/>
  <c r="F778" i="10"/>
  <c r="W778" i="10"/>
  <c r="E778" i="10"/>
  <c r="U778" i="10"/>
  <c r="K778" i="10"/>
  <c r="S768" i="10"/>
  <c r="S773" i="10"/>
  <c r="S776" i="10"/>
  <c r="S741" i="10"/>
  <c r="S753" i="10" s="1"/>
  <c r="L767" i="10"/>
  <c r="L766" i="10"/>
  <c r="L770" i="10"/>
  <c r="I709" i="10"/>
  <c r="T709" i="10"/>
  <c r="T729" i="10"/>
  <c r="T740" i="10"/>
  <c r="T4" i="10" s="1"/>
  <c r="L738" i="10"/>
  <c r="X757" i="10"/>
  <c r="X765" i="10"/>
  <c r="X772" i="10"/>
  <c r="H773" i="10"/>
  <c r="H776" i="10"/>
  <c r="H761" i="10"/>
  <c r="H741" i="10"/>
  <c r="H753" i="10" s="1"/>
  <c r="L772" i="10"/>
  <c r="K704" i="10"/>
  <c r="K709" i="10"/>
  <c r="U773" i="10"/>
  <c r="U776" i="10"/>
  <c r="U761" i="10"/>
  <c r="U741" i="10"/>
  <c r="U753" i="10" s="1"/>
  <c r="O779" i="10"/>
  <c r="C779" i="10"/>
  <c r="D779" i="10" s="1"/>
  <c r="O778" i="10"/>
  <c r="C778" i="10"/>
  <c r="E722" i="10"/>
  <c r="I729" i="10"/>
  <c r="W776" i="10"/>
  <c r="W761" i="10"/>
  <c r="W741" i="10"/>
  <c r="W753" i="10" s="1"/>
  <c r="W768" i="10"/>
  <c r="L737" i="10"/>
  <c r="X756" i="10"/>
  <c r="X764" i="10"/>
  <c r="E760" i="10"/>
  <c r="Q760" i="10"/>
  <c r="X760" i="10" s="1"/>
  <c r="L769" i="10"/>
  <c r="X769" i="10"/>
  <c r="L762" i="10"/>
  <c r="X762" i="10"/>
  <c r="R78" i="9"/>
  <c r="F19" i="9"/>
  <c r="G78" i="9"/>
  <c r="J78" i="9"/>
  <c r="G124" i="9"/>
  <c r="G111" i="9"/>
  <c r="G147" i="9"/>
  <c r="G144" i="9"/>
  <c r="G139" i="9"/>
  <c r="G132" i="9"/>
  <c r="J147" i="9"/>
  <c r="J144" i="9"/>
  <c r="F41" i="9"/>
  <c r="F54" i="9" s="1"/>
  <c r="R41" i="9"/>
  <c r="R54" i="9" s="1"/>
  <c r="F743" i="9"/>
  <c r="X748" i="9"/>
  <c r="L49" i="9"/>
  <c r="E53" i="9"/>
  <c r="Q53" i="9"/>
  <c r="K62" i="9"/>
  <c r="K69" i="9"/>
  <c r="G74" i="9"/>
  <c r="T74" i="9"/>
  <c r="G77" i="9"/>
  <c r="T77" i="9"/>
  <c r="G79" i="9"/>
  <c r="Q79" i="9"/>
  <c r="X79" i="9" s="1"/>
  <c r="C80" i="9"/>
  <c r="D80" i="9" s="1"/>
  <c r="U111" i="9"/>
  <c r="U124" i="9" s="1"/>
  <c r="U147" i="9"/>
  <c r="U144" i="9"/>
  <c r="L93" i="9"/>
  <c r="V113" i="9"/>
  <c r="F115" i="9"/>
  <c r="F745" i="9" s="1"/>
  <c r="X138" i="9"/>
  <c r="H139" i="9"/>
  <c r="E161" i="9"/>
  <c r="L161" i="9" s="1"/>
  <c r="L180" i="9"/>
  <c r="U183" i="9"/>
  <c r="K162" i="9"/>
  <c r="H41" i="9"/>
  <c r="H54" i="9" s="1"/>
  <c r="T41" i="9"/>
  <c r="T54" i="9" s="1"/>
  <c r="Q749" i="9"/>
  <c r="X749" i="9" s="1"/>
  <c r="L50" i="9"/>
  <c r="S53" i="9"/>
  <c r="S78" i="9" s="1"/>
  <c r="E62" i="9"/>
  <c r="R62" i="9"/>
  <c r="E69" i="9"/>
  <c r="R69" i="9"/>
  <c r="I74" i="9"/>
  <c r="V74" i="9"/>
  <c r="I77" i="9"/>
  <c r="V77" i="9"/>
  <c r="I79" i="9"/>
  <c r="S79" i="9"/>
  <c r="O80" i="9"/>
  <c r="K99" i="9"/>
  <c r="W99" i="9"/>
  <c r="F99" i="9"/>
  <c r="H114" i="9"/>
  <c r="H744" i="9" s="1"/>
  <c r="I115" i="9"/>
  <c r="L119" i="9"/>
  <c r="X119" i="9"/>
  <c r="X120" i="9"/>
  <c r="X131" i="9"/>
  <c r="L143" i="9"/>
  <c r="G217" i="9"/>
  <c r="G214" i="9"/>
  <c r="F184" i="9"/>
  <c r="K185" i="9"/>
  <c r="X188" i="9"/>
  <c r="L213" i="9"/>
  <c r="R194" i="9"/>
  <c r="R181" i="9"/>
  <c r="R217" i="9"/>
  <c r="R214" i="9"/>
  <c r="I41" i="9"/>
  <c r="I54" i="9" s="1"/>
  <c r="L750" i="9"/>
  <c r="X50" i="9"/>
  <c r="H53" i="9"/>
  <c r="T53" i="9"/>
  <c r="T78" i="9" s="1"/>
  <c r="F62" i="9"/>
  <c r="S62" i="9"/>
  <c r="F69" i="9"/>
  <c r="S69" i="9"/>
  <c r="J74" i="9"/>
  <c r="W74" i="9"/>
  <c r="J77" i="9"/>
  <c r="W77" i="9"/>
  <c r="J79" i="9"/>
  <c r="T79" i="9"/>
  <c r="E113" i="9"/>
  <c r="I114" i="9"/>
  <c r="Q115" i="9"/>
  <c r="X115" i="9" s="1"/>
  <c r="J124" i="9"/>
  <c r="L131" i="9"/>
  <c r="J132" i="9"/>
  <c r="D150" i="9"/>
  <c r="H217" i="9"/>
  <c r="H214" i="9"/>
  <c r="H209" i="9"/>
  <c r="H202" i="9"/>
  <c r="H194" i="9"/>
  <c r="G183" i="9"/>
  <c r="H184" i="9"/>
  <c r="L188" i="9"/>
  <c r="X191" i="9"/>
  <c r="K163" i="9"/>
  <c r="L163" i="9" s="1"/>
  <c r="J41" i="9"/>
  <c r="J54" i="9" s="1"/>
  <c r="V41" i="9"/>
  <c r="V54" i="9" s="1"/>
  <c r="L47" i="9"/>
  <c r="X750" i="9"/>
  <c r="L51" i="9"/>
  <c r="W751" i="9"/>
  <c r="I53" i="9"/>
  <c r="U53" i="9"/>
  <c r="U78" i="9" s="1"/>
  <c r="G62" i="9"/>
  <c r="T62" i="9"/>
  <c r="K74" i="9"/>
  <c r="K77" i="9"/>
  <c r="C79" i="9"/>
  <c r="K79" i="9"/>
  <c r="U79" i="9"/>
  <c r="E99" i="9"/>
  <c r="Q99" i="9"/>
  <c r="I99" i="9"/>
  <c r="J113" i="9"/>
  <c r="K114" i="9"/>
  <c r="R115" i="9"/>
  <c r="I169" i="9"/>
  <c r="U169" i="9"/>
  <c r="F169" i="9"/>
  <c r="G181" i="9"/>
  <c r="H183" i="9"/>
  <c r="H193" i="9" s="1"/>
  <c r="Q185" i="9"/>
  <c r="G161" i="9"/>
  <c r="X216" i="9"/>
  <c r="H279" i="9"/>
  <c r="H272" i="9"/>
  <c r="H287" i="9"/>
  <c r="H284" i="9"/>
  <c r="H251" i="9"/>
  <c r="H264" i="9" s="1"/>
  <c r="J139" i="9"/>
  <c r="X47" i="9"/>
  <c r="L751" i="9"/>
  <c r="X51" i="9"/>
  <c r="V53" i="9"/>
  <c r="V78" i="9" s="1"/>
  <c r="H62" i="9"/>
  <c r="U62" i="9"/>
  <c r="Q74" i="9"/>
  <c r="D79" i="9"/>
  <c r="V79" i="9"/>
  <c r="R139" i="9"/>
  <c r="R132" i="9"/>
  <c r="R111" i="9"/>
  <c r="R124" i="9" s="1"/>
  <c r="R147" i="9"/>
  <c r="R144" i="9"/>
  <c r="S139" i="9"/>
  <c r="S132" i="9"/>
  <c r="S111" i="9"/>
  <c r="S124" i="9" s="1"/>
  <c r="J111" i="9"/>
  <c r="K113" i="9"/>
  <c r="S114" i="9"/>
  <c r="S744" i="9" s="1"/>
  <c r="T115" i="9"/>
  <c r="J209" i="9"/>
  <c r="J202" i="9"/>
  <c r="J194" i="9"/>
  <c r="J217" i="9"/>
  <c r="J214" i="9"/>
  <c r="K209" i="9"/>
  <c r="K202" i="9"/>
  <c r="K194" i="9"/>
  <c r="K181" i="9"/>
  <c r="J183" i="9"/>
  <c r="Q184" i="9"/>
  <c r="L216" i="9"/>
  <c r="L92" i="9"/>
  <c r="V723" i="9"/>
  <c r="V653" i="9"/>
  <c r="V583" i="9"/>
  <c r="V443" i="9"/>
  <c r="V513" i="9"/>
  <c r="V373" i="9"/>
  <c r="V303" i="9"/>
  <c r="V233" i="9"/>
  <c r="V93" i="9"/>
  <c r="X751" i="9"/>
  <c r="U675" i="9"/>
  <c r="J675" i="9"/>
  <c r="W674" i="9"/>
  <c r="Q673" i="9"/>
  <c r="F673" i="9"/>
  <c r="E605" i="9"/>
  <c r="R604" i="9"/>
  <c r="G604" i="9"/>
  <c r="S675" i="9"/>
  <c r="H675" i="9"/>
  <c r="U674" i="9"/>
  <c r="J674" i="9"/>
  <c r="W673" i="9"/>
  <c r="V605" i="9"/>
  <c r="K605" i="9"/>
  <c r="E604" i="9"/>
  <c r="R603" i="9"/>
  <c r="G603" i="9"/>
  <c r="R675" i="9"/>
  <c r="G675" i="9"/>
  <c r="T674" i="9"/>
  <c r="I674" i="9"/>
  <c r="V673" i="9"/>
  <c r="K673" i="9"/>
  <c r="K683" i="9" s="1"/>
  <c r="U605" i="9"/>
  <c r="Q675" i="9"/>
  <c r="F675" i="9"/>
  <c r="S674" i="9"/>
  <c r="H674" i="9"/>
  <c r="U673" i="9"/>
  <c r="J673" i="9"/>
  <c r="E675" i="9"/>
  <c r="R674" i="9"/>
  <c r="G674" i="9"/>
  <c r="T673" i="9"/>
  <c r="T683" i="9" s="1"/>
  <c r="T708" i="9" s="1"/>
  <c r="I673" i="9"/>
  <c r="I683" i="9" s="1"/>
  <c r="S605" i="9"/>
  <c r="H605" i="9"/>
  <c r="U604" i="9"/>
  <c r="J604" i="9"/>
  <c r="W603" i="9"/>
  <c r="W675" i="9"/>
  <c r="Q674" i="9"/>
  <c r="F674" i="9"/>
  <c r="S673" i="9"/>
  <c r="H673" i="9"/>
  <c r="H683" i="9" s="1"/>
  <c r="R605" i="9"/>
  <c r="G605" i="9"/>
  <c r="T604" i="9"/>
  <c r="I604" i="9"/>
  <c r="G673" i="9"/>
  <c r="I605" i="9"/>
  <c r="K604" i="9"/>
  <c r="S603" i="9"/>
  <c r="E603" i="9"/>
  <c r="V674" i="9"/>
  <c r="E673" i="9"/>
  <c r="F605" i="9"/>
  <c r="H604" i="9"/>
  <c r="Q603" i="9"/>
  <c r="U535" i="9"/>
  <c r="J535" i="9"/>
  <c r="W534" i="9"/>
  <c r="F604" i="9"/>
  <c r="T535" i="9"/>
  <c r="I535" i="9"/>
  <c r="V534" i="9"/>
  <c r="K534" i="9"/>
  <c r="E533" i="9"/>
  <c r="K674" i="9"/>
  <c r="W605" i="9"/>
  <c r="W604" i="9"/>
  <c r="K603" i="9"/>
  <c r="S535" i="9"/>
  <c r="H535" i="9"/>
  <c r="U534" i="9"/>
  <c r="U744" i="9" s="1"/>
  <c r="J534" i="9"/>
  <c r="W533" i="9"/>
  <c r="V675" i="9"/>
  <c r="E674" i="9"/>
  <c r="T605" i="9"/>
  <c r="V604" i="9"/>
  <c r="J603" i="9"/>
  <c r="R535" i="9"/>
  <c r="G535" i="9"/>
  <c r="T534" i="9"/>
  <c r="I534" i="9"/>
  <c r="V533" i="9"/>
  <c r="V543" i="9" s="1"/>
  <c r="V568" i="9" s="1"/>
  <c r="K533" i="9"/>
  <c r="T675" i="9"/>
  <c r="Q605" i="9"/>
  <c r="S604" i="9"/>
  <c r="V603" i="9"/>
  <c r="V613" i="9" s="1"/>
  <c r="V638" i="9" s="1"/>
  <c r="I603" i="9"/>
  <c r="Q535" i="9"/>
  <c r="F535" i="9"/>
  <c r="S534" i="9"/>
  <c r="H534" i="9"/>
  <c r="U533" i="9"/>
  <c r="J533" i="9"/>
  <c r="J543" i="9" s="1"/>
  <c r="I675" i="9"/>
  <c r="J605" i="9"/>
  <c r="T603" i="9"/>
  <c r="T613" i="9" s="1"/>
  <c r="T638" i="9" s="1"/>
  <c r="F603" i="9"/>
  <c r="F613" i="9" s="1"/>
  <c r="W535" i="9"/>
  <c r="Q534" i="9"/>
  <c r="F534" i="9"/>
  <c r="S533" i="9"/>
  <c r="S543" i="9" s="1"/>
  <c r="S568" i="9" s="1"/>
  <c r="H533" i="9"/>
  <c r="R534" i="9"/>
  <c r="I533" i="9"/>
  <c r="I543" i="9" s="1"/>
  <c r="V465" i="9"/>
  <c r="K465" i="9"/>
  <c r="E464" i="9"/>
  <c r="R463" i="9"/>
  <c r="G463" i="9"/>
  <c r="G473" i="9" s="1"/>
  <c r="G534" i="9"/>
  <c r="F533" i="9"/>
  <c r="T465" i="9"/>
  <c r="I465" i="9"/>
  <c r="V464" i="9"/>
  <c r="K464" i="9"/>
  <c r="E463" i="9"/>
  <c r="W395" i="9"/>
  <c r="V535" i="9"/>
  <c r="E534" i="9"/>
  <c r="S465" i="9"/>
  <c r="H465" i="9"/>
  <c r="U464" i="9"/>
  <c r="J464" i="9"/>
  <c r="W463" i="9"/>
  <c r="R465" i="9"/>
  <c r="R745" i="9" s="1"/>
  <c r="G465" i="9"/>
  <c r="T464" i="9"/>
  <c r="I464" i="9"/>
  <c r="V463" i="9"/>
  <c r="V473" i="9" s="1"/>
  <c r="V498" i="9" s="1"/>
  <c r="K463" i="9"/>
  <c r="K473" i="9" s="1"/>
  <c r="K675" i="9"/>
  <c r="K535" i="9"/>
  <c r="T533" i="9"/>
  <c r="T543" i="9" s="1"/>
  <c r="T568" i="9" s="1"/>
  <c r="Q465" i="9"/>
  <c r="Q604" i="9"/>
  <c r="E535" i="9"/>
  <c r="L535" i="9" s="1"/>
  <c r="R533" i="9"/>
  <c r="E465" i="9"/>
  <c r="R464" i="9"/>
  <c r="G464" i="9"/>
  <c r="T463" i="9"/>
  <c r="T473" i="9" s="1"/>
  <c r="T498" i="9" s="1"/>
  <c r="I463" i="9"/>
  <c r="S395" i="9"/>
  <c r="H395" i="9"/>
  <c r="U394" i="9"/>
  <c r="J394" i="9"/>
  <c r="G533" i="9"/>
  <c r="W465" i="9"/>
  <c r="Q464" i="9"/>
  <c r="Q463" i="9"/>
  <c r="U465" i="9"/>
  <c r="J463" i="9"/>
  <c r="J473" i="9" s="1"/>
  <c r="E393" i="9"/>
  <c r="W325" i="9"/>
  <c r="Q324" i="9"/>
  <c r="F324" i="9"/>
  <c r="S323" i="9"/>
  <c r="S333" i="9" s="1"/>
  <c r="S358" i="9" s="1"/>
  <c r="H323" i="9"/>
  <c r="H463" i="9"/>
  <c r="K395" i="9"/>
  <c r="W394" i="9"/>
  <c r="K394" i="9"/>
  <c r="W393" i="9"/>
  <c r="J465" i="9"/>
  <c r="H464" i="9"/>
  <c r="F463" i="9"/>
  <c r="J395" i="9"/>
  <c r="V394" i="9"/>
  <c r="I394" i="9"/>
  <c r="V393" i="9"/>
  <c r="K393" i="9"/>
  <c r="U325" i="9"/>
  <c r="J325" i="9"/>
  <c r="W324" i="9"/>
  <c r="Q323" i="9"/>
  <c r="F323" i="9"/>
  <c r="F333" i="9" s="1"/>
  <c r="R673" i="9"/>
  <c r="R683" i="9" s="1"/>
  <c r="R708" i="9" s="1"/>
  <c r="U603" i="9"/>
  <c r="U613" i="9" s="1"/>
  <c r="U638" i="9" s="1"/>
  <c r="F465" i="9"/>
  <c r="F464" i="9"/>
  <c r="V395" i="9"/>
  <c r="V745" i="9" s="1"/>
  <c r="I395" i="9"/>
  <c r="T394" i="9"/>
  <c r="H394" i="9"/>
  <c r="U393" i="9"/>
  <c r="U403" i="9" s="1"/>
  <c r="U428" i="9" s="1"/>
  <c r="J393" i="9"/>
  <c r="J403" i="9" s="1"/>
  <c r="T325" i="9"/>
  <c r="I325" i="9"/>
  <c r="V324" i="9"/>
  <c r="K324" i="9"/>
  <c r="E323" i="9"/>
  <c r="Q533" i="9"/>
  <c r="S464" i="9"/>
  <c r="S463" i="9"/>
  <c r="R395" i="9"/>
  <c r="E395" i="9"/>
  <c r="Q394" i="9"/>
  <c r="X394" i="9" s="1"/>
  <c r="E394" i="9"/>
  <c r="R393" i="9"/>
  <c r="G393" i="9"/>
  <c r="Q325" i="9"/>
  <c r="F325" i="9"/>
  <c r="S324" i="9"/>
  <c r="H324" i="9"/>
  <c r="U323" i="9"/>
  <c r="U333" i="9" s="1"/>
  <c r="U358" i="9" s="1"/>
  <c r="J323" i="9"/>
  <c r="Q395" i="9"/>
  <c r="F394" i="9"/>
  <c r="K325" i="9"/>
  <c r="R323" i="9"/>
  <c r="U255" i="9"/>
  <c r="J255" i="9"/>
  <c r="W254" i="9"/>
  <c r="Q253" i="9"/>
  <c r="F253" i="9"/>
  <c r="G395" i="9"/>
  <c r="H325" i="9"/>
  <c r="J324" i="9"/>
  <c r="T255" i="9"/>
  <c r="I255" i="9"/>
  <c r="V254" i="9"/>
  <c r="K254" i="9"/>
  <c r="E253" i="9"/>
  <c r="F395" i="9"/>
  <c r="T393" i="9"/>
  <c r="T403" i="9" s="1"/>
  <c r="T428" i="9" s="1"/>
  <c r="G325" i="9"/>
  <c r="I324" i="9"/>
  <c r="K323" i="9"/>
  <c r="S255" i="9"/>
  <c r="H255" i="9"/>
  <c r="U254" i="9"/>
  <c r="J254" i="9"/>
  <c r="W253" i="9"/>
  <c r="H603" i="9"/>
  <c r="H613" i="9" s="1"/>
  <c r="S393" i="9"/>
  <c r="E325" i="9"/>
  <c r="G324" i="9"/>
  <c r="I323" i="9"/>
  <c r="I333" i="9" s="1"/>
  <c r="R255" i="9"/>
  <c r="G255" i="9"/>
  <c r="T254" i="9"/>
  <c r="I254" i="9"/>
  <c r="V253" i="9"/>
  <c r="K253" i="9"/>
  <c r="W464" i="9"/>
  <c r="S394" i="9"/>
  <c r="Q393" i="9"/>
  <c r="V325" i="9"/>
  <c r="E324" i="9"/>
  <c r="G323" i="9"/>
  <c r="Q255" i="9"/>
  <c r="F255" i="9"/>
  <c r="S254" i="9"/>
  <c r="H254" i="9"/>
  <c r="U253" i="9"/>
  <c r="U263" i="9" s="1"/>
  <c r="U288" i="9" s="1"/>
  <c r="J253" i="9"/>
  <c r="J263" i="9" s="1"/>
  <c r="R394" i="9"/>
  <c r="I393" i="9"/>
  <c r="S325" i="9"/>
  <c r="U324" i="9"/>
  <c r="W323" i="9"/>
  <c r="W333" i="9" s="1"/>
  <c r="W358" i="9" s="1"/>
  <c r="E255" i="9"/>
  <c r="R254" i="9"/>
  <c r="X254" i="9" s="1"/>
  <c r="G254" i="9"/>
  <c r="T253" i="9"/>
  <c r="T263" i="9" s="1"/>
  <c r="T288" i="9" s="1"/>
  <c r="I253" i="9"/>
  <c r="I263" i="9" s="1"/>
  <c r="U463" i="9"/>
  <c r="T395" i="9"/>
  <c r="G394" i="9"/>
  <c r="F393" i="9"/>
  <c r="R324" i="9"/>
  <c r="T323" i="9"/>
  <c r="T333" i="9" s="1"/>
  <c r="T358" i="9" s="1"/>
  <c r="V255" i="9"/>
  <c r="K255" i="9"/>
  <c r="E254" i="9"/>
  <c r="R253" i="9"/>
  <c r="G253" i="9"/>
  <c r="G263" i="9" s="1"/>
  <c r="U395" i="9"/>
  <c r="S253" i="9"/>
  <c r="R325" i="9"/>
  <c r="H253" i="9"/>
  <c r="H263" i="9" s="1"/>
  <c r="T324" i="9"/>
  <c r="U185" i="9"/>
  <c r="J185" i="9"/>
  <c r="W184" i="9"/>
  <c r="Q183" i="9"/>
  <c r="F183" i="9"/>
  <c r="F193" i="9" s="1"/>
  <c r="E115" i="9"/>
  <c r="E745" i="9" s="1"/>
  <c r="R114" i="9"/>
  <c r="R744" i="9" s="1"/>
  <c r="G114" i="9"/>
  <c r="G744" i="9" s="1"/>
  <c r="T113" i="9"/>
  <c r="I113" i="9"/>
  <c r="I123" i="9" s="1"/>
  <c r="W255" i="9"/>
  <c r="T185" i="9"/>
  <c r="I185" i="9"/>
  <c r="V184" i="9"/>
  <c r="V744" i="9" s="1"/>
  <c r="K184" i="9"/>
  <c r="K744" i="9" s="1"/>
  <c r="E183" i="9"/>
  <c r="W115" i="9"/>
  <c r="W745" i="9" s="1"/>
  <c r="Q114" i="9"/>
  <c r="F114" i="9"/>
  <c r="F744" i="9" s="1"/>
  <c r="S113" i="9"/>
  <c r="H113" i="9"/>
  <c r="H393" i="9"/>
  <c r="H403" i="9" s="1"/>
  <c r="V323" i="9"/>
  <c r="S185" i="9"/>
  <c r="H185" i="9"/>
  <c r="U184" i="9"/>
  <c r="J184" i="9"/>
  <c r="W183" i="9"/>
  <c r="V115" i="9"/>
  <c r="K115" i="9"/>
  <c r="K745" i="9" s="1"/>
  <c r="E114" i="9"/>
  <c r="E744" i="9" s="1"/>
  <c r="R113" i="9"/>
  <c r="G113" i="9"/>
  <c r="G743" i="9" s="1"/>
  <c r="R185" i="9"/>
  <c r="G185" i="9"/>
  <c r="G745" i="9" s="1"/>
  <c r="T184" i="9"/>
  <c r="I184" i="9"/>
  <c r="I744" i="9" s="1"/>
  <c r="V183" i="9"/>
  <c r="V193" i="9" s="1"/>
  <c r="V218" i="9" s="1"/>
  <c r="K183" i="9"/>
  <c r="K193" i="9" s="1"/>
  <c r="U115" i="9"/>
  <c r="U745" i="9" s="1"/>
  <c r="J115" i="9"/>
  <c r="J745" i="9" s="1"/>
  <c r="W114" i="9"/>
  <c r="W744" i="9" s="1"/>
  <c r="Q113" i="9"/>
  <c r="Q743" i="9" s="1"/>
  <c r="F113" i="9"/>
  <c r="F254" i="9"/>
  <c r="E185" i="9"/>
  <c r="R184" i="9"/>
  <c r="G184" i="9"/>
  <c r="L184" i="9" s="1"/>
  <c r="T183" i="9"/>
  <c r="I183" i="9"/>
  <c r="D122" i="9"/>
  <c r="S115" i="9"/>
  <c r="S745" i="9" s="1"/>
  <c r="H115" i="9"/>
  <c r="H745" i="9" s="1"/>
  <c r="U114" i="9"/>
  <c r="J114" i="9"/>
  <c r="J744" i="9" s="1"/>
  <c r="W113" i="9"/>
  <c r="W123" i="9" s="1"/>
  <c r="W148" i="9" s="1"/>
  <c r="K53" i="9"/>
  <c r="W53" i="9"/>
  <c r="W78" i="9" s="1"/>
  <c r="I62" i="9"/>
  <c r="V62" i="9"/>
  <c r="E74" i="9"/>
  <c r="R74" i="9"/>
  <c r="E79" i="9"/>
  <c r="W79" i="9"/>
  <c r="T99" i="9"/>
  <c r="T114" i="9"/>
  <c r="T744" i="9" s="1"/>
  <c r="H90" i="9"/>
  <c r="L90" i="9" s="1"/>
  <c r="J91" i="9"/>
  <c r="L91" i="9" s="1"/>
  <c r="S144" i="9"/>
  <c r="W209" i="9"/>
  <c r="W202" i="9"/>
  <c r="W194" i="9"/>
  <c r="W181" i="9"/>
  <c r="W217" i="9"/>
  <c r="W214" i="9"/>
  <c r="L162" i="9"/>
  <c r="Q209" i="9"/>
  <c r="Q202" i="9"/>
  <c r="Q194" i="9"/>
  <c r="Q181" i="9"/>
  <c r="Q217" i="9"/>
  <c r="Q214" i="9"/>
  <c r="J181" i="9"/>
  <c r="R183" i="9"/>
  <c r="S184" i="9"/>
  <c r="W185" i="9"/>
  <c r="G194" i="9"/>
  <c r="L201" i="9"/>
  <c r="E160" i="9"/>
  <c r="L160" i="9" s="1"/>
  <c r="R202" i="9"/>
  <c r="I162" i="9"/>
  <c r="E743" i="9"/>
  <c r="X43" i="9"/>
  <c r="I745" i="9"/>
  <c r="T745" i="9"/>
  <c r="G747" i="9"/>
  <c r="L747" i="9" s="1"/>
  <c r="R747" i="9"/>
  <c r="X747" i="9" s="1"/>
  <c r="E748" i="9"/>
  <c r="L748" i="9" s="1"/>
  <c r="X48" i="9"/>
  <c r="J62" i="9"/>
  <c r="W62" i="9"/>
  <c r="F74" i="9"/>
  <c r="S74" i="9"/>
  <c r="F79" i="9"/>
  <c r="H124" i="9"/>
  <c r="H111" i="9"/>
  <c r="H147" i="9"/>
  <c r="H144" i="9"/>
  <c r="V99" i="9"/>
  <c r="U113" i="9"/>
  <c r="U123" i="9" s="1"/>
  <c r="U148" i="9" s="1"/>
  <c r="V114" i="9"/>
  <c r="U219" i="9"/>
  <c r="J219" i="9"/>
  <c r="T219" i="9"/>
  <c r="S219" i="9"/>
  <c r="Q219" i="9"/>
  <c r="V219" i="9"/>
  <c r="K219" i="9"/>
  <c r="I219" i="9"/>
  <c r="H219" i="9"/>
  <c r="G219" i="9"/>
  <c r="F219" i="9"/>
  <c r="W219" i="9"/>
  <c r="E219" i="9"/>
  <c r="R219" i="9"/>
  <c r="D219" i="9"/>
  <c r="S194" i="9"/>
  <c r="S217" i="9"/>
  <c r="S214" i="9"/>
  <c r="S209" i="9"/>
  <c r="S202" i="9"/>
  <c r="S183" i="9"/>
  <c r="P219" i="9"/>
  <c r="E149" i="9"/>
  <c r="P149" i="9"/>
  <c r="G239" i="9"/>
  <c r="S239" i="9"/>
  <c r="L278" i="9"/>
  <c r="E231" i="9"/>
  <c r="L231" i="9" s="1"/>
  <c r="L373" i="9"/>
  <c r="G149" i="9"/>
  <c r="R149" i="9"/>
  <c r="X149" i="9" s="1"/>
  <c r="T169" i="9"/>
  <c r="I279" i="9"/>
  <c r="I272" i="9"/>
  <c r="I251" i="9"/>
  <c r="I264" i="9" s="1"/>
  <c r="L283" i="9"/>
  <c r="I232" i="9"/>
  <c r="I289" i="9"/>
  <c r="L303" i="9"/>
  <c r="K349" i="9"/>
  <c r="K342" i="9"/>
  <c r="K357" i="9"/>
  <c r="K354" i="9"/>
  <c r="K321" i="9"/>
  <c r="K334" i="9" s="1"/>
  <c r="E449" i="9"/>
  <c r="Q449" i="9"/>
  <c r="H149" i="9"/>
  <c r="S149" i="9"/>
  <c r="E214" i="9"/>
  <c r="E217" i="9"/>
  <c r="J279" i="9"/>
  <c r="J272" i="9"/>
  <c r="J251" i="9"/>
  <c r="J264" i="9" s="1"/>
  <c r="J287" i="9"/>
  <c r="J284" i="9"/>
  <c r="X353" i="9"/>
  <c r="Q419" i="9"/>
  <c r="Q412" i="9"/>
  <c r="Q424" i="9"/>
  <c r="Q391" i="9"/>
  <c r="Q404" i="9" s="1"/>
  <c r="Q427" i="9"/>
  <c r="W391" i="9"/>
  <c r="W404" i="9" s="1"/>
  <c r="W427" i="9"/>
  <c r="W419" i="9"/>
  <c r="W412" i="9"/>
  <c r="W424" i="9"/>
  <c r="I149" i="9"/>
  <c r="T149" i="9"/>
  <c r="V169" i="9"/>
  <c r="E181" i="9"/>
  <c r="W279" i="9"/>
  <c r="W272" i="9"/>
  <c r="W251" i="9"/>
  <c r="W264" i="9" s="1"/>
  <c r="W287" i="9"/>
  <c r="W284" i="9"/>
  <c r="L233" i="9"/>
  <c r="R289" i="9"/>
  <c r="G289" i="9"/>
  <c r="Q289" i="9"/>
  <c r="F289" i="9"/>
  <c r="P289" i="9"/>
  <c r="E289" i="9"/>
  <c r="W289" i="9"/>
  <c r="D289" i="9"/>
  <c r="V289" i="9"/>
  <c r="K289" i="9"/>
  <c r="U289" i="9"/>
  <c r="J289" i="9"/>
  <c r="S289" i="9"/>
  <c r="H289" i="9"/>
  <c r="I284" i="9"/>
  <c r="L286" i="9"/>
  <c r="I233" i="9"/>
  <c r="T321" i="9"/>
  <c r="T334" i="9" s="1"/>
  <c r="T357" i="9"/>
  <c r="T354" i="9"/>
  <c r="T349" i="9"/>
  <c r="T342" i="9"/>
  <c r="L302" i="9"/>
  <c r="L353" i="9"/>
  <c r="J149" i="9"/>
  <c r="O220" i="9"/>
  <c r="C220" i="9"/>
  <c r="D220" i="9" s="1"/>
  <c r="X250" i="9"/>
  <c r="L301" i="9"/>
  <c r="G379" i="9"/>
  <c r="S379" i="9"/>
  <c r="E251" i="9"/>
  <c r="E264" i="9" s="1"/>
  <c r="E287" i="9"/>
  <c r="E284" i="9"/>
  <c r="L232" i="9"/>
  <c r="E230" i="9"/>
  <c r="L230" i="9" s="1"/>
  <c r="L271" i="9"/>
  <c r="E279" i="9"/>
  <c r="F251" i="9"/>
  <c r="F264" i="9" s="1"/>
  <c r="F287" i="9"/>
  <c r="F284" i="9"/>
  <c r="F279" i="9"/>
  <c r="F272" i="9"/>
  <c r="D290" i="9"/>
  <c r="L258" i="9"/>
  <c r="L341" i="9"/>
  <c r="K239" i="9"/>
  <c r="O290" i="9"/>
  <c r="W349" i="9"/>
  <c r="W342" i="9"/>
  <c r="H309" i="9"/>
  <c r="U321" i="9"/>
  <c r="U334" i="9" s="1"/>
  <c r="X328" i="9"/>
  <c r="L329" i="9"/>
  <c r="Q357" i="9"/>
  <c r="F427" i="9"/>
  <c r="F419" i="9"/>
  <c r="F424" i="9"/>
  <c r="F412" i="9"/>
  <c r="O430" i="9"/>
  <c r="C429" i="9"/>
  <c r="O429" i="9"/>
  <c r="C430" i="9"/>
  <c r="D430" i="9" s="1"/>
  <c r="U427" i="9"/>
  <c r="U424" i="9"/>
  <c r="U419" i="9"/>
  <c r="F391" i="9"/>
  <c r="F404" i="9" s="1"/>
  <c r="F494" i="9"/>
  <c r="R239" i="9"/>
  <c r="C360" i="9"/>
  <c r="D360" i="9" s="1"/>
  <c r="C359" i="9"/>
  <c r="R309" i="9"/>
  <c r="S342" i="9"/>
  <c r="Q349" i="9"/>
  <c r="W354" i="9"/>
  <c r="U357" i="9"/>
  <c r="S359" i="9"/>
  <c r="O360" i="9"/>
  <c r="T427" i="9"/>
  <c r="T424" i="9"/>
  <c r="T412" i="9"/>
  <c r="C289" i="9"/>
  <c r="F321" i="9"/>
  <c r="F334" i="9" s="1"/>
  <c r="F357" i="9"/>
  <c r="F354" i="9"/>
  <c r="U342" i="9"/>
  <c r="W357" i="9"/>
  <c r="U359" i="9"/>
  <c r="I427" i="9"/>
  <c r="I424" i="9"/>
  <c r="I419" i="9"/>
  <c r="I412" i="9"/>
  <c r="L370" i="9"/>
  <c r="E379" i="9"/>
  <c r="U412" i="9"/>
  <c r="T239" i="9"/>
  <c r="O289" i="9"/>
  <c r="S357" i="9"/>
  <c r="S354" i="9"/>
  <c r="W359" i="9"/>
  <c r="V427" i="9"/>
  <c r="V424" i="9"/>
  <c r="V419" i="9"/>
  <c r="V412" i="9"/>
  <c r="V391" i="9"/>
  <c r="V404" i="9" s="1"/>
  <c r="H379" i="9"/>
  <c r="L400" i="9"/>
  <c r="T419" i="9"/>
  <c r="U239" i="9"/>
  <c r="E359" i="9"/>
  <c r="K427" i="9"/>
  <c r="K419" i="9"/>
  <c r="K412" i="9"/>
  <c r="K424" i="9"/>
  <c r="K391" i="9"/>
  <c r="K404" i="9" s="1"/>
  <c r="J427" i="9"/>
  <c r="J419" i="9"/>
  <c r="J412" i="9"/>
  <c r="J424" i="9"/>
  <c r="J391" i="9"/>
  <c r="J404" i="9" s="1"/>
  <c r="T391" i="9"/>
  <c r="T404" i="9" s="1"/>
  <c r="L512" i="9"/>
  <c r="V239" i="9"/>
  <c r="I357" i="9"/>
  <c r="I354" i="9"/>
  <c r="E309" i="9"/>
  <c r="L327" i="9"/>
  <c r="F342" i="9"/>
  <c r="H359" i="9"/>
  <c r="T429" i="9"/>
  <c r="I429" i="9"/>
  <c r="S429" i="9"/>
  <c r="H429" i="9"/>
  <c r="P429" i="9"/>
  <c r="E429" i="9"/>
  <c r="U429" i="9"/>
  <c r="D429" i="9"/>
  <c r="R429" i="9"/>
  <c r="Q429" i="9"/>
  <c r="K429" i="9"/>
  <c r="J429" i="9"/>
  <c r="V429" i="9"/>
  <c r="F429" i="9"/>
  <c r="U391" i="9"/>
  <c r="U404" i="9" s="1"/>
  <c r="L397" i="9"/>
  <c r="L399" i="9"/>
  <c r="X401" i="9"/>
  <c r="X426" i="9"/>
  <c r="G429" i="9"/>
  <c r="J309" i="9"/>
  <c r="V309" i="9"/>
  <c r="G309" i="9"/>
  <c r="S321" i="9"/>
  <c r="S334" i="9" s="1"/>
  <c r="F349" i="9"/>
  <c r="Q354" i="9"/>
  <c r="J359" i="9"/>
  <c r="R419" i="9"/>
  <c r="R412" i="9"/>
  <c r="R427" i="9"/>
  <c r="R424" i="9"/>
  <c r="W429" i="9"/>
  <c r="K359" i="9"/>
  <c r="V359" i="9"/>
  <c r="L398" i="9"/>
  <c r="W489" i="9"/>
  <c r="W482" i="9"/>
  <c r="W461" i="9"/>
  <c r="W474" i="9" s="1"/>
  <c r="W497" i="9"/>
  <c r="W494" i="9"/>
  <c r="L460" i="9"/>
  <c r="K441" i="9"/>
  <c r="L496" i="9"/>
  <c r="G443" i="9"/>
  <c r="L443" i="9" s="1"/>
  <c r="G567" i="9"/>
  <c r="G564" i="9"/>
  <c r="G559" i="9"/>
  <c r="G552" i="9"/>
  <c r="G531" i="9"/>
  <c r="G544" i="9" s="1"/>
  <c r="R497" i="9"/>
  <c r="R494" i="9"/>
  <c r="L440" i="9"/>
  <c r="L488" i="9"/>
  <c r="E441" i="9"/>
  <c r="I443" i="9"/>
  <c r="O570" i="9"/>
  <c r="S569" i="9"/>
  <c r="H569" i="9"/>
  <c r="C570" i="9"/>
  <c r="D570" i="9" s="1"/>
  <c r="O569" i="9"/>
  <c r="C569" i="9"/>
  <c r="U569" i="9"/>
  <c r="F359" i="9"/>
  <c r="Q359" i="9"/>
  <c r="X359" i="9" s="1"/>
  <c r="X399" i="9"/>
  <c r="G461" i="9"/>
  <c r="G474" i="9" s="1"/>
  <c r="G489" i="9"/>
  <c r="G482" i="9"/>
  <c r="J489" i="9"/>
  <c r="J482" i="9"/>
  <c r="J497" i="9"/>
  <c r="J494" i="9"/>
  <c r="V461" i="9"/>
  <c r="V474" i="9" s="1"/>
  <c r="X467" i="9"/>
  <c r="X470" i="9"/>
  <c r="R489" i="9"/>
  <c r="X493" i="9"/>
  <c r="L510" i="9"/>
  <c r="J512" i="9"/>
  <c r="G359" i="9"/>
  <c r="R359" i="9"/>
  <c r="X411" i="9"/>
  <c r="L467" i="9"/>
  <c r="L493" i="9"/>
  <c r="G442" i="9"/>
  <c r="G497" i="9"/>
  <c r="K559" i="9"/>
  <c r="K552" i="9"/>
  <c r="K531" i="9"/>
  <c r="K544" i="9" s="1"/>
  <c r="K567" i="9"/>
  <c r="K564" i="9"/>
  <c r="L411" i="9"/>
  <c r="X418" i="9"/>
  <c r="I449" i="9"/>
  <c r="U449" i="9"/>
  <c r="R499" i="9"/>
  <c r="W499" i="9"/>
  <c r="T499" i="9"/>
  <c r="H499" i="9"/>
  <c r="Q499" i="9"/>
  <c r="F499" i="9"/>
  <c r="P499" i="9"/>
  <c r="E499" i="9"/>
  <c r="D499" i="9"/>
  <c r="K499" i="9"/>
  <c r="V499" i="9"/>
  <c r="J499" i="9"/>
  <c r="X471" i="9"/>
  <c r="I499" i="9"/>
  <c r="R567" i="9"/>
  <c r="R564" i="9"/>
  <c r="R559" i="9"/>
  <c r="R552" i="9"/>
  <c r="R531" i="9"/>
  <c r="R544" i="9" s="1"/>
  <c r="I359" i="9"/>
  <c r="L418" i="9"/>
  <c r="V489" i="9"/>
  <c r="V482" i="9"/>
  <c r="S461" i="9"/>
  <c r="S474" i="9" s="1"/>
  <c r="S497" i="9"/>
  <c r="S494" i="9"/>
  <c r="S489" i="9"/>
  <c r="S482" i="9"/>
  <c r="I442" i="9"/>
  <c r="S499" i="9"/>
  <c r="Q519" i="9"/>
  <c r="E519" i="9"/>
  <c r="J569" i="9"/>
  <c r="C500" i="9"/>
  <c r="O499" i="9"/>
  <c r="O500" i="9"/>
  <c r="C499" i="9"/>
  <c r="X460" i="9"/>
  <c r="R482" i="9"/>
  <c r="X496" i="9"/>
  <c r="U499" i="9"/>
  <c r="V559" i="9"/>
  <c r="V552" i="9"/>
  <c r="V531" i="9"/>
  <c r="V544" i="9" s="1"/>
  <c r="V567" i="9"/>
  <c r="V564" i="9"/>
  <c r="E589" i="9"/>
  <c r="Q589" i="9"/>
  <c r="O640" i="9"/>
  <c r="O639" i="9"/>
  <c r="C639" i="9"/>
  <c r="C640" i="9"/>
  <c r="D640" i="9" s="1"/>
  <c r="V639" i="9"/>
  <c r="I639" i="9"/>
  <c r="H519" i="9"/>
  <c r="T519" i="9"/>
  <c r="W519" i="9"/>
  <c r="L537" i="9"/>
  <c r="X541" i="9"/>
  <c r="X563" i="9"/>
  <c r="E580" i="9"/>
  <c r="L580" i="9" s="1"/>
  <c r="J637" i="9"/>
  <c r="J634" i="9"/>
  <c r="J629" i="9"/>
  <c r="J601" i="9"/>
  <c r="J614" i="9" s="1"/>
  <c r="J671" i="9"/>
  <c r="J684" i="9" s="1"/>
  <c r="J707" i="9"/>
  <c r="J704" i="9"/>
  <c r="J699" i="9"/>
  <c r="J692" i="9"/>
  <c r="T482" i="9"/>
  <c r="K494" i="9"/>
  <c r="K497" i="9"/>
  <c r="U567" i="9"/>
  <c r="U559" i="9"/>
  <c r="U552" i="9"/>
  <c r="U564" i="9"/>
  <c r="I629" i="9"/>
  <c r="I622" i="9"/>
  <c r="I637" i="9"/>
  <c r="I601" i="9"/>
  <c r="I614" i="9" s="1"/>
  <c r="I634" i="9"/>
  <c r="D710" i="9"/>
  <c r="R569" i="9"/>
  <c r="I519" i="9"/>
  <c r="S531" i="9"/>
  <c r="S544" i="9" s="1"/>
  <c r="V629" i="9"/>
  <c r="V622" i="9"/>
  <c r="V601" i="9"/>
  <c r="V614" i="9" s="1"/>
  <c r="V634" i="9"/>
  <c r="V637" i="9"/>
  <c r="L703" i="9"/>
  <c r="F652" i="9"/>
  <c r="J559" i="9"/>
  <c r="J552" i="9"/>
  <c r="J531" i="9"/>
  <c r="J544" i="9" s="1"/>
  <c r="U531" i="9"/>
  <c r="U544" i="9" s="1"/>
  <c r="J567" i="9"/>
  <c r="K629" i="9"/>
  <c r="K622" i="9"/>
  <c r="K637" i="9"/>
  <c r="K601" i="9"/>
  <c r="K614" i="9" s="1"/>
  <c r="I699" i="9"/>
  <c r="I692" i="9"/>
  <c r="I671" i="9"/>
  <c r="I684" i="9" s="1"/>
  <c r="I707" i="9"/>
  <c r="I704" i="9"/>
  <c r="X566" i="9"/>
  <c r="K639" i="9"/>
  <c r="W637" i="9"/>
  <c r="W634" i="9"/>
  <c r="W601" i="9"/>
  <c r="W614" i="9" s="1"/>
  <c r="W622" i="9"/>
  <c r="W629" i="9"/>
  <c r="H494" i="9"/>
  <c r="S567" i="9"/>
  <c r="S564" i="9"/>
  <c r="X530" i="9"/>
  <c r="X537" i="9"/>
  <c r="X538" i="9"/>
  <c r="F629" i="9"/>
  <c r="F622" i="9"/>
  <c r="F634" i="9"/>
  <c r="F637" i="9"/>
  <c r="L652" i="9"/>
  <c r="I569" i="9"/>
  <c r="T569" i="9"/>
  <c r="X607" i="9"/>
  <c r="X609" i="9"/>
  <c r="X621" i="9"/>
  <c r="G622" i="9"/>
  <c r="X633" i="9"/>
  <c r="F639" i="9"/>
  <c r="U699" i="9"/>
  <c r="U692" i="9"/>
  <c r="U671" i="9"/>
  <c r="U684" i="9" s="1"/>
  <c r="F659" i="9"/>
  <c r="X681" i="9"/>
  <c r="X703" i="9"/>
  <c r="K569" i="9"/>
  <c r="V569" i="9"/>
  <c r="T601" i="9"/>
  <c r="T614" i="9" s="1"/>
  <c r="X611" i="9"/>
  <c r="W671" i="9"/>
  <c r="W684" i="9" s="1"/>
  <c r="W707" i="9"/>
  <c r="W704" i="9"/>
  <c r="K707" i="9"/>
  <c r="D569" i="9"/>
  <c r="W569" i="9"/>
  <c r="U639" i="9"/>
  <c r="J639" i="9"/>
  <c r="S639" i="9"/>
  <c r="H639" i="9"/>
  <c r="R639" i="9"/>
  <c r="G639" i="9"/>
  <c r="P639" i="9"/>
  <c r="E639" i="9"/>
  <c r="W639" i="9"/>
  <c r="D639" i="9"/>
  <c r="Q639" i="9"/>
  <c r="S699" i="9"/>
  <c r="S692" i="9"/>
  <c r="L670" i="9"/>
  <c r="E569" i="9"/>
  <c r="P569" i="9"/>
  <c r="R589" i="9"/>
  <c r="T639" i="9"/>
  <c r="E707" i="9"/>
  <c r="E704" i="9"/>
  <c r="E699" i="9"/>
  <c r="E692" i="9"/>
  <c r="L651" i="9"/>
  <c r="V699" i="9"/>
  <c r="V692" i="9"/>
  <c r="V671" i="9"/>
  <c r="V684" i="9" s="1"/>
  <c r="V707" i="9"/>
  <c r="V704" i="9"/>
  <c r="W692" i="9"/>
  <c r="X706" i="9"/>
  <c r="S707" i="9"/>
  <c r="K761" i="9"/>
  <c r="K741" i="9"/>
  <c r="K753" i="9" s="1"/>
  <c r="K768" i="9"/>
  <c r="K773" i="9"/>
  <c r="K776" i="9"/>
  <c r="L772" i="9"/>
  <c r="E722" i="9"/>
  <c r="K723" i="9"/>
  <c r="W9" i="9" s="1"/>
  <c r="F569" i="9"/>
  <c r="Q569" i="9"/>
  <c r="X636" i="9"/>
  <c r="R671" i="9"/>
  <c r="R684" i="9" s="1"/>
  <c r="R707" i="9"/>
  <c r="R704" i="9"/>
  <c r="R699" i="9"/>
  <c r="R692" i="9"/>
  <c r="L678" i="9"/>
  <c r="L706" i="9"/>
  <c r="F653" i="9"/>
  <c r="G569" i="9"/>
  <c r="G637" i="9"/>
  <c r="G634" i="9"/>
  <c r="T637" i="9"/>
  <c r="T634" i="9"/>
  <c r="G629" i="9"/>
  <c r="L636" i="9"/>
  <c r="G707" i="9"/>
  <c r="G704" i="9"/>
  <c r="G699" i="9"/>
  <c r="G692" i="9"/>
  <c r="U637" i="9"/>
  <c r="U634" i="9"/>
  <c r="U629" i="9"/>
  <c r="U622" i="9"/>
  <c r="L628" i="9"/>
  <c r="H699" i="9"/>
  <c r="H692" i="9"/>
  <c r="H671" i="9"/>
  <c r="H684" i="9" s="1"/>
  <c r="L653" i="9"/>
  <c r="L677" i="9"/>
  <c r="H704" i="9"/>
  <c r="Q659" i="9"/>
  <c r="I709" i="9"/>
  <c r="T709" i="9"/>
  <c r="X709" i="9" s="1"/>
  <c r="H721" i="9"/>
  <c r="T7" i="9" s="1"/>
  <c r="X764" i="9"/>
  <c r="F722" i="9"/>
  <c r="R8" i="9" s="1"/>
  <c r="H723" i="9"/>
  <c r="T9" i="9" s="1"/>
  <c r="J709" i="9"/>
  <c r="U709" i="9"/>
  <c r="E729" i="9"/>
  <c r="Q729" i="9"/>
  <c r="E760" i="9"/>
  <c r="F768" i="9"/>
  <c r="F773" i="9"/>
  <c r="F776" i="9"/>
  <c r="F761" i="9"/>
  <c r="F741" i="9"/>
  <c r="F753" i="9" s="1"/>
  <c r="E740" i="9"/>
  <c r="Q760" i="9"/>
  <c r="X760" i="9" s="1"/>
  <c r="T659" i="9"/>
  <c r="D709" i="9"/>
  <c r="W709" i="9"/>
  <c r="G773" i="9"/>
  <c r="G776" i="9"/>
  <c r="G761" i="9"/>
  <c r="G741" i="9"/>
  <c r="G753" i="9" s="1"/>
  <c r="V776" i="9"/>
  <c r="V761" i="9"/>
  <c r="V741" i="9"/>
  <c r="V753" i="9" s="1"/>
  <c r="V768" i="9"/>
  <c r="Q740" i="9"/>
  <c r="X740" i="9" s="1"/>
  <c r="K720" i="9"/>
  <c r="W6" i="9" s="1"/>
  <c r="L763" i="9"/>
  <c r="L771" i="9"/>
  <c r="E709" i="9"/>
  <c r="P709" i="9"/>
  <c r="H729" i="9"/>
  <c r="T729" i="9"/>
  <c r="X767" i="9"/>
  <c r="X766" i="9"/>
  <c r="X770" i="9"/>
  <c r="V773" i="9"/>
  <c r="X775" i="9"/>
  <c r="U773" i="9"/>
  <c r="U776" i="9"/>
  <c r="U761" i="9"/>
  <c r="U741" i="9"/>
  <c r="U753" i="9" s="1"/>
  <c r="U768" i="9"/>
  <c r="X732" i="9"/>
  <c r="L767" i="9"/>
  <c r="E721" i="9"/>
  <c r="L766" i="9"/>
  <c r="E723" i="9"/>
  <c r="L775" i="9"/>
  <c r="G709" i="9"/>
  <c r="J776" i="9"/>
  <c r="J761" i="9"/>
  <c r="J741" i="9"/>
  <c r="J753" i="9" s="1"/>
  <c r="J768" i="9"/>
  <c r="J773" i="9"/>
  <c r="F720" i="9"/>
  <c r="R6" i="9" s="1"/>
  <c r="F721" i="9"/>
  <c r="R7" i="9" s="1"/>
  <c r="X765" i="9"/>
  <c r="X772" i="9"/>
  <c r="F723" i="9"/>
  <c r="R9" i="9" s="1"/>
  <c r="W729" i="9"/>
  <c r="L774" i="9"/>
  <c r="X774" i="9"/>
  <c r="D778" i="9"/>
  <c r="V778" i="9"/>
  <c r="E778" i="9"/>
  <c r="O778" i="9"/>
  <c r="W778" i="9"/>
  <c r="L769" i="9"/>
  <c r="X769" i="9"/>
  <c r="F778" i="9"/>
  <c r="P778" i="9"/>
  <c r="R729" i="9"/>
  <c r="G778" i="9"/>
  <c r="Q778" i="9"/>
  <c r="C779" i="9"/>
  <c r="D779" i="9" s="1"/>
  <c r="S729" i="9"/>
  <c r="L762" i="9"/>
  <c r="X762" i="9"/>
  <c r="H778" i="9"/>
  <c r="R778" i="9"/>
  <c r="I778" i="9"/>
  <c r="S778" i="9"/>
  <c r="J778" i="9"/>
  <c r="F78" i="8"/>
  <c r="E41" i="8"/>
  <c r="E54" i="8" s="1"/>
  <c r="Q41" i="8"/>
  <c r="Q54" i="8" s="1"/>
  <c r="L748" i="8"/>
  <c r="X48" i="8"/>
  <c r="P52" i="8"/>
  <c r="J62" i="8"/>
  <c r="W62" i="8"/>
  <c r="J69" i="8"/>
  <c r="W69" i="8"/>
  <c r="F74" i="8"/>
  <c r="S74" i="8"/>
  <c r="F77" i="8"/>
  <c r="S77" i="8"/>
  <c r="F139" i="8"/>
  <c r="F132" i="8"/>
  <c r="F124" i="8"/>
  <c r="F111" i="8"/>
  <c r="F147" i="8"/>
  <c r="F144" i="8"/>
  <c r="U139" i="8"/>
  <c r="L117" i="8"/>
  <c r="D122" i="8"/>
  <c r="L131" i="8"/>
  <c r="E92" i="8"/>
  <c r="L92" i="8" s="1"/>
  <c r="L143" i="8"/>
  <c r="V209" i="8"/>
  <c r="V217" i="8"/>
  <c r="V214" i="8"/>
  <c r="V202" i="8"/>
  <c r="V194" i="8"/>
  <c r="V181" i="8"/>
  <c r="C80" i="8"/>
  <c r="D80" i="8" s="1"/>
  <c r="O79" i="8"/>
  <c r="C79" i="8"/>
  <c r="G41" i="8"/>
  <c r="G54" i="8" s="1"/>
  <c r="S41" i="8"/>
  <c r="S54" i="8" s="1"/>
  <c r="X49" i="8"/>
  <c r="R53" i="8"/>
  <c r="R78" i="8" s="1"/>
  <c r="Q62" i="8"/>
  <c r="Q69" i="8"/>
  <c r="H74" i="8"/>
  <c r="U74" i="8"/>
  <c r="H77" i="8"/>
  <c r="U77" i="8"/>
  <c r="T139" i="8"/>
  <c r="T132" i="8"/>
  <c r="T111" i="8"/>
  <c r="T124" i="8" s="1"/>
  <c r="T147" i="8"/>
  <c r="T144" i="8"/>
  <c r="W113" i="8"/>
  <c r="L138" i="8"/>
  <c r="E93" i="8"/>
  <c r="L93" i="8" s="1"/>
  <c r="L146" i="8"/>
  <c r="T183" i="8"/>
  <c r="Q53" i="8"/>
  <c r="Q79" i="8"/>
  <c r="X79" i="8" s="1"/>
  <c r="G79" i="8"/>
  <c r="P79" i="8"/>
  <c r="F79" i="8"/>
  <c r="W79" i="8"/>
  <c r="E79" i="8"/>
  <c r="V79" i="8"/>
  <c r="D79" i="8"/>
  <c r="U79" i="8"/>
  <c r="K79" i="8"/>
  <c r="T79" i="8"/>
  <c r="J79" i="8"/>
  <c r="R79" i="8"/>
  <c r="H79" i="8"/>
  <c r="H41" i="8"/>
  <c r="H54" i="8" s="1"/>
  <c r="T41" i="8"/>
  <c r="T54" i="8" s="1"/>
  <c r="X749" i="8"/>
  <c r="L50" i="8"/>
  <c r="G53" i="8"/>
  <c r="S53" i="8"/>
  <c r="S78" i="8" s="1"/>
  <c r="E62" i="8"/>
  <c r="R62" i="8"/>
  <c r="E69" i="8"/>
  <c r="R69" i="8"/>
  <c r="I74" i="8"/>
  <c r="V74" i="8"/>
  <c r="I77" i="8"/>
  <c r="V77" i="8"/>
  <c r="O80" i="8"/>
  <c r="I124" i="8"/>
  <c r="I111" i="8"/>
  <c r="I147" i="8"/>
  <c r="I144" i="8"/>
  <c r="J114" i="8"/>
  <c r="Q209" i="8"/>
  <c r="Q217" i="8"/>
  <c r="Q214" i="8"/>
  <c r="Q202" i="8"/>
  <c r="Q194" i="8"/>
  <c r="Q181" i="8"/>
  <c r="L188" i="8"/>
  <c r="L201" i="8"/>
  <c r="F160" i="8"/>
  <c r="S79" i="8"/>
  <c r="K217" i="8"/>
  <c r="K202" i="8"/>
  <c r="K194" i="8"/>
  <c r="K181" i="8"/>
  <c r="K214" i="8"/>
  <c r="S349" i="8"/>
  <c r="S342" i="8"/>
  <c r="S357" i="8"/>
  <c r="S321" i="8"/>
  <c r="S334" i="8" s="1"/>
  <c r="S354" i="8"/>
  <c r="G22" i="8"/>
  <c r="L22" i="8" s="1"/>
  <c r="G23" i="8"/>
  <c r="L23" i="8" s="1"/>
  <c r="I41" i="8"/>
  <c r="I54" i="8" s="1"/>
  <c r="U41" i="8"/>
  <c r="U54" i="8" s="1"/>
  <c r="I743" i="8"/>
  <c r="L750" i="8"/>
  <c r="X50" i="8"/>
  <c r="K751" i="8"/>
  <c r="H53" i="8"/>
  <c r="T53" i="8"/>
  <c r="T78" i="8" s="1"/>
  <c r="F62" i="8"/>
  <c r="S62" i="8"/>
  <c r="J74" i="8"/>
  <c r="W74" i="8"/>
  <c r="J77" i="8"/>
  <c r="W77" i="8"/>
  <c r="J111" i="8"/>
  <c r="J147" i="8"/>
  <c r="J144" i="8"/>
  <c r="J139" i="8"/>
  <c r="J132" i="8"/>
  <c r="J124" i="8"/>
  <c r="U114" i="8"/>
  <c r="I90" i="8"/>
  <c r="L90" i="8" s="1"/>
  <c r="F217" i="8"/>
  <c r="F214" i="8"/>
  <c r="F209" i="8"/>
  <c r="F194" i="8"/>
  <c r="F181" i="8"/>
  <c r="G184" i="8"/>
  <c r="L191" i="8"/>
  <c r="S139" i="8"/>
  <c r="S132" i="8"/>
  <c r="S111" i="8"/>
  <c r="S124" i="8" s="1"/>
  <c r="S147" i="8"/>
  <c r="S144" i="8"/>
  <c r="V41" i="8"/>
  <c r="V54" i="8" s="1"/>
  <c r="L47" i="8"/>
  <c r="X750" i="8"/>
  <c r="L51" i="8"/>
  <c r="I53" i="8"/>
  <c r="U53" i="8"/>
  <c r="U78" i="8" s="1"/>
  <c r="G62" i="8"/>
  <c r="T62" i="8"/>
  <c r="K74" i="8"/>
  <c r="K77" i="8"/>
  <c r="K99" i="8"/>
  <c r="W99" i="8"/>
  <c r="H115" i="8"/>
  <c r="G181" i="8"/>
  <c r="G217" i="8"/>
  <c r="G202" i="8"/>
  <c r="G214" i="8"/>
  <c r="G209" i="8"/>
  <c r="G194" i="8"/>
  <c r="E194" i="8"/>
  <c r="R184" i="8"/>
  <c r="L208" i="8"/>
  <c r="F161" i="8"/>
  <c r="L161" i="8" s="1"/>
  <c r="H279" i="8"/>
  <c r="H272" i="8"/>
  <c r="H251" i="8"/>
  <c r="H264" i="8" s="1"/>
  <c r="H287" i="8"/>
  <c r="H284" i="8"/>
  <c r="X47" i="8"/>
  <c r="L751" i="8"/>
  <c r="X51" i="8"/>
  <c r="J53" i="8"/>
  <c r="V53" i="8"/>
  <c r="V78" i="8" s="1"/>
  <c r="H62" i="8"/>
  <c r="U62" i="8"/>
  <c r="Q74" i="8"/>
  <c r="S115" i="8"/>
  <c r="H169" i="8"/>
  <c r="T169" i="8"/>
  <c r="L160" i="8"/>
  <c r="V723" i="8"/>
  <c r="V653" i="8"/>
  <c r="V513" i="8"/>
  <c r="V583" i="8"/>
  <c r="V373" i="8"/>
  <c r="V303" i="8"/>
  <c r="V233" i="8"/>
  <c r="V163" i="8"/>
  <c r="V93" i="8"/>
  <c r="V443" i="8"/>
  <c r="L43" i="8"/>
  <c r="F747" i="8"/>
  <c r="L747" i="8" s="1"/>
  <c r="X747" i="8"/>
  <c r="L48" i="8"/>
  <c r="Q751" i="8"/>
  <c r="X751" i="8" s="1"/>
  <c r="W675" i="8"/>
  <c r="Q674" i="8"/>
  <c r="F674" i="8"/>
  <c r="S673" i="8"/>
  <c r="H673" i="8"/>
  <c r="V675" i="8"/>
  <c r="K675" i="8"/>
  <c r="E674" i="8"/>
  <c r="R673" i="8"/>
  <c r="G673" i="8"/>
  <c r="U675" i="8"/>
  <c r="J675" i="8"/>
  <c r="W674" i="8"/>
  <c r="Q673" i="8"/>
  <c r="F673" i="8"/>
  <c r="T675" i="8"/>
  <c r="I675" i="8"/>
  <c r="V674" i="8"/>
  <c r="K674" i="8"/>
  <c r="E673" i="8"/>
  <c r="S675" i="8"/>
  <c r="H675" i="8"/>
  <c r="U674" i="8"/>
  <c r="J674" i="8"/>
  <c r="W673" i="8"/>
  <c r="W683" i="8" s="1"/>
  <c r="W708" i="8" s="1"/>
  <c r="S674" i="8"/>
  <c r="K673" i="8"/>
  <c r="K683" i="8" s="1"/>
  <c r="W605" i="8"/>
  <c r="Q604" i="8"/>
  <c r="F604" i="8"/>
  <c r="S603" i="8"/>
  <c r="H603" i="8"/>
  <c r="R675" i="8"/>
  <c r="R674" i="8"/>
  <c r="J673" i="8"/>
  <c r="J683" i="8" s="1"/>
  <c r="Q675" i="8"/>
  <c r="I674" i="8"/>
  <c r="I673" i="8"/>
  <c r="U605" i="8"/>
  <c r="J605" i="8"/>
  <c r="W604" i="8"/>
  <c r="Q603" i="8"/>
  <c r="F603" i="8"/>
  <c r="H674" i="8"/>
  <c r="T605" i="8"/>
  <c r="I605" i="8"/>
  <c r="V604" i="8"/>
  <c r="K604" i="8"/>
  <c r="E603" i="8"/>
  <c r="G675" i="8"/>
  <c r="G674" i="8"/>
  <c r="S605" i="8"/>
  <c r="H605" i="8"/>
  <c r="U604" i="8"/>
  <c r="J604" i="8"/>
  <c r="W603" i="8"/>
  <c r="W613" i="8" s="1"/>
  <c r="W638" i="8" s="1"/>
  <c r="T674" i="8"/>
  <c r="T673" i="8"/>
  <c r="E605" i="8"/>
  <c r="R604" i="8"/>
  <c r="G604" i="8"/>
  <c r="T603" i="8"/>
  <c r="I603" i="8"/>
  <c r="U673" i="8"/>
  <c r="T604" i="8"/>
  <c r="R603" i="8"/>
  <c r="W535" i="8"/>
  <c r="Q534" i="8"/>
  <c r="F534" i="8"/>
  <c r="S533" i="8"/>
  <c r="H533" i="8"/>
  <c r="R465" i="8"/>
  <c r="G465" i="8"/>
  <c r="T464" i="8"/>
  <c r="I464" i="8"/>
  <c r="I744" i="8" s="1"/>
  <c r="V463" i="8"/>
  <c r="V605" i="8"/>
  <c r="S604" i="8"/>
  <c r="K603" i="8"/>
  <c r="V535" i="8"/>
  <c r="K535" i="8"/>
  <c r="E534" i="8"/>
  <c r="R533" i="8"/>
  <c r="R543" i="8" s="1"/>
  <c r="R568" i="8" s="1"/>
  <c r="G533" i="8"/>
  <c r="Q465" i="8"/>
  <c r="F465" i="8"/>
  <c r="S464" i="8"/>
  <c r="H464" i="8"/>
  <c r="U463" i="8"/>
  <c r="J463" i="8"/>
  <c r="R605" i="8"/>
  <c r="J603" i="8"/>
  <c r="J613" i="8" s="1"/>
  <c r="U535" i="8"/>
  <c r="J535" i="8"/>
  <c r="W534" i="8"/>
  <c r="Q533" i="8"/>
  <c r="F533" i="8"/>
  <c r="E465" i="8"/>
  <c r="R464" i="8"/>
  <c r="G464" i="8"/>
  <c r="Q605" i="8"/>
  <c r="I604" i="8"/>
  <c r="G603" i="8"/>
  <c r="G613" i="8" s="1"/>
  <c r="T535" i="8"/>
  <c r="I535" i="8"/>
  <c r="V534" i="8"/>
  <c r="K534" i="8"/>
  <c r="E533" i="8"/>
  <c r="W465" i="8"/>
  <c r="Q464" i="8"/>
  <c r="F464" i="8"/>
  <c r="S463" i="8"/>
  <c r="H463" i="8"/>
  <c r="K605" i="8"/>
  <c r="H604" i="8"/>
  <c r="S535" i="8"/>
  <c r="H535" i="8"/>
  <c r="U534" i="8"/>
  <c r="J534" i="8"/>
  <c r="W533" i="8"/>
  <c r="V465" i="8"/>
  <c r="K465" i="8"/>
  <c r="E464" i="8"/>
  <c r="L464" i="8" s="1"/>
  <c r="R463" i="8"/>
  <c r="F675" i="8"/>
  <c r="G605" i="8"/>
  <c r="E604" i="8"/>
  <c r="R535" i="8"/>
  <c r="G535" i="8"/>
  <c r="T534" i="8"/>
  <c r="I534" i="8"/>
  <c r="V533" i="8"/>
  <c r="V543" i="8" s="1"/>
  <c r="V568" i="8" s="1"/>
  <c r="K533" i="8"/>
  <c r="U465" i="8"/>
  <c r="J465" i="8"/>
  <c r="W464" i="8"/>
  <c r="Q463" i="8"/>
  <c r="F463" i="8"/>
  <c r="F473" i="8" s="1"/>
  <c r="V673" i="8"/>
  <c r="V683" i="8" s="1"/>
  <c r="V708" i="8" s="1"/>
  <c r="U603" i="8"/>
  <c r="U613" i="8" s="1"/>
  <c r="U638" i="8" s="1"/>
  <c r="E535" i="8"/>
  <c r="R534" i="8"/>
  <c r="G534" i="8"/>
  <c r="T533" i="8"/>
  <c r="T543" i="8" s="1"/>
  <c r="T568" i="8" s="1"/>
  <c r="I533" i="8"/>
  <c r="S465" i="8"/>
  <c r="H465" i="8"/>
  <c r="U464" i="8"/>
  <c r="J464" i="8"/>
  <c r="W463" i="8"/>
  <c r="H534" i="8"/>
  <c r="I465" i="8"/>
  <c r="G463" i="8"/>
  <c r="G473" i="8" s="1"/>
  <c r="W395" i="8"/>
  <c r="Q394" i="8"/>
  <c r="F394" i="8"/>
  <c r="S393" i="8"/>
  <c r="H393" i="8"/>
  <c r="U533" i="8"/>
  <c r="U543" i="8" s="1"/>
  <c r="U568" i="8" s="1"/>
  <c r="V464" i="8"/>
  <c r="E463" i="8"/>
  <c r="V395" i="8"/>
  <c r="K395" i="8"/>
  <c r="E394" i="8"/>
  <c r="R393" i="8"/>
  <c r="G393" i="8"/>
  <c r="J533" i="8"/>
  <c r="J543" i="8" s="1"/>
  <c r="K464" i="8"/>
  <c r="U395" i="8"/>
  <c r="J395" i="8"/>
  <c r="W394" i="8"/>
  <c r="Q393" i="8"/>
  <c r="F393" i="8"/>
  <c r="E675" i="8"/>
  <c r="L675" i="8" s="1"/>
  <c r="T395" i="8"/>
  <c r="I395" i="8"/>
  <c r="V394" i="8"/>
  <c r="K394" i="8"/>
  <c r="E393" i="8"/>
  <c r="Q535" i="8"/>
  <c r="T463" i="8"/>
  <c r="S395" i="8"/>
  <c r="H395" i="8"/>
  <c r="U394" i="8"/>
  <c r="J394" i="8"/>
  <c r="W393" i="8"/>
  <c r="F605" i="8"/>
  <c r="F535" i="8"/>
  <c r="R395" i="8"/>
  <c r="G395" i="8"/>
  <c r="T394" i="8"/>
  <c r="I394" i="8"/>
  <c r="V393" i="8"/>
  <c r="V403" i="8" s="1"/>
  <c r="V428" i="8" s="1"/>
  <c r="K393" i="8"/>
  <c r="V603" i="8"/>
  <c r="V613" i="8" s="1"/>
  <c r="V638" i="8" s="1"/>
  <c r="T465" i="8"/>
  <c r="I463" i="8"/>
  <c r="E395" i="8"/>
  <c r="R394" i="8"/>
  <c r="G394" i="8"/>
  <c r="T393" i="8"/>
  <c r="T403" i="8" s="1"/>
  <c r="T428" i="8" s="1"/>
  <c r="I393" i="8"/>
  <c r="S534" i="8"/>
  <c r="F395" i="8"/>
  <c r="E325" i="8"/>
  <c r="R324" i="8"/>
  <c r="G324" i="8"/>
  <c r="T323" i="8"/>
  <c r="I323" i="8"/>
  <c r="S255" i="8"/>
  <c r="H255" i="8"/>
  <c r="H745" i="8" s="1"/>
  <c r="U254" i="8"/>
  <c r="J254" i="8"/>
  <c r="W253" i="8"/>
  <c r="S394" i="8"/>
  <c r="W325" i="8"/>
  <c r="Q324" i="8"/>
  <c r="F324" i="8"/>
  <c r="S323" i="8"/>
  <c r="S333" i="8" s="1"/>
  <c r="S358" i="8" s="1"/>
  <c r="H323" i="8"/>
  <c r="R255" i="8"/>
  <c r="G255" i="8"/>
  <c r="T254" i="8"/>
  <c r="I254" i="8"/>
  <c r="V253" i="8"/>
  <c r="K253" i="8"/>
  <c r="H394" i="8"/>
  <c r="V325" i="8"/>
  <c r="K325" i="8"/>
  <c r="E324" i="8"/>
  <c r="R323" i="8"/>
  <c r="G323" i="8"/>
  <c r="Q255" i="8"/>
  <c r="F255" i="8"/>
  <c r="S254" i="8"/>
  <c r="H254" i="8"/>
  <c r="U253" i="8"/>
  <c r="J253" i="8"/>
  <c r="U393" i="8"/>
  <c r="U403" i="8" s="1"/>
  <c r="U428" i="8" s="1"/>
  <c r="U325" i="8"/>
  <c r="J325" i="8"/>
  <c r="W324" i="8"/>
  <c r="Q323" i="8"/>
  <c r="F323" i="8"/>
  <c r="E255" i="8"/>
  <c r="R254" i="8"/>
  <c r="G254" i="8"/>
  <c r="T253" i="8"/>
  <c r="I253" i="8"/>
  <c r="T325" i="8"/>
  <c r="I325" i="8"/>
  <c r="I745" i="8" s="1"/>
  <c r="V324" i="8"/>
  <c r="V333" i="8" s="1"/>
  <c r="V358" i="8" s="1"/>
  <c r="K324" i="8"/>
  <c r="E323" i="8"/>
  <c r="W255" i="8"/>
  <c r="Q254" i="8"/>
  <c r="F254" i="8"/>
  <c r="S253" i="8"/>
  <c r="H253" i="8"/>
  <c r="H263" i="8" s="1"/>
  <c r="K463" i="8"/>
  <c r="K473" i="8" s="1"/>
  <c r="J393" i="8"/>
  <c r="J403" i="8" s="1"/>
  <c r="S325" i="8"/>
  <c r="H325" i="8"/>
  <c r="U324" i="8"/>
  <c r="J324" i="8"/>
  <c r="W323" i="8"/>
  <c r="W333" i="8" s="1"/>
  <c r="W358" i="8" s="1"/>
  <c r="V255" i="8"/>
  <c r="V745" i="8" s="1"/>
  <c r="K255" i="8"/>
  <c r="E254" i="8"/>
  <c r="R253" i="8"/>
  <c r="R263" i="8" s="1"/>
  <c r="R288" i="8" s="1"/>
  <c r="G253" i="8"/>
  <c r="G263" i="8" s="1"/>
  <c r="Q395" i="8"/>
  <c r="X395" i="8" s="1"/>
  <c r="Q325" i="8"/>
  <c r="F325" i="8"/>
  <c r="S324" i="8"/>
  <c r="H324" i="8"/>
  <c r="U323" i="8"/>
  <c r="U333" i="8" s="1"/>
  <c r="U358" i="8" s="1"/>
  <c r="J323" i="8"/>
  <c r="T255" i="8"/>
  <c r="I255" i="8"/>
  <c r="V254" i="8"/>
  <c r="K254" i="8"/>
  <c r="E253" i="8"/>
  <c r="V185" i="8"/>
  <c r="K185" i="8"/>
  <c r="E184" i="8"/>
  <c r="R183" i="8"/>
  <c r="G183" i="8"/>
  <c r="Q115" i="8"/>
  <c r="F115" i="8"/>
  <c r="F745" i="8" s="1"/>
  <c r="S114" i="8"/>
  <c r="S744" i="8" s="1"/>
  <c r="H114" i="8"/>
  <c r="H744" i="8" s="1"/>
  <c r="U113" i="8"/>
  <c r="U743" i="8" s="1"/>
  <c r="U752" i="8" s="1"/>
  <c r="U777" i="8" s="1"/>
  <c r="J113" i="8"/>
  <c r="R325" i="8"/>
  <c r="Q253" i="8"/>
  <c r="U185" i="8"/>
  <c r="J185" i="8"/>
  <c r="W184" i="8"/>
  <c r="Q183" i="8"/>
  <c r="F183" i="8"/>
  <c r="E115" i="8"/>
  <c r="E745" i="8" s="1"/>
  <c r="R114" i="8"/>
  <c r="R744" i="8" s="1"/>
  <c r="G114" i="8"/>
  <c r="G744" i="8" s="1"/>
  <c r="T113" i="8"/>
  <c r="T743" i="8" s="1"/>
  <c r="I113" i="8"/>
  <c r="G325" i="8"/>
  <c r="F253" i="8"/>
  <c r="F263" i="8" s="1"/>
  <c r="T185" i="8"/>
  <c r="I185" i="8"/>
  <c r="V184" i="8"/>
  <c r="K184" i="8"/>
  <c r="E183" i="8"/>
  <c r="W115" i="8"/>
  <c r="W745" i="8" s="1"/>
  <c r="Q114" i="8"/>
  <c r="X114" i="8" s="1"/>
  <c r="F114" i="8"/>
  <c r="F744" i="8" s="1"/>
  <c r="S113" i="8"/>
  <c r="S743" i="8" s="1"/>
  <c r="S752" i="8" s="1"/>
  <c r="S777" i="8" s="1"/>
  <c r="H113" i="8"/>
  <c r="H123" i="8" s="1"/>
  <c r="U255" i="8"/>
  <c r="S185" i="8"/>
  <c r="S745" i="8" s="1"/>
  <c r="H185" i="8"/>
  <c r="U184" i="8"/>
  <c r="U744" i="8" s="1"/>
  <c r="J184" i="8"/>
  <c r="J744" i="8" s="1"/>
  <c r="W183" i="8"/>
  <c r="V115" i="8"/>
  <c r="K115" i="8"/>
  <c r="K745" i="8" s="1"/>
  <c r="E114" i="8"/>
  <c r="E744" i="8" s="1"/>
  <c r="R113" i="8"/>
  <c r="G113" i="8"/>
  <c r="T324" i="8"/>
  <c r="J255" i="8"/>
  <c r="R185" i="8"/>
  <c r="G185" i="8"/>
  <c r="T184" i="8"/>
  <c r="I184" i="8"/>
  <c r="I193" i="8" s="1"/>
  <c r="V183" i="8"/>
  <c r="V193" i="8" s="1"/>
  <c r="V218" i="8" s="1"/>
  <c r="K183" i="8"/>
  <c r="K193" i="8" s="1"/>
  <c r="U115" i="8"/>
  <c r="U745" i="8" s="1"/>
  <c r="J115" i="8"/>
  <c r="J745" i="8" s="1"/>
  <c r="W114" i="8"/>
  <c r="W744" i="8" s="1"/>
  <c r="Q113" i="8"/>
  <c r="F113" i="8"/>
  <c r="F123" i="8" s="1"/>
  <c r="I324" i="8"/>
  <c r="W254" i="8"/>
  <c r="Q185" i="8"/>
  <c r="F185" i="8"/>
  <c r="L185" i="8" s="1"/>
  <c r="S184" i="8"/>
  <c r="H184" i="8"/>
  <c r="U183" i="8"/>
  <c r="U193" i="8" s="1"/>
  <c r="U218" i="8" s="1"/>
  <c r="J183" i="8"/>
  <c r="T115" i="8"/>
  <c r="T745" i="8" s="1"/>
  <c r="I115" i="8"/>
  <c r="V114" i="8"/>
  <c r="V744" i="8" s="1"/>
  <c r="K114" i="8"/>
  <c r="K744" i="8" s="1"/>
  <c r="E113" i="8"/>
  <c r="E743" i="8" s="1"/>
  <c r="K323" i="8"/>
  <c r="K333" i="8" s="1"/>
  <c r="W185" i="8"/>
  <c r="Q184" i="8"/>
  <c r="F184" i="8"/>
  <c r="S183" i="8"/>
  <c r="H183" i="8"/>
  <c r="H193" i="8" s="1"/>
  <c r="R115" i="8"/>
  <c r="R745" i="8" s="1"/>
  <c r="G115" i="8"/>
  <c r="G745" i="8" s="1"/>
  <c r="T114" i="8"/>
  <c r="T744" i="8" s="1"/>
  <c r="I114" i="8"/>
  <c r="V113" i="8"/>
  <c r="V743" i="8" s="1"/>
  <c r="K113" i="8"/>
  <c r="K123" i="8" s="1"/>
  <c r="K53" i="8"/>
  <c r="W53" i="8"/>
  <c r="W78" i="8" s="1"/>
  <c r="I62" i="8"/>
  <c r="V62" i="8"/>
  <c r="E74" i="8"/>
  <c r="R74" i="8"/>
  <c r="E139" i="8"/>
  <c r="E132" i="8"/>
  <c r="E124" i="8"/>
  <c r="E111" i="8"/>
  <c r="H132" i="8"/>
  <c r="I209" i="8"/>
  <c r="I217" i="8"/>
  <c r="I214" i="8"/>
  <c r="I202" i="8"/>
  <c r="I194" i="8"/>
  <c r="R217" i="8"/>
  <c r="R214" i="8"/>
  <c r="R209" i="8"/>
  <c r="R194" i="8"/>
  <c r="R181" i="8"/>
  <c r="R202" i="8"/>
  <c r="G99" i="8"/>
  <c r="D149" i="8"/>
  <c r="O149" i="8"/>
  <c r="W149" i="8"/>
  <c r="S219" i="8"/>
  <c r="H219" i="8"/>
  <c r="R219" i="8"/>
  <c r="G219" i="8"/>
  <c r="Q219" i="8"/>
  <c r="X219" i="8" s="1"/>
  <c r="F219" i="8"/>
  <c r="P219" i="8"/>
  <c r="E219" i="8"/>
  <c r="W219" i="8"/>
  <c r="D219" i="8"/>
  <c r="V219" i="8"/>
  <c r="T219" i="8"/>
  <c r="I219" i="8"/>
  <c r="X208" i="8"/>
  <c r="K219" i="8"/>
  <c r="S279" i="8"/>
  <c r="S272" i="8"/>
  <c r="S251" i="8"/>
  <c r="S264" i="8" s="1"/>
  <c r="S287" i="8"/>
  <c r="S284" i="8"/>
  <c r="L286" i="8"/>
  <c r="G233" i="8"/>
  <c r="L233" i="8" s="1"/>
  <c r="R349" i="8"/>
  <c r="R342" i="8"/>
  <c r="R357" i="8"/>
  <c r="R354" i="8"/>
  <c r="R321" i="8"/>
  <c r="R334" i="8" s="1"/>
  <c r="L303" i="8"/>
  <c r="S391" i="8"/>
  <c r="S404" i="8" s="1"/>
  <c r="S427" i="8"/>
  <c r="S424" i="8"/>
  <c r="S419" i="8"/>
  <c r="S412" i="8"/>
  <c r="V99" i="8"/>
  <c r="F149" i="8"/>
  <c r="Q149" i="8"/>
  <c r="C150" i="8"/>
  <c r="D150" i="8" s="1"/>
  <c r="S169" i="8"/>
  <c r="J181" i="8"/>
  <c r="L213" i="8"/>
  <c r="U279" i="8"/>
  <c r="U272" i="8"/>
  <c r="U251" i="8"/>
  <c r="U264" i="8" s="1"/>
  <c r="U287" i="8"/>
  <c r="U284" i="8"/>
  <c r="J251" i="8"/>
  <c r="J264" i="8" s="1"/>
  <c r="J287" i="8"/>
  <c r="J284" i="8"/>
  <c r="J279" i="8"/>
  <c r="J272" i="8"/>
  <c r="L301" i="8"/>
  <c r="G149" i="8"/>
  <c r="R149" i="8"/>
  <c r="J194" i="8"/>
  <c r="V279" i="8"/>
  <c r="V272" i="8"/>
  <c r="V251" i="8"/>
  <c r="V264" i="8" s="1"/>
  <c r="V287" i="8"/>
  <c r="V284" i="8"/>
  <c r="I357" i="8"/>
  <c r="I354" i="8"/>
  <c r="I349" i="8"/>
  <c r="I342" i="8"/>
  <c r="I321" i="8"/>
  <c r="I334" i="8" s="1"/>
  <c r="L300" i="8"/>
  <c r="G349" i="8"/>
  <c r="G342" i="8"/>
  <c r="G357" i="8"/>
  <c r="G354" i="8"/>
  <c r="G321" i="8"/>
  <c r="G334" i="8" s="1"/>
  <c r="X328" i="8"/>
  <c r="H149" i="8"/>
  <c r="S149" i="8"/>
  <c r="O150" i="8"/>
  <c r="U217" i="8"/>
  <c r="U214" i="8"/>
  <c r="U209" i="8"/>
  <c r="J309" i="8"/>
  <c r="V309" i="8"/>
  <c r="Q99" i="8"/>
  <c r="I149" i="8"/>
  <c r="T149" i="8"/>
  <c r="J202" i="8"/>
  <c r="W251" i="8"/>
  <c r="W264" i="8" s="1"/>
  <c r="W287" i="8"/>
  <c r="W284" i="8"/>
  <c r="W279" i="8"/>
  <c r="W272" i="8"/>
  <c r="K231" i="8"/>
  <c r="L231" i="8" s="1"/>
  <c r="K357" i="8"/>
  <c r="K354" i="8"/>
  <c r="K349" i="8"/>
  <c r="K342" i="8"/>
  <c r="G391" i="8"/>
  <c r="G404" i="8" s="1"/>
  <c r="G427" i="8"/>
  <c r="G424" i="8"/>
  <c r="G419" i="8"/>
  <c r="R99" i="8"/>
  <c r="J149" i="8"/>
  <c r="U149" i="8"/>
  <c r="O220" i="8"/>
  <c r="C220" i="8"/>
  <c r="D220" i="8" s="1"/>
  <c r="O219" i="8"/>
  <c r="W169" i="8"/>
  <c r="J217" i="8"/>
  <c r="C219" i="8"/>
  <c r="E239" i="8"/>
  <c r="Q239" i="8"/>
  <c r="L257" i="8"/>
  <c r="L283" i="8"/>
  <c r="G232" i="8"/>
  <c r="L232" i="8" s="1"/>
  <c r="T342" i="8"/>
  <c r="V461" i="8"/>
  <c r="V474" i="8" s="1"/>
  <c r="V497" i="8"/>
  <c r="V494" i="8"/>
  <c r="V489" i="8"/>
  <c r="V482" i="8"/>
  <c r="K149" i="8"/>
  <c r="L216" i="8"/>
  <c r="J219" i="8"/>
  <c r="F279" i="8"/>
  <c r="F272" i="8"/>
  <c r="F287" i="8"/>
  <c r="F284" i="8"/>
  <c r="O289" i="8"/>
  <c r="C289" i="8"/>
  <c r="O290" i="8"/>
  <c r="C290" i="8"/>
  <c r="D290" i="8" s="1"/>
  <c r="L260" i="8"/>
  <c r="L261" i="8"/>
  <c r="E349" i="8"/>
  <c r="E342" i="8"/>
  <c r="E357" i="8"/>
  <c r="E354" i="8"/>
  <c r="E321" i="8"/>
  <c r="E334" i="8" s="1"/>
  <c r="I239" i="8"/>
  <c r="F289" i="8"/>
  <c r="Q289" i="8"/>
  <c r="F309" i="8"/>
  <c r="R419" i="8"/>
  <c r="R412" i="8"/>
  <c r="R391" i="8"/>
  <c r="R404" i="8" s="1"/>
  <c r="R427" i="8"/>
  <c r="R424" i="8"/>
  <c r="X390" i="8"/>
  <c r="I497" i="8"/>
  <c r="I494" i="8"/>
  <c r="I489" i="8"/>
  <c r="I482" i="8"/>
  <c r="I461" i="8"/>
  <c r="I474" i="8" s="1"/>
  <c r="L440" i="8"/>
  <c r="G251" i="8"/>
  <c r="G264" i="8" s="1"/>
  <c r="H289" i="8"/>
  <c r="S289" i="8"/>
  <c r="H349" i="8"/>
  <c r="H342" i="8"/>
  <c r="H357" i="8"/>
  <c r="H354" i="8"/>
  <c r="U349" i="8"/>
  <c r="U342" i="8"/>
  <c r="U357" i="8"/>
  <c r="U354" i="8"/>
  <c r="D360" i="8"/>
  <c r="H391" i="8"/>
  <c r="H404" i="8" s="1"/>
  <c r="H427" i="8"/>
  <c r="H424" i="8"/>
  <c r="H419" i="8"/>
  <c r="H412" i="8"/>
  <c r="K373" i="8"/>
  <c r="W497" i="8"/>
  <c r="W494" i="8"/>
  <c r="W461" i="8"/>
  <c r="W474" i="8" s="1"/>
  <c r="W489" i="8"/>
  <c r="T251" i="8"/>
  <c r="T264" i="8" s="1"/>
  <c r="I289" i="8"/>
  <c r="T289" i="8"/>
  <c r="I379" i="8"/>
  <c r="U379" i="8"/>
  <c r="X397" i="8"/>
  <c r="L399" i="8"/>
  <c r="L423" i="8"/>
  <c r="I519" i="8"/>
  <c r="U519" i="8"/>
  <c r="R239" i="8"/>
  <c r="J289" i="8"/>
  <c r="U289" i="8"/>
  <c r="O359" i="8"/>
  <c r="C359" i="8"/>
  <c r="O360" i="8"/>
  <c r="W309" i="8"/>
  <c r="L341" i="8"/>
  <c r="L353" i="8"/>
  <c r="J419" i="8"/>
  <c r="J412" i="8"/>
  <c r="J427" i="8"/>
  <c r="J424" i="8"/>
  <c r="X398" i="8"/>
  <c r="X401" i="8"/>
  <c r="X426" i="8"/>
  <c r="E489" i="8"/>
  <c r="E482" i="8"/>
  <c r="E497" i="8"/>
  <c r="E494" i="8"/>
  <c r="E461" i="8"/>
  <c r="E474" i="8" s="1"/>
  <c r="G272" i="8"/>
  <c r="T272" i="8"/>
  <c r="K284" i="8"/>
  <c r="K287" i="8"/>
  <c r="K289" i="8"/>
  <c r="V289" i="8"/>
  <c r="X348" i="8"/>
  <c r="X356" i="8"/>
  <c r="W419" i="8"/>
  <c r="W412" i="8"/>
  <c r="W391" i="8"/>
  <c r="W404" i="8" s="1"/>
  <c r="W427" i="8"/>
  <c r="W424" i="8"/>
  <c r="L373" i="8"/>
  <c r="G370" i="8"/>
  <c r="L370" i="8" s="1"/>
  <c r="L411" i="8"/>
  <c r="L426" i="8"/>
  <c r="F449" i="8"/>
  <c r="R449" i="8"/>
  <c r="D289" i="8"/>
  <c r="W289" i="8"/>
  <c r="W359" i="8"/>
  <c r="D359" i="8"/>
  <c r="V359" i="8"/>
  <c r="K359" i="8"/>
  <c r="U359" i="8"/>
  <c r="J359" i="8"/>
  <c r="T359" i="8"/>
  <c r="I359" i="8"/>
  <c r="S359" i="8"/>
  <c r="H359" i="8"/>
  <c r="R359" i="8"/>
  <c r="X359" i="8" s="1"/>
  <c r="G359" i="8"/>
  <c r="P359" i="8"/>
  <c r="E359" i="8"/>
  <c r="Q354" i="8"/>
  <c r="H321" i="8"/>
  <c r="H334" i="8" s="1"/>
  <c r="G489" i="8"/>
  <c r="G482" i="8"/>
  <c r="G497" i="8"/>
  <c r="G494" i="8"/>
  <c r="E289" i="8"/>
  <c r="U321" i="8"/>
  <c r="U334" i="8" s="1"/>
  <c r="Q419" i="8"/>
  <c r="Q412" i="8"/>
  <c r="Q391" i="8"/>
  <c r="Q404" i="8" s="1"/>
  <c r="Q427" i="8"/>
  <c r="Q424" i="8"/>
  <c r="L372" i="8"/>
  <c r="F391" i="8"/>
  <c r="F404" i="8" s="1"/>
  <c r="F427" i="8"/>
  <c r="F424" i="8"/>
  <c r="F419" i="8"/>
  <c r="F412" i="8"/>
  <c r="L418" i="8"/>
  <c r="G371" i="8"/>
  <c r="L371" i="8" s="1"/>
  <c r="K497" i="8"/>
  <c r="G461" i="8"/>
  <c r="G474" i="8" s="1"/>
  <c r="W482" i="8"/>
  <c r="E379" i="8"/>
  <c r="J429" i="8"/>
  <c r="U429" i="8"/>
  <c r="O499" i="8"/>
  <c r="C499" i="8"/>
  <c r="O500" i="8"/>
  <c r="J449" i="8"/>
  <c r="C500" i="8"/>
  <c r="D500" i="8" s="1"/>
  <c r="L510" i="8"/>
  <c r="G510" i="8"/>
  <c r="L558" i="8"/>
  <c r="K653" i="8"/>
  <c r="L706" i="8"/>
  <c r="T379" i="8"/>
  <c r="D429" i="8"/>
  <c r="O429" i="8"/>
  <c r="W429" i="8"/>
  <c r="F443" i="8"/>
  <c r="L443" i="8" s="1"/>
  <c r="W499" i="8"/>
  <c r="D499" i="8"/>
  <c r="V499" i="8"/>
  <c r="K499" i="8"/>
  <c r="U499" i="8"/>
  <c r="J499" i="8"/>
  <c r="T499" i="8"/>
  <c r="I499" i="8"/>
  <c r="S499" i="8"/>
  <c r="H499" i="8"/>
  <c r="R499" i="8"/>
  <c r="G499" i="8"/>
  <c r="P499" i="8"/>
  <c r="E499" i="8"/>
  <c r="Q497" i="8"/>
  <c r="Q494" i="8"/>
  <c r="Q489" i="8"/>
  <c r="Q482" i="8"/>
  <c r="J567" i="8"/>
  <c r="J564" i="8"/>
  <c r="J552" i="8"/>
  <c r="S559" i="8"/>
  <c r="S531" i="8"/>
  <c r="S544" i="8" s="1"/>
  <c r="S567" i="8"/>
  <c r="S552" i="8"/>
  <c r="G511" i="8"/>
  <c r="E429" i="8"/>
  <c r="P429" i="8"/>
  <c r="L469" i="8"/>
  <c r="X469" i="8"/>
  <c r="L470" i="8"/>
  <c r="X470" i="8"/>
  <c r="L471" i="8"/>
  <c r="X471" i="8"/>
  <c r="K567" i="8"/>
  <c r="K564" i="8"/>
  <c r="K552" i="8"/>
  <c r="K559" i="8"/>
  <c r="K531" i="8"/>
  <c r="K544" i="8" s="1"/>
  <c r="S564" i="8"/>
  <c r="F429" i="8"/>
  <c r="Q429" i="8"/>
  <c r="X429" i="8" s="1"/>
  <c r="C430" i="8"/>
  <c r="D430" i="8" s="1"/>
  <c r="S489" i="8"/>
  <c r="S482" i="8"/>
  <c r="L513" i="8"/>
  <c r="G429" i="8"/>
  <c r="R429" i="8"/>
  <c r="T489" i="8"/>
  <c r="T482" i="8"/>
  <c r="T497" i="8"/>
  <c r="T494" i="8"/>
  <c r="E559" i="8"/>
  <c r="E567" i="8"/>
  <c r="E552" i="8"/>
  <c r="E531" i="8"/>
  <c r="E544" i="8" s="1"/>
  <c r="E564" i="8"/>
  <c r="X551" i="8"/>
  <c r="H429" i="8"/>
  <c r="S429" i="8"/>
  <c r="H489" i="8"/>
  <c r="H482" i="8"/>
  <c r="H497" i="8"/>
  <c r="H494" i="8"/>
  <c r="U449" i="8"/>
  <c r="R559" i="8"/>
  <c r="R567" i="8"/>
  <c r="R552" i="8"/>
  <c r="R531" i="8"/>
  <c r="R544" i="8" s="1"/>
  <c r="R564" i="8"/>
  <c r="L539" i="8"/>
  <c r="L633" i="8"/>
  <c r="H582" i="8"/>
  <c r="L731" i="8"/>
  <c r="E740" i="8"/>
  <c r="Q740" i="8"/>
  <c r="X732" i="8"/>
  <c r="I429" i="8"/>
  <c r="Q461" i="8"/>
  <c r="Q474" i="8" s="1"/>
  <c r="L488" i="8"/>
  <c r="Q499" i="8"/>
  <c r="X499" i="8" s="1"/>
  <c r="G559" i="8"/>
  <c r="G531" i="8"/>
  <c r="G544" i="8" s="1"/>
  <c r="G567" i="8"/>
  <c r="G564" i="8"/>
  <c r="L511" i="8"/>
  <c r="F559" i="8"/>
  <c r="F531" i="8"/>
  <c r="F544" i="8" s="1"/>
  <c r="F567" i="8"/>
  <c r="F564" i="8"/>
  <c r="F552" i="8"/>
  <c r="X558" i="8"/>
  <c r="Q569" i="8"/>
  <c r="R629" i="8"/>
  <c r="R622" i="8"/>
  <c r="R601" i="8"/>
  <c r="R614" i="8" s="1"/>
  <c r="R637" i="8"/>
  <c r="R634" i="8"/>
  <c r="U589" i="8"/>
  <c r="X600" i="8"/>
  <c r="Q634" i="8"/>
  <c r="H671" i="8"/>
  <c r="H684" i="8" s="1"/>
  <c r="H707" i="8"/>
  <c r="H704" i="8"/>
  <c r="H692" i="8"/>
  <c r="H699" i="8"/>
  <c r="X735" i="8"/>
  <c r="L772" i="8"/>
  <c r="F722" i="8"/>
  <c r="R8" i="8" s="1"/>
  <c r="H552" i="8"/>
  <c r="T564" i="8"/>
  <c r="S569" i="8"/>
  <c r="O570" i="8"/>
  <c r="F601" i="8"/>
  <c r="F614" i="8" s="1"/>
  <c r="F637" i="8"/>
  <c r="F634" i="8"/>
  <c r="F629" i="8"/>
  <c r="F622" i="8"/>
  <c r="O779" i="8"/>
  <c r="C779" i="8"/>
  <c r="D779" i="8" s="1"/>
  <c r="O778" i="8"/>
  <c r="C778" i="8"/>
  <c r="V778" i="8"/>
  <c r="U778" i="8"/>
  <c r="X731" i="8"/>
  <c r="R740" i="8"/>
  <c r="R4" i="8" s="1"/>
  <c r="Q559" i="8"/>
  <c r="C569" i="8"/>
  <c r="V569" i="8"/>
  <c r="I637" i="8"/>
  <c r="I634" i="8"/>
  <c r="I629" i="8"/>
  <c r="I622" i="8"/>
  <c r="I601" i="8"/>
  <c r="I614" i="8" s="1"/>
  <c r="G637" i="8"/>
  <c r="G634" i="8"/>
  <c r="L610" i="8"/>
  <c r="G629" i="8"/>
  <c r="D640" i="8"/>
  <c r="V519" i="8"/>
  <c r="Q531" i="8"/>
  <c r="Q544" i="8" s="1"/>
  <c r="X563" i="8"/>
  <c r="F569" i="8"/>
  <c r="C570" i="8"/>
  <c r="D570" i="8" s="1"/>
  <c r="J589" i="8"/>
  <c r="V589" i="8"/>
  <c r="L580" i="8"/>
  <c r="L608" i="8"/>
  <c r="G622" i="8"/>
  <c r="H629" i="8"/>
  <c r="H637" i="8"/>
  <c r="W519" i="8"/>
  <c r="L563" i="8"/>
  <c r="X566" i="8"/>
  <c r="G569" i="8"/>
  <c r="W629" i="8"/>
  <c r="W622" i="8"/>
  <c r="W637" i="8"/>
  <c r="W634" i="8"/>
  <c r="L583" i="8"/>
  <c r="K589" i="8"/>
  <c r="G601" i="8"/>
  <c r="G614" i="8" s="1"/>
  <c r="H622" i="8"/>
  <c r="Q629" i="8"/>
  <c r="G671" i="8"/>
  <c r="G684" i="8" s="1"/>
  <c r="G707" i="8"/>
  <c r="G704" i="8"/>
  <c r="G692" i="8"/>
  <c r="H564" i="8"/>
  <c r="L566" i="8"/>
  <c r="H567" i="8"/>
  <c r="S637" i="8"/>
  <c r="S634" i="8"/>
  <c r="S629" i="8"/>
  <c r="S622" i="8"/>
  <c r="Q622" i="8"/>
  <c r="Q637" i="8"/>
  <c r="R699" i="8"/>
  <c r="R692" i="8"/>
  <c r="R671" i="8"/>
  <c r="R684" i="8" s="1"/>
  <c r="R707" i="8"/>
  <c r="R704" i="8"/>
  <c r="W569" i="8"/>
  <c r="D569" i="8"/>
  <c r="U569" i="8"/>
  <c r="J569" i="8"/>
  <c r="T569" i="8"/>
  <c r="I569" i="8"/>
  <c r="P569" i="8"/>
  <c r="E569" i="8"/>
  <c r="Q567" i="8"/>
  <c r="Q564" i="8"/>
  <c r="H531" i="8"/>
  <c r="H544" i="8" s="1"/>
  <c r="K569" i="8"/>
  <c r="L582" i="8"/>
  <c r="T601" i="8"/>
  <c r="T614" i="8" s="1"/>
  <c r="T637" i="8"/>
  <c r="T634" i="8"/>
  <c r="T622" i="8"/>
  <c r="T671" i="8"/>
  <c r="T684" i="8" s="1"/>
  <c r="T707" i="8"/>
  <c r="T704" i="8"/>
  <c r="T692" i="8"/>
  <c r="T699" i="8"/>
  <c r="J652" i="8"/>
  <c r="L703" i="8"/>
  <c r="E768" i="8"/>
  <c r="E773" i="8"/>
  <c r="E776" i="8"/>
  <c r="E761" i="8"/>
  <c r="E741" i="8"/>
  <c r="E753" i="8" s="1"/>
  <c r="Q639" i="8"/>
  <c r="L652" i="8"/>
  <c r="S671" i="8"/>
  <c r="S684" i="8" s="1"/>
  <c r="S707" i="8"/>
  <c r="S704" i="8"/>
  <c r="L670" i="8"/>
  <c r="L736" i="8"/>
  <c r="R760" i="8"/>
  <c r="F720" i="8" s="1"/>
  <c r="R6" i="8" s="1"/>
  <c r="L775" i="8"/>
  <c r="G721" i="8"/>
  <c r="G722" i="8"/>
  <c r="S8" i="8" s="1"/>
  <c r="E634" i="8"/>
  <c r="E637" i="8"/>
  <c r="G639" i="8"/>
  <c r="U639" i="8"/>
  <c r="I659" i="8"/>
  <c r="U659" i="8"/>
  <c r="L678" i="8"/>
  <c r="X678" i="8"/>
  <c r="X679" i="8"/>
  <c r="S768" i="8"/>
  <c r="S773" i="8"/>
  <c r="S776" i="8"/>
  <c r="S761" i="8"/>
  <c r="H720" i="8"/>
  <c r="T6" i="8" s="1"/>
  <c r="H721" i="8"/>
  <c r="T7" i="8" s="1"/>
  <c r="E601" i="8"/>
  <c r="E614" i="8" s="1"/>
  <c r="I639" i="8"/>
  <c r="V639" i="8"/>
  <c r="J659" i="8"/>
  <c r="V659" i="8"/>
  <c r="E699" i="8"/>
  <c r="E692" i="8"/>
  <c r="E671" i="8"/>
  <c r="E684" i="8" s="1"/>
  <c r="E707" i="8"/>
  <c r="E704" i="8"/>
  <c r="X691" i="8"/>
  <c r="F651" i="8"/>
  <c r="L651" i="8" s="1"/>
  <c r="L698" i="8"/>
  <c r="S699" i="8"/>
  <c r="H729" i="8"/>
  <c r="T729" i="8"/>
  <c r="T740" i="8"/>
  <c r="T4" i="8" s="1"/>
  <c r="I720" i="8"/>
  <c r="U6" i="8" s="1"/>
  <c r="E760" i="8"/>
  <c r="I721" i="8"/>
  <c r="U7" i="8" s="1"/>
  <c r="O639" i="8"/>
  <c r="O640" i="8"/>
  <c r="K699" i="8"/>
  <c r="K692" i="8"/>
  <c r="L653" i="8"/>
  <c r="F659" i="8"/>
  <c r="L679" i="8"/>
  <c r="L691" i="8"/>
  <c r="U729" i="8"/>
  <c r="I729" i="8"/>
  <c r="Q776" i="8"/>
  <c r="J767" i="8"/>
  <c r="J721" i="8" s="1"/>
  <c r="V7" i="8" s="1"/>
  <c r="J729" i="8"/>
  <c r="V729" i="8"/>
  <c r="R768" i="8"/>
  <c r="R773" i="8"/>
  <c r="R776" i="8"/>
  <c r="R741" i="8"/>
  <c r="R753" i="8" s="1"/>
  <c r="R761" i="8"/>
  <c r="J740" i="8"/>
  <c r="V4" i="8" s="1"/>
  <c r="W639" i="8"/>
  <c r="D639" i="8"/>
  <c r="S639" i="8"/>
  <c r="H639" i="8"/>
  <c r="E622" i="8"/>
  <c r="P639" i="8"/>
  <c r="Q699" i="8"/>
  <c r="Q692" i="8"/>
  <c r="Q671" i="8"/>
  <c r="Q684" i="8" s="1"/>
  <c r="X670" i="8"/>
  <c r="G650" i="8"/>
  <c r="L650" i="8" s="1"/>
  <c r="Q704" i="8"/>
  <c r="K740" i="8"/>
  <c r="W4" i="8" s="1"/>
  <c r="S741" i="8"/>
  <c r="S753" i="8" s="1"/>
  <c r="X772" i="8"/>
  <c r="E709" i="8"/>
  <c r="P709" i="8"/>
  <c r="X733" i="8"/>
  <c r="X738" i="8"/>
  <c r="W760" i="8"/>
  <c r="X755" i="8"/>
  <c r="X759" i="8"/>
  <c r="X763" i="8"/>
  <c r="U772" i="8"/>
  <c r="I722" i="8" s="1"/>
  <c r="U8" i="8" s="1"/>
  <c r="F709" i="8"/>
  <c r="Q709" i="8"/>
  <c r="C710" i="8"/>
  <c r="D710" i="8" s="1"/>
  <c r="T778" i="8"/>
  <c r="J778" i="8"/>
  <c r="S778" i="8"/>
  <c r="I778" i="8"/>
  <c r="R778" i="8"/>
  <c r="H778" i="8"/>
  <c r="Q778" i="8"/>
  <c r="G778" i="8"/>
  <c r="W778" i="8"/>
  <c r="E778" i="8"/>
  <c r="F768" i="8"/>
  <c r="I740" i="8"/>
  <c r="U4" i="8" s="1"/>
  <c r="L738" i="8"/>
  <c r="K760" i="8"/>
  <c r="K720" i="8" s="1"/>
  <c r="W6" i="8" s="1"/>
  <c r="L755" i="8"/>
  <c r="L759" i="8"/>
  <c r="L763" i="8"/>
  <c r="D778" i="8"/>
  <c r="W659" i="8"/>
  <c r="G709" i="8"/>
  <c r="R709" i="8"/>
  <c r="X737" i="8"/>
  <c r="X754" i="8"/>
  <c r="X758" i="8"/>
  <c r="Q760" i="8"/>
  <c r="X760" i="8" s="1"/>
  <c r="X767" i="8"/>
  <c r="X766" i="8"/>
  <c r="F778" i="8"/>
  <c r="H709" i="8"/>
  <c r="S709" i="8"/>
  <c r="L737" i="8"/>
  <c r="L754" i="8"/>
  <c r="L758" i="8"/>
  <c r="L767" i="8"/>
  <c r="L766" i="8"/>
  <c r="K778" i="8"/>
  <c r="I709" i="8"/>
  <c r="X736" i="8"/>
  <c r="X757" i="8"/>
  <c r="X765" i="8"/>
  <c r="K773" i="8"/>
  <c r="K768" i="8"/>
  <c r="L762" i="8"/>
  <c r="X762" i="8"/>
  <c r="S147" i="7"/>
  <c r="S144" i="7"/>
  <c r="S139" i="7"/>
  <c r="S132" i="7"/>
  <c r="S111" i="7"/>
  <c r="S124" i="7" s="1"/>
  <c r="L22" i="7"/>
  <c r="H147" i="7"/>
  <c r="H144" i="7"/>
  <c r="H139" i="7"/>
  <c r="H132" i="7"/>
  <c r="H124" i="7"/>
  <c r="H111" i="7"/>
  <c r="U147" i="7"/>
  <c r="U144" i="7"/>
  <c r="U139" i="7"/>
  <c r="U132" i="7"/>
  <c r="U111" i="7"/>
  <c r="U124" i="7" s="1"/>
  <c r="F41" i="7"/>
  <c r="F54" i="7" s="1"/>
  <c r="F77" i="7"/>
  <c r="F74" i="7"/>
  <c r="F69" i="7"/>
  <c r="F62" i="7"/>
  <c r="S41" i="7"/>
  <c r="S54" i="7" s="1"/>
  <c r="S77" i="7"/>
  <c r="S74" i="7"/>
  <c r="S69" i="7"/>
  <c r="S62" i="7"/>
  <c r="H78" i="7"/>
  <c r="H19" i="7"/>
  <c r="U53" i="7"/>
  <c r="V147" i="7"/>
  <c r="V144" i="7"/>
  <c r="V139" i="7"/>
  <c r="V132" i="7"/>
  <c r="V111" i="7"/>
  <c r="V124" i="7" s="1"/>
  <c r="L20" i="7"/>
  <c r="J53" i="7"/>
  <c r="E139" i="7"/>
  <c r="E147" i="7"/>
  <c r="E144" i="7"/>
  <c r="E124" i="7"/>
  <c r="E132" i="7"/>
  <c r="E111" i="7"/>
  <c r="L90" i="7"/>
  <c r="L23" i="7"/>
  <c r="X40" i="7"/>
  <c r="F78" i="7"/>
  <c r="F147" i="7"/>
  <c r="F144" i="7"/>
  <c r="F139" i="7"/>
  <c r="F132" i="7"/>
  <c r="F111" i="7"/>
  <c r="F124" i="7"/>
  <c r="G21" i="7"/>
  <c r="L21" i="7" s="1"/>
  <c r="I41" i="7"/>
  <c r="I54" i="7" s="1"/>
  <c r="U41" i="7"/>
  <c r="U54" i="7" s="1"/>
  <c r="G744" i="7"/>
  <c r="X50" i="7"/>
  <c r="T53" i="7"/>
  <c r="T78" i="7" s="1"/>
  <c r="J74" i="7"/>
  <c r="W74" i="7"/>
  <c r="J77" i="7"/>
  <c r="W77" i="7"/>
  <c r="J79" i="7"/>
  <c r="T79" i="7"/>
  <c r="I99" i="7"/>
  <c r="E113" i="7"/>
  <c r="K114" i="7"/>
  <c r="V114" i="7"/>
  <c r="I115" i="7"/>
  <c r="T115" i="7"/>
  <c r="L138" i="7"/>
  <c r="F169" i="7"/>
  <c r="R169" i="7"/>
  <c r="Q209" i="7"/>
  <c r="L213" i="7"/>
  <c r="W239" i="7"/>
  <c r="K239" i="7"/>
  <c r="L231" i="7"/>
  <c r="U324" i="7"/>
  <c r="O150" i="7"/>
  <c r="C150" i="7"/>
  <c r="D150" i="7" s="1"/>
  <c r="O149" i="7"/>
  <c r="W139" i="7"/>
  <c r="W132" i="7"/>
  <c r="W147" i="7"/>
  <c r="W144" i="7"/>
  <c r="K149" i="7"/>
  <c r="K41" i="7"/>
  <c r="K54" i="7" s="1"/>
  <c r="X47" i="7"/>
  <c r="V53" i="7"/>
  <c r="V78" i="7" s="1"/>
  <c r="H62" i="7"/>
  <c r="U62" i="7"/>
  <c r="H69" i="7"/>
  <c r="U69" i="7"/>
  <c r="Q74" i="7"/>
  <c r="Q77" i="7"/>
  <c r="D79" i="7"/>
  <c r="V79" i="7"/>
  <c r="G113" i="7"/>
  <c r="R113" i="7"/>
  <c r="X113" i="7" s="1"/>
  <c r="E114" i="7"/>
  <c r="K115" i="7"/>
  <c r="V115" i="7"/>
  <c r="L131" i="7"/>
  <c r="V149" i="7"/>
  <c r="H209" i="7"/>
  <c r="H202" i="7"/>
  <c r="H194" i="7"/>
  <c r="H181" i="7"/>
  <c r="H162" i="7"/>
  <c r="J321" i="7"/>
  <c r="J334" i="7" s="1"/>
  <c r="J357" i="7"/>
  <c r="J354" i="7"/>
  <c r="J342" i="7"/>
  <c r="J349" i="7"/>
  <c r="V723" i="7"/>
  <c r="V653" i="7"/>
  <c r="V513" i="7"/>
  <c r="V583" i="7"/>
  <c r="V443" i="7"/>
  <c r="V373" i="7"/>
  <c r="V303" i="7"/>
  <c r="V233" i="7"/>
  <c r="U744" i="7"/>
  <c r="L48" i="7"/>
  <c r="W675" i="7"/>
  <c r="Q674" i="7"/>
  <c r="F674" i="7"/>
  <c r="S673" i="7"/>
  <c r="H673" i="7"/>
  <c r="V675" i="7"/>
  <c r="K675" i="7"/>
  <c r="E674" i="7"/>
  <c r="R673" i="7"/>
  <c r="G673" i="7"/>
  <c r="U675" i="7"/>
  <c r="J675" i="7"/>
  <c r="W674" i="7"/>
  <c r="Q673" i="7"/>
  <c r="F673" i="7"/>
  <c r="T675" i="7"/>
  <c r="I675" i="7"/>
  <c r="V674" i="7"/>
  <c r="K674" i="7"/>
  <c r="E673" i="7"/>
  <c r="S675" i="7"/>
  <c r="H675" i="7"/>
  <c r="U674" i="7"/>
  <c r="J674" i="7"/>
  <c r="W673" i="7"/>
  <c r="W683" i="7" s="1"/>
  <c r="W708" i="7" s="1"/>
  <c r="R675" i="7"/>
  <c r="G675" i="7"/>
  <c r="T674" i="7"/>
  <c r="I674" i="7"/>
  <c r="V673" i="7"/>
  <c r="V683" i="7" s="1"/>
  <c r="V708" i="7" s="1"/>
  <c r="K673" i="7"/>
  <c r="E675" i="7"/>
  <c r="R674" i="7"/>
  <c r="G674" i="7"/>
  <c r="T673" i="7"/>
  <c r="T683" i="7" s="1"/>
  <c r="T708" i="7" s="1"/>
  <c r="I673" i="7"/>
  <c r="J673" i="7"/>
  <c r="J683" i="7" s="1"/>
  <c r="U605" i="7"/>
  <c r="J605" i="7"/>
  <c r="W604" i="7"/>
  <c r="Q603" i="7"/>
  <c r="F603" i="7"/>
  <c r="E535" i="7"/>
  <c r="L535" i="7" s="1"/>
  <c r="R534" i="7"/>
  <c r="G534" i="7"/>
  <c r="T533" i="7"/>
  <c r="T543" i="7" s="1"/>
  <c r="T568" i="7" s="1"/>
  <c r="I533" i="7"/>
  <c r="T605" i="7"/>
  <c r="I605" i="7"/>
  <c r="V604" i="7"/>
  <c r="K604" i="7"/>
  <c r="E603" i="7"/>
  <c r="W535" i="7"/>
  <c r="Q534" i="7"/>
  <c r="F534" i="7"/>
  <c r="S533" i="7"/>
  <c r="H533" i="7"/>
  <c r="H543" i="7" s="1"/>
  <c r="Q675" i="7"/>
  <c r="S605" i="7"/>
  <c r="H605" i="7"/>
  <c r="U604" i="7"/>
  <c r="J604" i="7"/>
  <c r="W603" i="7"/>
  <c r="V535" i="7"/>
  <c r="K535" i="7"/>
  <c r="E534" i="7"/>
  <c r="R533" i="7"/>
  <c r="R543" i="7" s="1"/>
  <c r="R568" i="7" s="1"/>
  <c r="G533" i="7"/>
  <c r="F675" i="7"/>
  <c r="R605" i="7"/>
  <c r="G605" i="7"/>
  <c r="T604" i="7"/>
  <c r="I604" i="7"/>
  <c r="V603" i="7"/>
  <c r="V613" i="7" s="1"/>
  <c r="V638" i="7" s="1"/>
  <c r="K603" i="7"/>
  <c r="K613" i="7" s="1"/>
  <c r="U535" i="7"/>
  <c r="J535" i="7"/>
  <c r="W534" i="7"/>
  <c r="Q533" i="7"/>
  <c r="F533" i="7"/>
  <c r="S674" i="7"/>
  <c r="Q605" i="7"/>
  <c r="F605" i="7"/>
  <c r="S604" i="7"/>
  <c r="H604" i="7"/>
  <c r="U603" i="7"/>
  <c r="U613" i="7" s="1"/>
  <c r="U638" i="7" s="1"/>
  <c r="J603" i="7"/>
  <c r="T535" i="7"/>
  <c r="I535" i="7"/>
  <c r="V534" i="7"/>
  <c r="K534" i="7"/>
  <c r="E533" i="7"/>
  <c r="H674" i="7"/>
  <c r="E605" i="7"/>
  <c r="R604" i="7"/>
  <c r="G604" i="7"/>
  <c r="T603" i="7"/>
  <c r="T613" i="7" s="1"/>
  <c r="T638" i="7" s="1"/>
  <c r="I603" i="7"/>
  <c r="I613" i="7" s="1"/>
  <c r="S535" i="7"/>
  <c r="H535" i="7"/>
  <c r="U534" i="7"/>
  <c r="J534" i="7"/>
  <c r="W533" i="7"/>
  <c r="V605" i="7"/>
  <c r="K605" i="7"/>
  <c r="E604" i="7"/>
  <c r="R603" i="7"/>
  <c r="R613" i="7" s="1"/>
  <c r="R638" i="7" s="1"/>
  <c r="G603" i="7"/>
  <c r="Q535" i="7"/>
  <c r="F535" i="7"/>
  <c r="S534" i="7"/>
  <c r="H534" i="7"/>
  <c r="U533" i="7"/>
  <c r="U543" i="7" s="1"/>
  <c r="U568" i="7" s="1"/>
  <c r="J533" i="7"/>
  <c r="J543" i="7" s="1"/>
  <c r="U673" i="7"/>
  <c r="U683" i="7" s="1"/>
  <c r="U708" i="7" s="1"/>
  <c r="S603" i="7"/>
  <c r="V533" i="7"/>
  <c r="Q465" i="7"/>
  <c r="F465" i="7"/>
  <c r="S464" i="7"/>
  <c r="H464" i="7"/>
  <c r="U463" i="7"/>
  <c r="J463" i="7"/>
  <c r="J473" i="7" s="1"/>
  <c r="T395" i="7"/>
  <c r="I395" i="7"/>
  <c r="V394" i="7"/>
  <c r="K394" i="7"/>
  <c r="E393" i="7"/>
  <c r="K533" i="7"/>
  <c r="E465" i="7"/>
  <c r="R464" i="7"/>
  <c r="G464" i="7"/>
  <c r="T463" i="7"/>
  <c r="I463" i="7"/>
  <c r="S395" i="7"/>
  <c r="H395" i="7"/>
  <c r="U394" i="7"/>
  <c r="J394" i="7"/>
  <c r="W393" i="7"/>
  <c r="W403" i="7" s="1"/>
  <c r="W428" i="7" s="1"/>
  <c r="W605" i="7"/>
  <c r="H603" i="7"/>
  <c r="H613" i="7" s="1"/>
  <c r="W465" i="7"/>
  <c r="Q464" i="7"/>
  <c r="F464" i="7"/>
  <c r="S463" i="7"/>
  <c r="S473" i="7" s="1"/>
  <c r="S498" i="7" s="1"/>
  <c r="H463" i="7"/>
  <c r="R395" i="7"/>
  <c r="G395" i="7"/>
  <c r="T394" i="7"/>
  <c r="I394" i="7"/>
  <c r="V393" i="7"/>
  <c r="K393" i="7"/>
  <c r="V465" i="7"/>
  <c r="K465" i="7"/>
  <c r="E464" i="7"/>
  <c r="L464" i="7" s="1"/>
  <c r="R463" i="7"/>
  <c r="G463" i="7"/>
  <c r="Q395" i="7"/>
  <c r="F395" i="7"/>
  <c r="S394" i="7"/>
  <c r="H394" i="7"/>
  <c r="U393" i="7"/>
  <c r="J393" i="7"/>
  <c r="J403" i="7" s="1"/>
  <c r="R535" i="7"/>
  <c r="U465" i="7"/>
  <c r="J465" i="7"/>
  <c r="W464" i="7"/>
  <c r="Q463" i="7"/>
  <c r="F463" i="7"/>
  <c r="F473" i="7" s="1"/>
  <c r="E395" i="7"/>
  <c r="L395" i="7" s="1"/>
  <c r="R394" i="7"/>
  <c r="G394" i="7"/>
  <c r="T393" i="7"/>
  <c r="T403" i="7" s="1"/>
  <c r="T428" i="7" s="1"/>
  <c r="I393" i="7"/>
  <c r="I403" i="7" s="1"/>
  <c r="Q604" i="7"/>
  <c r="G535" i="7"/>
  <c r="T465" i="7"/>
  <c r="I465" i="7"/>
  <c r="V464" i="7"/>
  <c r="K464" i="7"/>
  <c r="E463" i="7"/>
  <c r="W395" i="7"/>
  <c r="Q394" i="7"/>
  <c r="F394" i="7"/>
  <c r="S393" i="7"/>
  <c r="S403" i="7" s="1"/>
  <c r="S428" i="7" s="1"/>
  <c r="H393" i="7"/>
  <c r="H403" i="7" s="1"/>
  <c r="F604" i="7"/>
  <c r="I534" i="7"/>
  <c r="R465" i="7"/>
  <c r="G465" i="7"/>
  <c r="T464" i="7"/>
  <c r="I464" i="7"/>
  <c r="V463" i="7"/>
  <c r="K463" i="7"/>
  <c r="K473" i="7" s="1"/>
  <c r="U395" i="7"/>
  <c r="J395" i="7"/>
  <c r="W394" i="7"/>
  <c r="Q393" i="7"/>
  <c r="F393" i="7"/>
  <c r="F403" i="7" s="1"/>
  <c r="S465" i="7"/>
  <c r="V395" i="7"/>
  <c r="Q325" i="7"/>
  <c r="F325" i="7"/>
  <c r="S324" i="7"/>
  <c r="H324" i="7"/>
  <c r="U323" i="7"/>
  <c r="J323" i="7"/>
  <c r="T255" i="7"/>
  <c r="I255" i="7"/>
  <c r="V254" i="7"/>
  <c r="K254" i="7"/>
  <c r="K744" i="7" s="1"/>
  <c r="E253" i="7"/>
  <c r="T534" i="7"/>
  <c r="H465" i="7"/>
  <c r="K395" i="7"/>
  <c r="E325" i="7"/>
  <c r="R324" i="7"/>
  <c r="G324" i="7"/>
  <c r="T323" i="7"/>
  <c r="T333" i="7" s="1"/>
  <c r="T358" i="7" s="1"/>
  <c r="I323" i="7"/>
  <c r="S255" i="7"/>
  <c r="H255" i="7"/>
  <c r="U254" i="7"/>
  <c r="J254" i="7"/>
  <c r="W253" i="7"/>
  <c r="U464" i="7"/>
  <c r="W325" i="7"/>
  <c r="Q324" i="7"/>
  <c r="F324" i="7"/>
  <c r="S323" i="7"/>
  <c r="S333" i="7" s="1"/>
  <c r="S358" i="7" s="1"/>
  <c r="H323" i="7"/>
  <c r="R255" i="7"/>
  <c r="G255" i="7"/>
  <c r="T254" i="7"/>
  <c r="I254" i="7"/>
  <c r="I744" i="7" s="1"/>
  <c r="V253" i="7"/>
  <c r="K253" i="7"/>
  <c r="J464" i="7"/>
  <c r="V325" i="7"/>
  <c r="K325" i="7"/>
  <c r="E324" i="7"/>
  <c r="R323" i="7"/>
  <c r="R333" i="7" s="1"/>
  <c r="R358" i="7" s="1"/>
  <c r="G323" i="7"/>
  <c r="G333" i="7" s="1"/>
  <c r="Q255" i="7"/>
  <c r="F255" i="7"/>
  <c r="S254" i="7"/>
  <c r="H254" i="7"/>
  <c r="U253" i="7"/>
  <c r="J253" i="7"/>
  <c r="J263" i="7" s="1"/>
  <c r="E394" i="7"/>
  <c r="L394" i="7" s="1"/>
  <c r="U325" i="7"/>
  <c r="J325" i="7"/>
  <c r="W324" i="7"/>
  <c r="Q323" i="7"/>
  <c r="F323" i="7"/>
  <c r="E255" i="7"/>
  <c r="R254" i="7"/>
  <c r="G254" i="7"/>
  <c r="T253" i="7"/>
  <c r="T263" i="7" s="1"/>
  <c r="T288" i="7" s="1"/>
  <c r="I253" i="7"/>
  <c r="R325" i="7"/>
  <c r="G325" i="7"/>
  <c r="T324" i="7"/>
  <c r="I324" i="7"/>
  <c r="V323" i="7"/>
  <c r="V333" i="7" s="1"/>
  <c r="V358" i="7" s="1"/>
  <c r="K323" i="7"/>
  <c r="K333" i="7" s="1"/>
  <c r="U255" i="7"/>
  <c r="J255" i="7"/>
  <c r="W254" i="7"/>
  <c r="Q253" i="7"/>
  <c r="Q743" i="7" s="1"/>
  <c r="F253" i="7"/>
  <c r="W463" i="7"/>
  <c r="J324" i="7"/>
  <c r="W255" i="7"/>
  <c r="F254" i="7"/>
  <c r="F744" i="7" s="1"/>
  <c r="T185" i="7"/>
  <c r="I185" i="7"/>
  <c r="V184" i="7"/>
  <c r="K184" i="7"/>
  <c r="E183" i="7"/>
  <c r="T325" i="7"/>
  <c r="T745" i="7" s="1"/>
  <c r="V255" i="7"/>
  <c r="V745" i="7" s="1"/>
  <c r="E254" i="7"/>
  <c r="L254" i="7" s="1"/>
  <c r="S185" i="7"/>
  <c r="H185" i="7"/>
  <c r="U184" i="7"/>
  <c r="J184" i="7"/>
  <c r="W183" i="7"/>
  <c r="S325" i="7"/>
  <c r="W323" i="7"/>
  <c r="S253" i="7"/>
  <c r="S263" i="7" s="1"/>
  <c r="S288" i="7" s="1"/>
  <c r="R185" i="7"/>
  <c r="G185" i="7"/>
  <c r="T184" i="7"/>
  <c r="I184" i="7"/>
  <c r="V183" i="7"/>
  <c r="K183" i="7"/>
  <c r="K193" i="7" s="1"/>
  <c r="I325" i="7"/>
  <c r="I745" i="7" s="1"/>
  <c r="K255" i="7"/>
  <c r="K745" i="7" s="1"/>
  <c r="R253" i="7"/>
  <c r="Q185" i="7"/>
  <c r="F185" i="7"/>
  <c r="S184" i="7"/>
  <c r="H184" i="7"/>
  <c r="U183" i="7"/>
  <c r="J183" i="7"/>
  <c r="R393" i="7"/>
  <c r="R403" i="7" s="1"/>
  <c r="R428" i="7" s="1"/>
  <c r="H325" i="7"/>
  <c r="H253" i="7"/>
  <c r="E185" i="7"/>
  <c r="R184" i="7"/>
  <c r="G184" i="7"/>
  <c r="T183" i="7"/>
  <c r="I183" i="7"/>
  <c r="I193" i="7" s="1"/>
  <c r="G393" i="7"/>
  <c r="G403" i="7" s="1"/>
  <c r="V324" i="7"/>
  <c r="E323" i="7"/>
  <c r="G253" i="7"/>
  <c r="G263" i="7" s="1"/>
  <c r="W185" i="7"/>
  <c r="Q184" i="7"/>
  <c r="F184" i="7"/>
  <c r="S183" i="7"/>
  <c r="S193" i="7" s="1"/>
  <c r="S218" i="7" s="1"/>
  <c r="H183" i="7"/>
  <c r="H193" i="7" s="1"/>
  <c r="K324" i="7"/>
  <c r="U185" i="7"/>
  <c r="J185" i="7"/>
  <c r="W184" i="7"/>
  <c r="Q183" i="7"/>
  <c r="F183" i="7"/>
  <c r="K53" i="7"/>
  <c r="W53" i="7"/>
  <c r="W78" i="7" s="1"/>
  <c r="I62" i="7"/>
  <c r="V62" i="7"/>
  <c r="I69" i="7"/>
  <c r="V69" i="7"/>
  <c r="E74" i="7"/>
  <c r="R74" i="7"/>
  <c r="E77" i="7"/>
  <c r="R77" i="7"/>
  <c r="E79" i="7"/>
  <c r="O79" i="7"/>
  <c r="W79" i="7"/>
  <c r="T149" i="7"/>
  <c r="I149" i="7"/>
  <c r="S149" i="7"/>
  <c r="H149" i="7"/>
  <c r="R149" i="7"/>
  <c r="G149" i="7"/>
  <c r="Q149" i="7"/>
  <c r="F149" i="7"/>
  <c r="P149" i="7"/>
  <c r="E149" i="7"/>
  <c r="W149" i="7"/>
  <c r="D149" i="7"/>
  <c r="U149" i="7"/>
  <c r="J149" i="7"/>
  <c r="Q99" i="7"/>
  <c r="T111" i="7"/>
  <c r="T124" i="7" s="1"/>
  <c r="H113" i="7"/>
  <c r="S113" i="7"/>
  <c r="F114" i="7"/>
  <c r="F123" i="7" s="1"/>
  <c r="Q114" i="7"/>
  <c r="W115" i="7"/>
  <c r="W745" i="7" s="1"/>
  <c r="U209" i="7"/>
  <c r="U202" i="7"/>
  <c r="U194" i="7"/>
  <c r="U181" i="7"/>
  <c r="V185" i="7"/>
  <c r="L300" i="7"/>
  <c r="G209" i="7"/>
  <c r="G202" i="7"/>
  <c r="G194" i="7"/>
  <c r="G217" i="7"/>
  <c r="G214" i="7"/>
  <c r="E41" i="7"/>
  <c r="E54" i="7" s="1"/>
  <c r="Q41" i="7"/>
  <c r="Q54" i="7" s="1"/>
  <c r="E743" i="7"/>
  <c r="V744" i="7"/>
  <c r="X48" i="7"/>
  <c r="P52" i="7"/>
  <c r="J62" i="7"/>
  <c r="W62" i="7"/>
  <c r="F79" i="7"/>
  <c r="P79" i="7"/>
  <c r="R99" i="7"/>
  <c r="I113" i="7"/>
  <c r="I743" i="7" s="1"/>
  <c r="T113" i="7"/>
  <c r="T743" i="7" s="1"/>
  <c r="G114" i="7"/>
  <c r="R114" i="7"/>
  <c r="R744" i="7" s="1"/>
  <c r="E115" i="7"/>
  <c r="J209" i="7"/>
  <c r="J202" i="7"/>
  <c r="J194" i="7"/>
  <c r="J181" i="7"/>
  <c r="J217" i="7"/>
  <c r="J214" i="7"/>
  <c r="K194" i="7"/>
  <c r="K181" i="7"/>
  <c r="K217" i="7"/>
  <c r="K214" i="7"/>
  <c r="K209" i="7"/>
  <c r="K202" i="7"/>
  <c r="L180" i="7"/>
  <c r="H163" i="7"/>
  <c r="E302" i="7"/>
  <c r="L302" i="7" s="1"/>
  <c r="L353" i="7"/>
  <c r="L162" i="7"/>
  <c r="R41" i="7"/>
  <c r="R54" i="7" s="1"/>
  <c r="W744" i="7"/>
  <c r="J745" i="7"/>
  <c r="U745" i="7"/>
  <c r="H747" i="7"/>
  <c r="L747" i="7" s="1"/>
  <c r="S747" i="7"/>
  <c r="X747" i="7" s="1"/>
  <c r="F748" i="7"/>
  <c r="L748" i="7" s="1"/>
  <c r="Q748" i="7"/>
  <c r="X748" i="7" s="1"/>
  <c r="W749" i="7"/>
  <c r="J750" i="7"/>
  <c r="L750" i="7" s="1"/>
  <c r="U750" i="7"/>
  <c r="X750" i="7" s="1"/>
  <c r="H751" i="7"/>
  <c r="L751" i="7" s="1"/>
  <c r="S751" i="7"/>
  <c r="X751" i="7" s="1"/>
  <c r="E53" i="7"/>
  <c r="Q53" i="7"/>
  <c r="K62" i="7"/>
  <c r="G74" i="7"/>
  <c r="T74" i="7"/>
  <c r="G77" i="7"/>
  <c r="T77" i="7"/>
  <c r="G79" i="7"/>
  <c r="Q79" i="7"/>
  <c r="C80" i="7"/>
  <c r="D80" i="7" s="1"/>
  <c r="J113" i="7"/>
  <c r="U113" i="7"/>
  <c r="U123" i="7" s="1"/>
  <c r="U148" i="7" s="1"/>
  <c r="H114" i="7"/>
  <c r="H744" i="7" s="1"/>
  <c r="S114" i="7"/>
  <c r="S744" i="7" s="1"/>
  <c r="F115" i="7"/>
  <c r="F745" i="7" s="1"/>
  <c r="Q115" i="7"/>
  <c r="Q745" i="7" s="1"/>
  <c r="X143" i="7"/>
  <c r="W209" i="7"/>
  <c r="W202" i="7"/>
  <c r="W194" i="7"/>
  <c r="W181" i="7"/>
  <c r="W217" i="7"/>
  <c r="W214" i="7"/>
  <c r="V163" i="7"/>
  <c r="D220" i="7" s="1"/>
  <c r="G183" i="7"/>
  <c r="G193" i="7" s="1"/>
  <c r="L187" i="7"/>
  <c r="L188" i="7"/>
  <c r="H214" i="7"/>
  <c r="L230" i="7"/>
  <c r="X44" i="7"/>
  <c r="I747" i="7"/>
  <c r="E749" i="7"/>
  <c r="L749" i="7" s="1"/>
  <c r="X49" i="7"/>
  <c r="T751" i="7"/>
  <c r="R53" i="7"/>
  <c r="R78" i="7" s="1"/>
  <c r="L61" i="7"/>
  <c r="Q62" i="7"/>
  <c r="H74" i="7"/>
  <c r="U74" i="7"/>
  <c r="H77" i="7"/>
  <c r="H79" i="7"/>
  <c r="R79" i="7"/>
  <c r="T147" i="7"/>
  <c r="T144" i="7"/>
  <c r="W111" i="7"/>
  <c r="W124" i="7" s="1"/>
  <c r="K113" i="7"/>
  <c r="K123" i="7" s="1"/>
  <c r="V113" i="7"/>
  <c r="V743" i="7" s="1"/>
  <c r="V752" i="7" s="1"/>
  <c r="V777" i="7" s="1"/>
  <c r="I114" i="7"/>
  <c r="T114" i="7"/>
  <c r="T744" i="7" s="1"/>
  <c r="G115" i="7"/>
  <c r="G745" i="7" s="1"/>
  <c r="R115" i="7"/>
  <c r="R745" i="7" s="1"/>
  <c r="R183" i="7"/>
  <c r="R193" i="7" s="1"/>
  <c r="R218" i="7" s="1"/>
  <c r="L45" i="7"/>
  <c r="Q749" i="7"/>
  <c r="X749" i="7" s="1"/>
  <c r="L50" i="7"/>
  <c r="G53" i="7"/>
  <c r="S53" i="7"/>
  <c r="S78" i="7" s="1"/>
  <c r="E62" i="7"/>
  <c r="R62" i="7"/>
  <c r="I74" i="7"/>
  <c r="V74" i="7"/>
  <c r="I79" i="7"/>
  <c r="W113" i="7"/>
  <c r="W123" i="7" s="1"/>
  <c r="W148" i="7" s="1"/>
  <c r="J114" i="7"/>
  <c r="J744" i="7" s="1"/>
  <c r="U114" i="7"/>
  <c r="H115" i="7"/>
  <c r="H745" i="7" s="1"/>
  <c r="S115" i="7"/>
  <c r="S745" i="7" s="1"/>
  <c r="D122" i="7"/>
  <c r="X138" i="7"/>
  <c r="T139" i="7"/>
  <c r="Q194" i="7"/>
  <c r="Q181" i="7"/>
  <c r="Q217" i="7"/>
  <c r="Q214" i="7"/>
  <c r="L163" i="7"/>
  <c r="E184" i="7"/>
  <c r="X191" i="7"/>
  <c r="X213" i="7"/>
  <c r="H217" i="7"/>
  <c r="Q254" i="7"/>
  <c r="G219" i="7"/>
  <c r="R219" i="7"/>
  <c r="X219" i="7" s="1"/>
  <c r="V239" i="7"/>
  <c r="J239" i="7"/>
  <c r="Q239" i="7"/>
  <c r="I232" i="7"/>
  <c r="L232" i="7" s="1"/>
  <c r="L286" i="7"/>
  <c r="X327" i="7"/>
  <c r="X348" i="7"/>
  <c r="X353" i="7"/>
  <c r="I214" i="7"/>
  <c r="V214" i="7"/>
  <c r="I217" i="7"/>
  <c r="I219" i="7"/>
  <c r="T219" i="7"/>
  <c r="L278" i="7"/>
  <c r="K309" i="7"/>
  <c r="W309" i="7"/>
  <c r="H342" i="7"/>
  <c r="L329" i="7"/>
  <c r="X329" i="7"/>
  <c r="L330" i="7"/>
  <c r="X330" i="7"/>
  <c r="X331" i="7"/>
  <c r="J300" i="7"/>
  <c r="L348" i="7"/>
  <c r="F302" i="7"/>
  <c r="H419" i="7"/>
  <c r="H412" i="7"/>
  <c r="H391" i="7"/>
  <c r="H404" i="7" s="1"/>
  <c r="H427" i="7"/>
  <c r="W639" i="7"/>
  <c r="D639" i="7"/>
  <c r="V639" i="7"/>
  <c r="K639" i="7"/>
  <c r="T639" i="7"/>
  <c r="I639" i="7"/>
  <c r="S639" i="7"/>
  <c r="H639" i="7"/>
  <c r="R639" i="7"/>
  <c r="G639" i="7"/>
  <c r="P639" i="7"/>
  <c r="E639" i="7"/>
  <c r="U639" i="7"/>
  <c r="Q639" i="7"/>
  <c r="J639" i="7"/>
  <c r="F639" i="7"/>
  <c r="I181" i="7"/>
  <c r="J219" i="7"/>
  <c r="U219" i="7"/>
  <c r="E251" i="7"/>
  <c r="E264" i="7" s="1"/>
  <c r="E287" i="7"/>
  <c r="E284" i="7"/>
  <c r="C290" i="7"/>
  <c r="D290" i="7" s="1"/>
  <c r="O289" i="7"/>
  <c r="C289" i="7"/>
  <c r="X260" i="7"/>
  <c r="E279" i="7"/>
  <c r="I321" i="7"/>
  <c r="I334" i="7" s="1"/>
  <c r="I357" i="7"/>
  <c r="I354" i="7"/>
  <c r="I342" i="7"/>
  <c r="I419" i="7"/>
  <c r="I412" i="7"/>
  <c r="I391" i="7"/>
  <c r="I404" i="7" s="1"/>
  <c r="I427" i="7"/>
  <c r="I424" i="7"/>
  <c r="S169" i="7"/>
  <c r="I194" i="7"/>
  <c r="C219" i="7"/>
  <c r="K219" i="7"/>
  <c r="V219" i="7"/>
  <c r="F239" i="7"/>
  <c r="R239" i="7"/>
  <c r="Q289" i="7"/>
  <c r="F289" i="7"/>
  <c r="P289" i="7"/>
  <c r="E289" i="7"/>
  <c r="W289" i="7"/>
  <c r="D289" i="7"/>
  <c r="V289" i="7"/>
  <c r="K289" i="7"/>
  <c r="U289" i="7"/>
  <c r="J289" i="7"/>
  <c r="R289" i="7"/>
  <c r="G289" i="7"/>
  <c r="L283" i="7"/>
  <c r="I233" i="7"/>
  <c r="L233" i="7" s="1"/>
  <c r="O290" i="7"/>
  <c r="Q349" i="7"/>
  <c r="Q342" i="7"/>
  <c r="Q357" i="7"/>
  <c r="Q354" i="7"/>
  <c r="X341" i="7"/>
  <c r="T494" i="7"/>
  <c r="T489" i="7"/>
  <c r="T482" i="7"/>
  <c r="T461" i="7"/>
  <c r="T474" i="7" s="1"/>
  <c r="T497" i="7"/>
  <c r="T169" i="7"/>
  <c r="D219" i="7"/>
  <c r="O219" i="7"/>
  <c r="W219" i="7"/>
  <c r="G239" i="7"/>
  <c r="S239" i="7"/>
  <c r="L341" i="7"/>
  <c r="E303" i="7"/>
  <c r="L303" i="7" s="1"/>
  <c r="L356" i="7"/>
  <c r="I497" i="7"/>
  <c r="I461" i="7"/>
  <c r="I474" i="7" s="1"/>
  <c r="I494" i="7"/>
  <c r="I482" i="7"/>
  <c r="I202" i="7"/>
  <c r="E217" i="7"/>
  <c r="E219" i="7"/>
  <c r="P219" i="7"/>
  <c r="H239" i="7"/>
  <c r="T239" i="7"/>
  <c r="X250" i="7"/>
  <c r="E272" i="7"/>
  <c r="H289" i="7"/>
  <c r="G349" i="7"/>
  <c r="G342" i="7"/>
  <c r="G321" i="7"/>
  <c r="G334" i="7" s="1"/>
  <c r="G357" i="7"/>
  <c r="G354" i="7"/>
  <c r="U321" i="7"/>
  <c r="U334" i="7" s="1"/>
  <c r="U357" i="7"/>
  <c r="U354" i="7"/>
  <c r="U349" i="7"/>
  <c r="U342" i="7"/>
  <c r="F303" i="7"/>
  <c r="X398" i="7"/>
  <c r="I489" i="7"/>
  <c r="E442" i="7"/>
  <c r="L442" i="7" s="1"/>
  <c r="L493" i="7"/>
  <c r="F219" i="7"/>
  <c r="I239" i="7"/>
  <c r="U239" i="7"/>
  <c r="L250" i="7"/>
  <c r="X286" i="7"/>
  <c r="I289" i="7"/>
  <c r="T349" i="7"/>
  <c r="T342" i="7"/>
  <c r="T321" i="7"/>
  <c r="T334" i="7" s="1"/>
  <c r="T357" i="7"/>
  <c r="T354" i="7"/>
  <c r="V354" i="7"/>
  <c r="I349" i="7"/>
  <c r="D359" i="7"/>
  <c r="S359" i="7"/>
  <c r="G419" i="7"/>
  <c r="G412" i="7"/>
  <c r="G427" i="7"/>
  <c r="G424" i="7"/>
  <c r="D430" i="7"/>
  <c r="L372" i="7"/>
  <c r="L390" i="7"/>
  <c r="H373" i="7"/>
  <c r="L373" i="7" s="1"/>
  <c r="S497" i="7"/>
  <c r="S494" i="7"/>
  <c r="S489" i="7"/>
  <c r="S482" i="7"/>
  <c r="S461" i="7"/>
  <c r="S474" i="7" s="1"/>
  <c r="K559" i="7"/>
  <c r="K552" i="7"/>
  <c r="K567" i="7"/>
  <c r="K564" i="7"/>
  <c r="K531" i="7"/>
  <c r="K544" i="7" s="1"/>
  <c r="W637" i="7"/>
  <c r="W622" i="7"/>
  <c r="W601" i="7"/>
  <c r="W614" i="7" s="1"/>
  <c r="W634" i="7"/>
  <c r="O360" i="7"/>
  <c r="C360" i="7"/>
  <c r="D360" i="7" s="1"/>
  <c r="O359" i="7"/>
  <c r="F321" i="7"/>
  <c r="F334" i="7" s="1"/>
  <c r="R321" i="7"/>
  <c r="R334" i="7" s="1"/>
  <c r="G359" i="7"/>
  <c r="V419" i="7"/>
  <c r="V412" i="7"/>
  <c r="V391" i="7"/>
  <c r="V404" i="7" s="1"/>
  <c r="V427" i="7"/>
  <c r="V424" i="7"/>
  <c r="L423" i="7"/>
  <c r="J497" i="7"/>
  <c r="J461" i="7"/>
  <c r="J474" i="7" s="1"/>
  <c r="J494" i="7"/>
  <c r="J489" i="7"/>
  <c r="J482" i="7"/>
  <c r="S321" i="7"/>
  <c r="S334" i="7" s="1"/>
  <c r="W419" i="7"/>
  <c r="W412" i="7"/>
  <c r="W391" i="7"/>
  <c r="W404" i="7" s="1"/>
  <c r="W427" i="7"/>
  <c r="W424" i="7"/>
  <c r="X426" i="7"/>
  <c r="K449" i="7"/>
  <c r="W449" i="7"/>
  <c r="X488" i="7"/>
  <c r="T359" i="7"/>
  <c r="R359" i="7"/>
  <c r="Q359" i="7"/>
  <c r="X359" i="7" s="1"/>
  <c r="P359" i="7"/>
  <c r="W359" i="7"/>
  <c r="U359" i="7"/>
  <c r="E342" i="7"/>
  <c r="R342" i="7"/>
  <c r="I359" i="7"/>
  <c r="L469" i="7"/>
  <c r="L488" i="7"/>
  <c r="F342" i="7"/>
  <c r="S342" i="7"/>
  <c r="J359" i="7"/>
  <c r="E391" i="7"/>
  <c r="E404" i="7" s="1"/>
  <c r="E427" i="7"/>
  <c r="E424" i="7"/>
  <c r="E419" i="7"/>
  <c r="E412" i="7"/>
  <c r="E497" i="7"/>
  <c r="E489" i="7"/>
  <c r="E482" i="7"/>
  <c r="E461" i="7"/>
  <c r="E474" i="7" s="1"/>
  <c r="C359" i="7"/>
  <c r="K359" i="7"/>
  <c r="F379" i="7"/>
  <c r="R379" i="7"/>
  <c r="F497" i="7"/>
  <c r="F489" i="7"/>
  <c r="F482" i="7"/>
  <c r="F461" i="7"/>
  <c r="F474" i="7" s="1"/>
  <c r="F494" i="7"/>
  <c r="H497" i="7"/>
  <c r="H461" i="7"/>
  <c r="H474" i="7" s="1"/>
  <c r="H494" i="7"/>
  <c r="H489" i="7"/>
  <c r="H482" i="7"/>
  <c r="E494" i="7"/>
  <c r="J379" i="7"/>
  <c r="G429" i="7"/>
  <c r="R429" i="7"/>
  <c r="G449" i="7"/>
  <c r="J519" i="7"/>
  <c r="V519" i="7"/>
  <c r="L558" i="7"/>
  <c r="J634" i="7"/>
  <c r="J629" i="7"/>
  <c r="J637" i="7"/>
  <c r="J622" i="7"/>
  <c r="J601" i="7"/>
  <c r="J614" i="7" s="1"/>
  <c r="X608" i="7"/>
  <c r="Q379" i="7"/>
  <c r="I429" i="7"/>
  <c r="T429" i="7"/>
  <c r="X429" i="7" s="1"/>
  <c r="V449" i="7"/>
  <c r="L496" i="7"/>
  <c r="L513" i="7"/>
  <c r="G773" i="7"/>
  <c r="G776" i="7"/>
  <c r="G768" i="7"/>
  <c r="G741" i="7"/>
  <c r="G753" i="7" s="1"/>
  <c r="G761" i="7"/>
  <c r="J429" i="7"/>
  <c r="U429" i="7"/>
  <c r="O499" i="7"/>
  <c r="C499" i="7"/>
  <c r="O500" i="7"/>
  <c r="C500" i="7"/>
  <c r="D500" i="7" s="1"/>
  <c r="E559" i="7"/>
  <c r="E552" i="7"/>
  <c r="E531" i="7"/>
  <c r="E544" i="7" s="1"/>
  <c r="E567" i="7"/>
  <c r="E564" i="7"/>
  <c r="E629" i="7"/>
  <c r="E622" i="7"/>
  <c r="E637" i="7"/>
  <c r="E634" i="7"/>
  <c r="E601" i="7"/>
  <c r="E614" i="7" s="1"/>
  <c r="L582" i="7"/>
  <c r="S379" i="7"/>
  <c r="C429" i="7"/>
  <c r="K429" i="7"/>
  <c r="V429" i="7"/>
  <c r="R559" i="7"/>
  <c r="R552" i="7"/>
  <c r="R531" i="7"/>
  <c r="R544" i="7" s="1"/>
  <c r="R567" i="7"/>
  <c r="R564" i="7"/>
  <c r="F601" i="7"/>
  <c r="F614" i="7" s="1"/>
  <c r="F634" i="7"/>
  <c r="F629" i="7"/>
  <c r="F637" i="7"/>
  <c r="F622" i="7"/>
  <c r="D640" i="7"/>
  <c r="Q637" i="7"/>
  <c r="Q634" i="7"/>
  <c r="Q629" i="7"/>
  <c r="Q622" i="7"/>
  <c r="Q601" i="7"/>
  <c r="Q614" i="7" s="1"/>
  <c r="L600" i="7"/>
  <c r="T379" i="7"/>
  <c r="D429" i="7"/>
  <c r="O429" i="7"/>
  <c r="W429" i="7"/>
  <c r="P499" i="7"/>
  <c r="E499" i="7"/>
  <c r="W499" i="7"/>
  <c r="D499" i="7"/>
  <c r="V499" i="7"/>
  <c r="K499" i="7"/>
  <c r="U499" i="7"/>
  <c r="J499" i="7"/>
  <c r="T499" i="7"/>
  <c r="I499" i="7"/>
  <c r="S499" i="7"/>
  <c r="H499" i="7"/>
  <c r="Q499" i="7"/>
  <c r="F499" i="7"/>
  <c r="Q449" i="7"/>
  <c r="R499" i="7"/>
  <c r="S559" i="7"/>
  <c r="S552" i="7"/>
  <c r="S531" i="7"/>
  <c r="S544" i="7" s="1"/>
  <c r="S567" i="7"/>
  <c r="S564" i="7"/>
  <c r="L511" i="7"/>
  <c r="G531" i="7"/>
  <c r="G544" i="7" s="1"/>
  <c r="G567" i="7"/>
  <c r="G564" i="7"/>
  <c r="G559" i="7"/>
  <c r="G552" i="7"/>
  <c r="G589" i="7"/>
  <c r="S589" i="7"/>
  <c r="L581" i="7"/>
  <c r="I659" i="7"/>
  <c r="U659" i="7"/>
  <c r="U379" i="7"/>
  <c r="E429" i="7"/>
  <c r="P429" i="7"/>
  <c r="R449" i="7"/>
  <c r="H531" i="7"/>
  <c r="H544" i="7" s="1"/>
  <c r="H567" i="7"/>
  <c r="H564" i="7"/>
  <c r="L510" i="7"/>
  <c r="T531" i="7"/>
  <c r="T544" i="7" s="1"/>
  <c r="T567" i="7"/>
  <c r="T564" i="7"/>
  <c r="T559" i="7"/>
  <c r="T552" i="7"/>
  <c r="L538" i="7"/>
  <c r="X538" i="7"/>
  <c r="X539" i="7"/>
  <c r="X540" i="7"/>
  <c r="L551" i="7"/>
  <c r="H559" i="7"/>
  <c r="H629" i="7"/>
  <c r="H622" i="7"/>
  <c r="H637" i="7"/>
  <c r="H634" i="7"/>
  <c r="F429" i="7"/>
  <c r="I531" i="7"/>
  <c r="I544" i="7" s="1"/>
  <c r="I567" i="7"/>
  <c r="I564" i="7"/>
  <c r="I559" i="7"/>
  <c r="I552" i="7"/>
  <c r="I637" i="7"/>
  <c r="I634" i="7"/>
  <c r="I629" i="7"/>
  <c r="I622" i="7"/>
  <c r="I601" i="7"/>
  <c r="I614" i="7" s="1"/>
  <c r="F519" i="7"/>
  <c r="C569" i="7"/>
  <c r="K569" i="7"/>
  <c r="V569" i="7"/>
  <c r="L609" i="7"/>
  <c r="X609" i="7"/>
  <c r="L610" i="7"/>
  <c r="L633" i="7"/>
  <c r="H671" i="7"/>
  <c r="H684" i="7" s="1"/>
  <c r="H707" i="7"/>
  <c r="H704" i="7"/>
  <c r="H699" i="7"/>
  <c r="H692" i="7"/>
  <c r="F760" i="7"/>
  <c r="F720" i="7" s="1"/>
  <c r="R6" i="7" s="1"/>
  <c r="U519" i="7"/>
  <c r="E569" i="7"/>
  <c r="P569" i="7"/>
  <c r="R589" i="7"/>
  <c r="J699" i="7"/>
  <c r="J692" i="7"/>
  <c r="J707" i="7"/>
  <c r="J704" i="7"/>
  <c r="G650" i="7"/>
  <c r="L650" i="7" s="1"/>
  <c r="L691" i="7"/>
  <c r="F569" i="7"/>
  <c r="Q569" i="7"/>
  <c r="C570" i="7"/>
  <c r="X621" i="7"/>
  <c r="X636" i="7"/>
  <c r="K699" i="7"/>
  <c r="K692" i="7"/>
  <c r="K671" i="7"/>
  <c r="K684" i="7" s="1"/>
  <c r="W519" i="7"/>
  <c r="G569" i="7"/>
  <c r="R569" i="7"/>
  <c r="T629" i="7"/>
  <c r="T622" i="7"/>
  <c r="T637" i="7"/>
  <c r="T634" i="7"/>
  <c r="L621" i="7"/>
  <c r="L636" i="7"/>
  <c r="L653" i="7"/>
  <c r="L698" i="7"/>
  <c r="G651" i="7"/>
  <c r="L651" i="7" s="1"/>
  <c r="H569" i="7"/>
  <c r="S569" i="7"/>
  <c r="U589" i="7"/>
  <c r="Q699" i="7"/>
  <c r="Q692" i="7"/>
  <c r="Q671" i="7"/>
  <c r="Q684" i="7" s="1"/>
  <c r="Q707" i="7"/>
  <c r="Q704" i="7"/>
  <c r="F671" i="7"/>
  <c r="F684" i="7" s="1"/>
  <c r="F707" i="7"/>
  <c r="F704" i="7"/>
  <c r="F699" i="7"/>
  <c r="F692" i="7"/>
  <c r="X670" i="7"/>
  <c r="K722" i="7"/>
  <c r="W8" i="7" s="1"/>
  <c r="Q519" i="7"/>
  <c r="I569" i="7"/>
  <c r="T569" i="7"/>
  <c r="V589" i="7"/>
  <c r="R699" i="7"/>
  <c r="R692" i="7"/>
  <c r="R671" i="7"/>
  <c r="R684" i="7" s="1"/>
  <c r="R707" i="7"/>
  <c r="R704" i="7"/>
  <c r="S671" i="7"/>
  <c r="S684" i="7" s="1"/>
  <c r="S707" i="7"/>
  <c r="S704" i="7"/>
  <c r="S699" i="7"/>
  <c r="S692" i="7"/>
  <c r="K704" i="7"/>
  <c r="W776" i="7"/>
  <c r="W761" i="7"/>
  <c r="W741" i="7"/>
  <c r="W753" i="7" s="1"/>
  <c r="W768" i="7"/>
  <c r="W773" i="7"/>
  <c r="K740" i="7"/>
  <c r="W4" i="7" s="1"/>
  <c r="L731" i="7"/>
  <c r="S760" i="7"/>
  <c r="G720" i="7" s="1"/>
  <c r="S6" i="7" s="1"/>
  <c r="E723" i="7"/>
  <c r="L775" i="7"/>
  <c r="J569" i="7"/>
  <c r="O639" i="7"/>
  <c r="C639" i="7"/>
  <c r="O640" i="7"/>
  <c r="X628" i="7"/>
  <c r="X633" i="7"/>
  <c r="G671" i="7"/>
  <c r="G684" i="7" s="1"/>
  <c r="G707" i="7"/>
  <c r="G704" i="7"/>
  <c r="X703" i="7"/>
  <c r="K653" i="7"/>
  <c r="K707" i="7"/>
  <c r="R740" i="7"/>
  <c r="R4" i="7" s="1"/>
  <c r="H767" i="7"/>
  <c r="H721" i="7" s="1"/>
  <c r="T7" i="7" s="1"/>
  <c r="E659" i="7"/>
  <c r="J709" i="7"/>
  <c r="U709" i="7"/>
  <c r="F729" i="7"/>
  <c r="R729" i="7"/>
  <c r="O779" i="7"/>
  <c r="C779" i="7"/>
  <c r="D779" i="7" s="1"/>
  <c r="C778" i="7"/>
  <c r="K761" i="7"/>
  <c r="K741" i="7"/>
  <c r="K753" i="7" s="1"/>
  <c r="K768" i="7"/>
  <c r="K776" i="7"/>
  <c r="J740" i="7"/>
  <c r="V4" i="7" s="1"/>
  <c r="X736" i="7"/>
  <c r="I720" i="7"/>
  <c r="U6" i="7" s="1"/>
  <c r="L756" i="7"/>
  <c r="G722" i="7"/>
  <c r="T659" i="7"/>
  <c r="D709" i="7"/>
  <c r="O709" i="7"/>
  <c r="W709" i="7"/>
  <c r="H773" i="7"/>
  <c r="H776" i="7"/>
  <c r="H761" i="7"/>
  <c r="H741" i="7"/>
  <c r="H753" i="7" s="1"/>
  <c r="X735" i="7"/>
  <c r="X739" i="7"/>
  <c r="K720" i="7"/>
  <c r="W6" i="7" s="1"/>
  <c r="L755" i="7"/>
  <c r="L759" i="7"/>
  <c r="G721" i="7"/>
  <c r="S7" i="7" s="1"/>
  <c r="X7" i="7" s="1"/>
  <c r="L765" i="7"/>
  <c r="X766" i="7"/>
  <c r="H768" i="7"/>
  <c r="I722" i="7"/>
  <c r="U8" i="7" s="1"/>
  <c r="L771" i="7"/>
  <c r="V692" i="7"/>
  <c r="V699" i="7"/>
  <c r="E709" i="7"/>
  <c r="P709" i="7"/>
  <c r="U773" i="7"/>
  <c r="U776" i="7"/>
  <c r="U761" i="7"/>
  <c r="U741" i="7"/>
  <c r="U753" i="7" s="1"/>
  <c r="L740" i="7"/>
  <c r="X770" i="7"/>
  <c r="E778" i="7"/>
  <c r="F709" i="7"/>
  <c r="Q709" i="7"/>
  <c r="C710" i="7"/>
  <c r="D710" i="7" s="1"/>
  <c r="V776" i="7"/>
  <c r="V761" i="7"/>
  <c r="V741" i="7"/>
  <c r="V753" i="7" s="1"/>
  <c r="V773" i="7"/>
  <c r="X731" i="7"/>
  <c r="L732" i="7"/>
  <c r="X732" i="7"/>
  <c r="X733" i="7"/>
  <c r="X738" i="7"/>
  <c r="L754" i="7"/>
  <c r="L758" i="7"/>
  <c r="L764" i="7"/>
  <c r="U768" i="7"/>
  <c r="L770" i="7"/>
  <c r="W659" i="7"/>
  <c r="G709" i="7"/>
  <c r="R709" i="7"/>
  <c r="L733" i="7"/>
  <c r="L738" i="7"/>
  <c r="X757" i="7"/>
  <c r="J721" i="7"/>
  <c r="V7" i="7" s="1"/>
  <c r="X763" i="7"/>
  <c r="V768" i="7"/>
  <c r="X772" i="7"/>
  <c r="K773" i="7"/>
  <c r="O778" i="7"/>
  <c r="H709" i="7"/>
  <c r="S709" i="7"/>
  <c r="L757" i="7"/>
  <c r="L763" i="7"/>
  <c r="L772" i="7"/>
  <c r="L774" i="7"/>
  <c r="V778" i="7"/>
  <c r="V704" i="7"/>
  <c r="I709" i="7"/>
  <c r="E729" i="7"/>
  <c r="Q729" i="7"/>
  <c r="J729" i="7"/>
  <c r="L737" i="7"/>
  <c r="X756" i="7"/>
  <c r="X767" i="7"/>
  <c r="W778" i="7"/>
  <c r="I729" i="7"/>
  <c r="Q740" i="7"/>
  <c r="E760" i="7"/>
  <c r="Q760" i="7"/>
  <c r="K778" i="7"/>
  <c r="U778" i="7"/>
  <c r="L769" i="7"/>
  <c r="X769" i="7"/>
  <c r="F778" i="7"/>
  <c r="P778" i="7"/>
  <c r="G778" i="7"/>
  <c r="Q778" i="7"/>
  <c r="S729" i="7"/>
  <c r="L762" i="7"/>
  <c r="X762" i="7"/>
  <c r="H778" i="7"/>
  <c r="R778" i="7"/>
  <c r="T729" i="7"/>
  <c r="I778" i="7"/>
  <c r="S778" i="7"/>
  <c r="J778" i="7"/>
  <c r="K78" i="6"/>
  <c r="Q123" i="6"/>
  <c r="L21" i="6"/>
  <c r="L22" i="6"/>
  <c r="K23" i="6"/>
  <c r="L23" i="6" s="1"/>
  <c r="I74" i="6"/>
  <c r="I77" i="6"/>
  <c r="G43" i="6"/>
  <c r="T43" i="6"/>
  <c r="H44" i="6"/>
  <c r="T44" i="6"/>
  <c r="H45" i="6"/>
  <c r="T45" i="6"/>
  <c r="T745" i="6" s="1"/>
  <c r="H747" i="6"/>
  <c r="S747" i="6"/>
  <c r="F748" i="6"/>
  <c r="Q748" i="6"/>
  <c r="L49" i="6"/>
  <c r="V62" i="6"/>
  <c r="U69" i="6"/>
  <c r="L73" i="6"/>
  <c r="T74" i="6"/>
  <c r="U77" i="6"/>
  <c r="C79" i="6"/>
  <c r="F99" i="6"/>
  <c r="K113" i="6"/>
  <c r="H114" i="6"/>
  <c r="L143" i="6"/>
  <c r="L187" i="6"/>
  <c r="R272" i="6"/>
  <c r="V219" i="6"/>
  <c r="K219" i="6"/>
  <c r="T219" i="6"/>
  <c r="I219" i="6"/>
  <c r="S219" i="6"/>
  <c r="H219" i="6"/>
  <c r="R219" i="6"/>
  <c r="G219" i="6"/>
  <c r="W219" i="6"/>
  <c r="D219" i="6"/>
  <c r="P219" i="6"/>
  <c r="J219" i="6"/>
  <c r="F219" i="6"/>
  <c r="J745" i="6"/>
  <c r="Q750" i="6"/>
  <c r="X50" i="6"/>
  <c r="X51" i="6"/>
  <c r="H124" i="6"/>
  <c r="H147" i="6"/>
  <c r="H139" i="6"/>
  <c r="H90" i="6"/>
  <c r="H144" i="6"/>
  <c r="F169" i="6"/>
  <c r="R169" i="6"/>
  <c r="E209" i="6"/>
  <c r="E202" i="6"/>
  <c r="E194" i="6"/>
  <c r="E217" i="6"/>
  <c r="E181" i="6"/>
  <c r="E214" i="6"/>
  <c r="J321" i="6"/>
  <c r="J334" i="6" s="1"/>
  <c r="J357" i="6"/>
  <c r="J354" i="6"/>
  <c r="J342" i="6"/>
  <c r="J349" i="6"/>
  <c r="O80" i="6"/>
  <c r="C80" i="6"/>
  <c r="D80" i="6" s="1"/>
  <c r="W77" i="6"/>
  <c r="W74" i="6"/>
  <c r="Q239" i="6"/>
  <c r="E239" i="6"/>
  <c r="T79" i="6"/>
  <c r="J79" i="6"/>
  <c r="P79" i="6"/>
  <c r="F79" i="6"/>
  <c r="W79" i="6"/>
  <c r="K79" i="6"/>
  <c r="V79" i="6"/>
  <c r="I79" i="6"/>
  <c r="Q77" i="6"/>
  <c r="Q69" i="6"/>
  <c r="Q62" i="6"/>
  <c r="R675" i="6"/>
  <c r="G675" i="6"/>
  <c r="T674" i="6"/>
  <c r="I674" i="6"/>
  <c r="V673" i="6"/>
  <c r="K673" i="6"/>
  <c r="K683" i="6" s="1"/>
  <c r="E675" i="6"/>
  <c r="R674" i="6"/>
  <c r="G674" i="6"/>
  <c r="T673" i="6"/>
  <c r="I673" i="6"/>
  <c r="I683" i="6" s="1"/>
  <c r="S605" i="6"/>
  <c r="W675" i="6"/>
  <c r="Q674" i="6"/>
  <c r="F674" i="6"/>
  <c r="S673" i="6"/>
  <c r="S683" i="6" s="1"/>
  <c r="S708" i="6" s="1"/>
  <c r="H673" i="6"/>
  <c r="V675" i="6"/>
  <c r="K675" i="6"/>
  <c r="E674" i="6"/>
  <c r="R673" i="6"/>
  <c r="G673" i="6"/>
  <c r="G683" i="6" s="1"/>
  <c r="Q605" i="6"/>
  <c r="T675" i="6"/>
  <c r="V674" i="6"/>
  <c r="E673" i="6"/>
  <c r="K605" i="6"/>
  <c r="E604" i="6"/>
  <c r="R603" i="6"/>
  <c r="G603" i="6"/>
  <c r="G613" i="6" s="1"/>
  <c r="S675" i="6"/>
  <c r="U674" i="6"/>
  <c r="W673" i="6"/>
  <c r="Q675" i="6"/>
  <c r="S674" i="6"/>
  <c r="U673" i="6"/>
  <c r="V605" i="6"/>
  <c r="I605" i="6"/>
  <c r="V604" i="6"/>
  <c r="K604" i="6"/>
  <c r="E603" i="6"/>
  <c r="W535" i="6"/>
  <c r="J675" i="6"/>
  <c r="Q673" i="6"/>
  <c r="U605" i="6"/>
  <c r="H605" i="6"/>
  <c r="U604" i="6"/>
  <c r="J604" i="6"/>
  <c r="W603" i="6"/>
  <c r="V535" i="6"/>
  <c r="K535" i="6"/>
  <c r="H675" i="6"/>
  <c r="J674" i="6"/>
  <c r="R605" i="6"/>
  <c r="F605" i="6"/>
  <c r="S604" i="6"/>
  <c r="H604" i="6"/>
  <c r="U603" i="6"/>
  <c r="U613" i="6" s="1"/>
  <c r="U638" i="6" s="1"/>
  <c r="J603" i="6"/>
  <c r="F675" i="6"/>
  <c r="H674" i="6"/>
  <c r="J673" i="6"/>
  <c r="J683" i="6" s="1"/>
  <c r="E605" i="6"/>
  <c r="R604" i="6"/>
  <c r="G604" i="6"/>
  <c r="T603" i="6"/>
  <c r="T613" i="6" s="1"/>
  <c r="T638" i="6" s="1"/>
  <c r="I603" i="6"/>
  <c r="K674" i="6"/>
  <c r="W605" i="6"/>
  <c r="Q604" i="6"/>
  <c r="X604" i="6" s="1"/>
  <c r="Q603" i="6"/>
  <c r="T535" i="6"/>
  <c r="G535" i="6"/>
  <c r="T534" i="6"/>
  <c r="I534" i="6"/>
  <c r="V533" i="6"/>
  <c r="K533" i="6"/>
  <c r="H603" i="6"/>
  <c r="H613" i="6" s="1"/>
  <c r="R535" i="6"/>
  <c r="E535" i="6"/>
  <c r="R534" i="6"/>
  <c r="G534" i="6"/>
  <c r="T533" i="6"/>
  <c r="I533" i="6"/>
  <c r="S465" i="6"/>
  <c r="H465" i="6"/>
  <c r="U464" i="6"/>
  <c r="J464" i="6"/>
  <c r="W463" i="6"/>
  <c r="F673" i="6"/>
  <c r="F683" i="6" s="1"/>
  <c r="J605" i="6"/>
  <c r="I604" i="6"/>
  <c r="F603" i="6"/>
  <c r="Q535" i="6"/>
  <c r="X535" i="6" s="1"/>
  <c r="Q534" i="6"/>
  <c r="F534" i="6"/>
  <c r="S533" i="6"/>
  <c r="H533" i="6"/>
  <c r="R465" i="6"/>
  <c r="G465" i="6"/>
  <c r="T464" i="6"/>
  <c r="I464" i="6"/>
  <c r="V463" i="6"/>
  <c r="K463" i="6"/>
  <c r="K473" i="6" s="1"/>
  <c r="G605" i="6"/>
  <c r="F604" i="6"/>
  <c r="E534" i="6"/>
  <c r="R533" i="6"/>
  <c r="G533" i="6"/>
  <c r="W674" i="6"/>
  <c r="W744" i="6" s="1"/>
  <c r="T604" i="6"/>
  <c r="S603" i="6"/>
  <c r="S613" i="6" s="1"/>
  <c r="S638" i="6" s="1"/>
  <c r="U535" i="6"/>
  <c r="H535" i="6"/>
  <c r="U534" i="6"/>
  <c r="J534" i="6"/>
  <c r="W533" i="6"/>
  <c r="V465" i="6"/>
  <c r="K465" i="6"/>
  <c r="E464" i="6"/>
  <c r="R463" i="6"/>
  <c r="G463" i="6"/>
  <c r="G473" i="6" s="1"/>
  <c r="W604" i="6"/>
  <c r="W534" i="6"/>
  <c r="U533" i="6"/>
  <c r="U675" i="6"/>
  <c r="V534" i="6"/>
  <c r="Q533" i="6"/>
  <c r="U465" i="6"/>
  <c r="E465" i="6"/>
  <c r="K464" i="6"/>
  <c r="S463" i="6"/>
  <c r="I675" i="6"/>
  <c r="S534" i="6"/>
  <c r="V603" i="6"/>
  <c r="V613" i="6" s="1"/>
  <c r="V638" i="6" s="1"/>
  <c r="S535" i="6"/>
  <c r="J533" i="6"/>
  <c r="Q465" i="6"/>
  <c r="W464" i="6"/>
  <c r="G464" i="6"/>
  <c r="V395" i="6"/>
  <c r="K395" i="6"/>
  <c r="E394" i="6"/>
  <c r="R393" i="6"/>
  <c r="G393" i="6"/>
  <c r="K603" i="6"/>
  <c r="K613" i="6" s="1"/>
  <c r="K534" i="6"/>
  <c r="F533" i="6"/>
  <c r="T605" i="6"/>
  <c r="I535" i="6"/>
  <c r="J465" i="6"/>
  <c r="R464" i="6"/>
  <c r="H463" i="6"/>
  <c r="S395" i="6"/>
  <c r="H395" i="6"/>
  <c r="U394" i="6"/>
  <c r="J394" i="6"/>
  <c r="W393" i="6"/>
  <c r="W403" i="6" s="1"/>
  <c r="W428" i="6" s="1"/>
  <c r="H464" i="6"/>
  <c r="F463" i="6"/>
  <c r="I465" i="6"/>
  <c r="F464" i="6"/>
  <c r="E463" i="6"/>
  <c r="Q395" i="6"/>
  <c r="K394" i="6"/>
  <c r="U393" i="6"/>
  <c r="U403" i="6" s="1"/>
  <c r="U428" i="6" s="1"/>
  <c r="H393" i="6"/>
  <c r="H403" i="6" s="1"/>
  <c r="R325" i="6"/>
  <c r="G325" i="6"/>
  <c r="T324" i="6"/>
  <c r="I324" i="6"/>
  <c r="V323" i="6"/>
  <c r="K323" i="6"/>
  <c r="F465" i="6"/>
  <c r="W394" i="6"/>
  <c r="I394" i="6"/>
  <c r="T393" i="6"/>
  <c r="F393" i="6"/>
  <c r="F403" i="6" s="1"/>
  <c r="Q325" i="6"/>
  <c r="F325" i="6"/>
  <c r="S324" i="6"/>
  <c r="H324" i="6"/>
  <c r="U323" i="6"/>
  <c r="J323" i="6"/>
  <c r="E533" i="6"/>
  <c r="U463" i="6"/>
  <c r="U473" i="6" s="1"/>
  <c r="U498" i="6" s="1"/>
  <c r="V394" i="6"/>
  <c r="H394" i="6"/>
  <c r="S393" i="6"/>
  <c r="E393" i="6"/>
  <c r="E325" i="6"/>
  <c r="R324" i="6"/>
  <c r="G324" i="6"/>
  <c r="T323" i="6"/>
  <c r="T333" i="6" s="1"/>
  <c r="T358" i="6" s="1"/>
  <c r="I323" i="6"/>
  <c r="J535" i="6"/>
  <c r="W465" i="6"/>
  <c r="S464" i="6"/>
  <c r="Q463" i="6"/>
  <c r="W395" i="6"/>
  <c r="I395" i="6"/>
  <c r="S394" i="6"/>
  <c r="F394" i="6"/>
  <c r="V325" i="6"/>
  <c r="K325" i="6"/>
  <c r="E324" i="6"/>
  <c r="L324" i="6" s="1"/>
  <c r="R323" i="6"/>
  <c r="G323" i="6"/>
  <c r="G333" i="6" s="1"/>
  <c r="F535" i="6"/>
  <c r="T465" i="6"/>
  <c r="Q464" i="6"/>
  <c r="J463" i="6"/>
  <c r="U395" i="6"/>
  <c r="G395" i="6"/>
  <c r="R394" i="6"/>
  <c r="K393" i="6"/>
  <c r="K743" i="6" s="1"/>
  <c r="E395" i="6"/>
  <c r="Q393" i="6"/>
  <c r="T325" i="6"/>
  <c r="V324" i="6"/>
  <c r="E323" i="6"/>
  <c r="V255" i="6"/>
  <c r="K255" i="6"/>
  <c r="E254" i="6"/>
  <c r="L254" i="6" s="1"/>
  <c r="R253" i="6"/>
  <c r="G253" i="6"/>
  <c r="G263" i="6" s="1"/>
  <c r="Q185" i="6"/>
  <c r="F185" i="6"/>
  <c r="S184" i="6"/>
  <c r="H184" i="6"/>
  <c r="U183" i="6"/>
  <c r="J183" i="6"/>
  <c r="T115" i="6"/>
  <c r="I115" i="6"/>
  <c r="I745" i="6" s="1"/>
  <c r="V114" i="6"/>
  <c r="V744" i="6" s="1"/>
  <c r="K114" i="6"/>
  <c r="K744" i="6" s="1"/>
  <c r="E113" i="6"/>
  <c r="H534" i="6"/>
  <c r="V464" i="6"/>
  <c r="S325" i="6"/>
  <c r="U324" i="6"/>
  <c r="W323" i="6"/>
  <c r="U255" i="6"/>
  <c r="J255" i="6"/>
  <c r="W254" i="6"/>
  <c r="Q253" i="6"/>
  <c r="F253" i="6"/>
  <c r="T394" i="6"/>
  <c r="J393" i="6"/>
  <c r="Q324" i="6"/>
  <c r="S323" i="6"/>
  <c r="T255" i="6"/>
  <c r="I255" i="6"/>
  <c r="V254" i="6"/>
  <c r="K254" i="6"/>
  <c r="E253" i="6"/>
  <c r="W185" i="6"/>
  <c r="Q184" i="6"/>
  <c r="F184" i="6"/>
  <c r="S183" i="6"/>
  <c r="H183" i="6"/>
  <c r="Q394" i="6"/>
  <c r="X394" i="6" s="1"/>
  <c r="I393" i="6"/>
  <c r="I403" i="6" s="1"/>
  <c r="J325" i="6"/>
  <c r="Q323" i="6"/>
  <c r="S255" i="6"/>
  <c r="H255" i="6"/>
  <c r="U254" i="6"/>
  <c r="J254" i="6"/>
  <c r="W253" i="6"/>
  <c r="W263" i="6" s="1"/>
  <c r="W288" i="6" s="1"/>
  <c r="V185" i="6"/>
  <c r="K185" i="6"/>
  <c r="K745" i="6" s="1"/>
  <c r="E184" i="6"/>
  <c r="R183" i="6"/>
  <c r="R193" i="6" s="1"/>
  <c r="R218" i="6" s="1"/>
  <c r="G183" i="6"/>
  <c r="T463" i="6"/>
  <c r="T395" i="6"/>
  <c r="I325" i="6"/>
  <c r="K324" i="6"/>
  <c r="R255" i="6"/>
  <c r="G255" i="6"/>
  <c r="T254" i="6"/>
  <c r="I254" i="6"/>
  <c r="V253" i="6"/>
  <c r="K253" i="6"/>
  <c r="U185" i="6"/>
  <c r="U745" i="6" s="1"/>
  <c r="J185" i="6"/>
  <c r="W184" i="6"/>
  <c r="W193" i="6" s="1"/>
  <c r="W218" i="6" s="1"/>
  <c r="Q183" i="6"/>
  <c r="F183" i="6"/>
  <c r="F193" i="6" s="1"/>
  <c r="E115" i="6"/>
  <c r="R114" i="6"/>
  <c r="G114" i="6"/>
  <c r="T113" i="6"/>
  <c r="T123" i="6" s="1"/>
  <c r="T148" i="6" s="1"/>
  <c r="I113" i="6"/>
  <c r="I463" i="6"/>
  <c r="R395" i="6"/>
  <c r="G394" i="6"/>
  <c r="H325" i="6"/>
  <c r="J324" i="6"/>
  <c r="F395" i="6"/>
  <c r="V393" i="6"/>
  <c r="V403" i="6" s="1"/>
  <c r="V428" i="6" s="1"/>
  <c r="U325" i="6"/>
  <c r="W324" i="6"/>
  <c r="F323" i="6"/>
  <c r="W255" i="6"/>
  <c r="Q254" i="6"/>
  <c r="F254" i="6"/>
  <c r="S253" i="6"/>
  <c r="H253" i="6"/>
  <c r="H263" i="6" s="1"/>
  <c r="R185" i="6"/>
  <c r="G185" i="6"/>
  <c r="T184" i="6"/>
  <c r="I184" i="6"/>
  <c r="V183" i="6"/>
  <c r="K183" i="6"/>
  <c r="U253" i="6"/>
  <c r="U184" i="6"/>
  <c r="U744" i="6" s="1"/>
  <c r="J395" i="6"/>
  <c r="F255" i="6"/>
  <c r="T253" i="6"/>
  <c r="T185" i="6"/>
  <c r="T193" i="6" s="1"/>
  <c r="T218" i="6" s="1"/>
  <c r="R184" i="6"/>
  <c r="R115" i="6"/>
  <c r="V113" i="6"/>
  <c r="H113" i="6"/>
  <c r="H123" i="6" s="1"/>
  <c r="W325" i="6"/>
  <c r="E255" i="6"/>
  <c r="L255" i="6" s="1"/>
  <c r="J253" i="6"/>
  <c r="J263" i="6" s="1"/>
  <c r="S185" i="6"/>
  <c r="K184" i="6"/>
  <c r="I183" i="6"/>
  <c r="Q115" i="6"/>
  <c r="J114" i="6"/>
  <c r="J744" i="6" s="1"/>
  <c r="U113" i="6"/>
  <c r="U123" i="6" s="1"/>
  <c r="U148" i="6" s="1"/>
  <c r="G113" i="6"/>
  <c r="G123" i="6" s="1"/>
  <c r="W45" i="6"/>
  <c r="Q44" i="6"/>
  <c r="F44" i="6"/>
  <c r="S43" i="6"/>
  <c r="H43" i="6"/>
  <c r="S254" i="6"/>
  <c r="I253" i="6"/>
  <c r="I263" i="6" s="1"/>
  <c r="J184" i="6"/>
  <c r="E183" i="6"/>
  <c r="W114" i="6"/>
  <c r="I114" i="6"/>
  <c r="I744" i="6" s="1"/>
  <c r="S113" i="6"/>
  <c r="F113" i="6"/>
  <c r="H185" i="6"/>
  <c r="G79" i="6"/>
  <c r="E99" i="6"/>
  <c r="Q99" i="6"/>
  <c r="J139" i="6"/>
  <c r="J132" i="6"/>
  <c r="J147" i="6"/>
  <c r="J144" i="6"/>
  <c r="J124" i="6"/>
  <c r="R113" i="6"/>
  <c r="R123" i="6" s="1"/>
  <c r="R148" i="6" s="1"/>
  <c r="S114" i="6"/>
  <c r="X114" i="6" s="1"/>
  <c r="S115" i="6"/>
  <c r="X120" i="6"/>
  <c r="I90" i="6"/>
  <c r="L90" i="6" s="1"/>
  <c r="S169" i="6"/>
  <c r="G169" i="6"/>
  <c r="H181" i="6"/>
  <c r="H217" i="6"/>
  <c r="H214" i="6"/>
  <c r="H209" i="6"/>
  <c r="H202" i="6"/>
  <c r="G184" i="6"/>
  <c r="Q219" i="6"/>
  <c r="Q497" i="6"/>
  <c r="Q494" i="6"/>
  <c r="Q489" i="6"/>
  <c r="Q482" i="6"/>
  <c r="Q461" i="6"/>
  <c r="Q474" i="6" s="1"/>
  <c r="W62" i="6"/>
  <c r="U79" i="6"/>
  <c r="E69" i="6"/>
  <c r="E62" i="6"/>
  <c r="R69" i="6"/>
  <c r="R62" i="6"/>
  <c r="J41" i="6"/>
  <c r="J54" i="6" s="1"/>
  <c r="W41" i="6"/>
  <c r="W54" i="6" s="1"/>
  <c r="L47" i="6"/>
  <c r="S749" i="6"/>
  <c r="X49" i="6"/>
  <c r="P52" i="6"/>
  <c r="V53" i="6"/>
  <c r="V78" i="6" s="1"/>
  <c r="X61" i="6"/>
  <c r="J62" i="6"/>
  <c r="I69" i="6"/>
  <c r="K74" i="6"/>
  <c r="H79" i="6"/>
  <c r="R144" i="6"/>
  <c r="R111" i="6"/>
  <c r="R124" i="6" s="1"/>
  <c r="R132" i="6"/>
  <c r="C150" i="6"/>
  <c r="O150" i="6"/>
  <c r="C149" i="6"/>
  <c r="Q149" i="6"/>
  <c r="F149" i="6"/>
  <c r="U149" i="6"/>
  <c r="J149" i="6"/>
  <c r="R149" i="6"/>
  <c r="G149" i="6"/>
  <c r="V149" i="6"/>
  <c r="E149" i="6"/>
  <c r="T149" i="6"/>
  <c r="D149" i="6"/>
  <c r="S149" i="6"/>
  <c r="P149" i="6"/>
  <c r="T147" i="6"/>
  <c r="T144" i="6"/>
  <c r="T132" i="6"/>
  <c r="W113" i="6"/>
  <c r="W743" i="6" s="1"/>
  <c r="T114" i="6"/>
  <c r="U115" i="6"/>
  <c r="D122" i="6"/>
  <c r="O149" i="6"/>
  <c r="T209" i="6"/>
  <c r="T202" i="6"/>
  <c r="T194" i="6"/>
  <c r="T181" i="6"/>
  <c r="T217" i="6"/>
  <c r="T214" i="6"/>
  <c r="V184" i="6"/>
  <c r="X208" i="6"/>
  <c r="L213" i="6"/>
  <c r="E162" i="6"/>
  <c r="L162" i="6" s="1"/>
  <c r="U219" i="6"/>
  <c r="H239" i="6"/>
  <c r="T239" i="6"/>
  <c r="R254" i="6"/>
  <c r="H323" i="6"/>
  <c r="I743" i="6"/>
  <c r="K139" i="6"/>
  <c r="K132" i="6"/>
  <c r="K147" i="6"/>
  <c r="K124" i="6"/>
  <c r="K144" i="6"/>
  <c r="K111" i="6"/>
  <c r="E219" i="6"/>
  <c r="F77" i="6"/>
  <c r="F69" i="6"/>
  <c r="F62" i="6"/>
  <c r="S77" i="6"/>
  <c r="S69" i="6"/>
  <c r="S62" i="6"/>
  <c r="K41" i="6"/>
  <c r="K54" i="6" s="1"/>
  <c r="E45" i="6"/>
  <c r="Q45" i="6"/>
  <c r="X47" i="6"/>
  <c r="W53" i="6"/>
  <c r="W78" i="6" s="1"/>
  <c r="L61" i="6"/>
  <c r="K62" i="6"/>
  <c r="X68" i="6"/>
  <c r="Q74" i="6"/>
  <c r="O79" i="6"/>
  <c r="S147" i="6"/>
  <c r="S144" i="6"/>
  <c r="S139" i="6"/>
  <c r="S132" i="6"/>
  <c r="U111" i="6"/>
  <c r="U124" i="6" s="1"/>
  <c r="U132" i="6"/>
  <c r="U114" i="6"/>
  <c r="V115" i="6"/>
  <c r="V745" i="6" s="1"/>
  <c r="W149" i="6"/>
  <c r="K217" i="6"/>
  <c r="K214" i="6"/>
  <c r="K209" i="6"/>
  <c r="K202" i="6"/>
  <c r="K181" i="6"/>
  <c r="K194" i="6"/>
  <c r="E185" i="6"/>
  <c r="H194" i="6"/>
  <c r="D220" i="6"/>
  <c r="L233" i="6"/>
  <c r="I349" i="6"/>
  <c r="J77" i="6"/>
  <c r="J74" i="6"/>
  <c r="U743" i="6"/>
  <c r="E43" i="6"/>
  <c r="Q43" i="6"/>
  <c r="E44" i="6"/>
  <c r="R44" i="6"/>
  <c r="F45" i="6"/>
  <c r="R45" i="6"/>
  <c r="L48" i="6"/>
  <c r="I53" i="6"/>
  <c r="T62" i="6"/>
  <c r="L68" i="6"/>
  <c r="K69" i="6"/>
  <c r="R74" i="6"/>
  <c r="R77" i="6"/>
  <c r="Q79" i="6"/>
  <c r="W99" i="6"/>
  <c r="E114" i="6"/>
  <c r="F115" i="6"/>
  <c r="W115" i="6"/>
  <c r="X131" i="6"/>
  <c r="E163" i="6"/>
  <c r="L163" i="6" s="1"/>
  <c r="I185" i="6"/>
  <c r="F161" i="6"/>
  <c r="L161" i="6" s="1"/>
  <c r="Q255" i="6"/>
  <c r="L300" i="6"/>
  <c r="F324" i="6"/>
  <c r="V723" i="6"/>
  <c r="V653" i="6"/>
  <c r="V583" i="6"/>
  <c r="V513" i="6"/>
  <c r="V443" i="6"/>
  <c r="D500" i="6" s="1"/>
  <c r="V373" i="6"/>
  <c r="V233" i="6"/>
  <c r="V303" i="6"/>
  <c r="V93" i="6"/>
  <c r="H41" i="6"/>
  <c r="H54" i="6" s="1"/>
  <c r="H74" i="6"/>
  <c r="Q41" i="6"/>
  <c r="Q54" i="6" s="1"/>
  <c r="F43" i="6"/>
  <c r="R43" i="6"/>
  <c r="G44" i="6"/>
  <c r="S44" i="6"/>
  <c r="G45" i="6"/>
  <c r="G745" i="6" s="1"/>
  <c r="S45" i="6"/>
  <c r="G747" i="6"/>
  <c r="L747" i="6" s="1"/>
  <c r="J53" i="6"/>
  <c r="U62" i="6"/>
  <c r="T69" i="6"/>
  <c r="S74" i="6"/>
  <c r="T77" i="6"/>
  <c r="R79" i="6"/>
  <c r="H111" i="6"/>
  <c r="J113" i="6"/>
  <c r="J743" i="6" s="1"/>
  <c r="J752" i="6" s="1"/>
  <c r="F114" i="6"/>
  <c r="G115" i="6"/>
  <c r="L131" i="6"/>
  <c r="H132" i="6"/>
  <c r="R139" i="6"/>
  <c r="I194" i="6"/>
  <c r="I217" i="6"/>
  <c r="I214" i="6"/>
  <c r="X201" i="6"/>
  <c r="I202" i="6"/>
  <c r="X213" i="6"/>
  <c r="G251" i="6"/>
  <c r="G264" i="6" s="1"/>
  <c r="G287" i="6"/>
  <c r="G284" i="6"/>
  <c r="G279" i="6"/>
  <c r="G272" i="6"/>
  <c r="S251" i="6"/>
  <c r="S264" i="6" s="1"/>
  <c r="S287" i="6"/>
  <c r="S284" i="6"/>
  <c r="F272" i="6"/>
  <c r="U349" i="6"/>
  <c r="U342" i="6"/>
  <c r="U321" i="6"/>
  <c r="U334" i="6" s="1"/>
  <c r="U357" i="6"/>
  <c r="U354" i="6"/>
  <c r="R748" i="6"/>
  <c r="E749" i="6"/>
  <c r="K750" i="6"/>
  <c r="V750" i="6"/>
  <c r="L191" i="6"/>
  <c r="X191" i="6"/>
  <c r="W209" i="6"/>
  <c r="I239" i="6"/>
  <c r="U239" i="6"/>
  <c r="L232" i="6"/>
  <c r="X257" i="6"/>
  <c r="L258" i="6"/>
  <c r="X258" i="6"/>
  <c r="L259" i="6"/>
  <c r="L283" i="6"/>
  <c r="K321" i="6"/>
  <c r="K334" i="6" s="1"/>
  <c r="K357" i="6"/>
  <c r="K354" i="6"/>
  <c r="K349" i="6"/>
  <c r="K342" i="6"/>
  <c r="J747" i="6"/>
  <c r="U747" i="6"/>
  <c r="X747" i="6" s="1"/>
  <c r="H748" i="6"/>
  <c r="L748" i="6" s="1"/>
  <c r="S748" i="6"/>
  <c r="F749" i="6"/>
  <c r="Q749" i="6"/>
  <c r="X749" i="6" s="1"/>
  <c r="W750" i="6"/>
  <c r="J751" i="6"/>
  <c r="L751" i="6" s="1"/>
  <c r="U751" i="6"/>
  <c r="X751" i="6" s="1"/>
  <c r="I139" i="6"/>
  <c r="I147" i="6"/>
  <c r="J181" i="6"/>
  <c r="J194" i="6"/>
  <c r="J279" i="6"/>
  <c r="J272" i="6"/>
  <c r="X261" i="6"/>
  <c r="F230" i="6"/>
  <c r="L230" i="6" s="1"/>
  <c r="S279" i="6"/>
  <c r="X286" i="6"/>
  <c r="V747" i="6"/>
  <c r="I748" i="6"/>
  <c r="E750" i="6"/>
  <c r="L750" i="6" s="1"/>
  <c r="K751" i="6"/>
  <c r="V751" i="6"/>
  <c r="W194" i="6"/>
  <c r="W181" i="6"/>
  <c r="U217" i="6"/>
  <c r="U214" i="6"/>
  <c r="U209" i="6"/>
  <c r="U202" i="6"/>
  <c r="U194" i="6"/>
  <c r="W202" i="6"/>
  <c r="W214" i="6"/>
  <c r="W279" i="6"/>
  <c r="W272" i="6"/>
  <c r="W251" i="6"/>
  <c r="W264" i="6" s="1"/>
  <c r="L231" i="6"/>
  <c r="L278" i="6"/>
  <c r="L286" i="6"/>
  <c r="E309" i="6"/>
  <c r="Q309" i="6"/>
  <c r="O359" i="6"/>
  <c r="C359" i="6"/>
  <c r="O360" i="6"/>
  <c r="C360" i="6"/>
  <c r="D360" i="6" s="1"/>
  <c r="V194" i="6"/>
  <c r="V181" i="6"/>
  <c r="V217" i="6"/>
  <c r="V214" i="6"/>
  <c r="I181" i="6"/>
  <c r="F251" i="6"/>
  <c r="F264" i="6" s="1"/>
  <c r="F287" i="6"/>
  <c r="F284" i="6"/>
  <c r="X429" i="6"/>
  <c r="Q214" i="6"/>
  <c r="Q217" i="6"/>
  <c r="I289" i="6"/>
  <c r="T289" i="6"/>
  <c r="W359" i="6"/>
  <c r="D359" i="6"/>
  <c r="V359" i="6"/>
  <c r="K359" i="6"/>
  <c r="U359" i="6"/>
  <c r="J359" i="6"/>
  <c r="S359" i="6"/>
  <c r="H359" i="6"/>
  <c r="R359" i="6"/>
  <c r="X359" i="6" s="1"/>
  <c r="G359" i="6"/>
  <c r="H309" i="6"/>
  <c r="W309" i="6"/>
  <c r="V354" i="6"/>
  <c r="P359" i="6"/>
  <c r="L442" i="6"/>
  <c r="C289" i="6"/>
  <c r="K289" i="6"/>
  <c r="V289" i="6"/>
  <c r="F349" i="6"/>
  <c r="F342" i="6"/>
  <c r="X348" i="6"/>
  <c r="X356" i="6"/>
  <c r="F357" i="6"/>
  <c r="T359" i="6"/>
  <c r="Q419" i="6"/>
  <c r="Q412" i="6"/>
  <c r="Q427" i="6"/>
  <c r="Q391" i="6"/>
  <c r="Q404" i="6" s="1"/>
  <c r="Q424" i="6"/>
  <c r="E160" i="6"/>
  <c r="L160" i="6" s="1"/>
  <c r="D289" i="6"/>
  <c r="O289" i="6"/>
  <c r="W289" i="6"/>
  <c r="G309" i="6"/>
  <c r="S309" i="6"/>
  <c r="E427" i="6"/>
  <c r="E424" i="6"/>
  <c r="E419" i="6"/>
  <c r="F373" i="6"/>
  <c r="L426" i="6"/>
  <c r="D430" i="6"/>
  <c r="Q202" i="6"/>
  <c r="O220" i="6"/>
  <c r="E289" i="6"/>
  <c r="P289" i="6"/>
  <c r="T349" i="6"/>
  <c r="T342" i="6"/>
  <c r="T357" i="6"/>
  <c r="T354" i="6"/>
  <c r="X341" i="6"/>
  <c r="X353" i="6"/>
  <c r="F354" i="6"/>
  <c r="G391" i="6"/>
  <c r="G404" i="6" s="1"/>
  <c r="G419" i="6"/>
  <c r="G424" i="6"/>
  <c r="G412" i="6"/>
  <c r="R449" i="6"/>
  <c r="F449" i="6"/>
  <c r="R559" i="6"/>
  <c r="R552" i="6"/>
  <c r="R567" i="6"/>
  <c r="R564" i="6"/>
  <c r="V239" i="6"/>
  <c r="F289" i="6"/>
  <c r="Q289" i="6"/>
  <c r="C290" i="6"/>
  <c r="D290" i="6" s="1"/>
  <c r="R309" i="6"/>
  <c r="T321" i="6"/>
  <c r="T334" i="6" s="1"/>
  <c r="L329" i="6"/>
  <c r="X329" i="6"/>
  <c r="L341" i="6"/>
  <c r="V349" i="6"/>
  <c r="L353" i="6"/>
  <c r="E359" i="6"/>
  <c r="H427" i="6"/>
  <c r="H424" i="6"/>
  <c r="H412" i="6"/>
  <c r="H391" i="6"/>
  <c r="H404" i="6" s="1"/>
  <c r="L373" i="6"/>
  <c r="I379" i="6"/>
  <c r="E391" i="6"/>
  <c r="E404" i="6" s="1"/>
  <c r="G289" i="6"/>
  <c r="R289" i="6"/>
  <c r="X330" i="6"/>
  <c r="L331" i="6"/>
  <c r="X331" i="6"/>
  <c r="V357" i="6"/>
  <c r="F359" i="6"/>
  <c r="U427" i="6"/>
  <c r="U424" i="6"/>
  <c r="U391" i="6"/>
  <c r="U404" i="6" s="1"/>
  <c r="L372" i="6"/>
  <c r="X390" i="6"/>
  <c r="X398" i="6"/>
  <c r="X399" i="6"/>
  <c r="L418" i="6"/>
  <c r="E371" i="6"/>
  <c r="L371" i="6" s="1"/>
  <c r="U419" i="6"/>
  <c r="L467" i="6"/>
  <c r="H289" i="6"/>
  <c r="V342" i="6"/>
  <c r="I359" i="6"/>
  <c r="J427" i="6"/>
  <c r="J424" i="6"/>
  <c r="J419" i="6"/>
  <c r="S419" i="6"/>
  <c r="S412" i="6"/>
  <c r="S391" i="6"/>
  <c r="S404" i="6" s="1"/>
  <c r="S424" i="6"/>
  <c r="J391" i="6"/>
  <c r="J404" i="6" s="1"/>
  <c r="X397" i="6"/>
  <c r="U449" i="6"/>
  <c r="I449" i="6"/>
  <c r="U429" i="6"/>
  <c r="J429" i="6"/>
  <c r="S429" i="6"/>
  <c r="H429" i="6"/>
  <c r="P429" i="6"/>
  <c r="E429" i="6"/>
  <c r="F419" i="6"/>
  <c r="F412" i="6"/>
  <c r="V379" i="6"/>
  <c r="L390" i="6"/>
  <c r="X400" i="6"/>
  <c r="X411" i="6"/>
  <c r="K429" i="6"/>
  <c r="G461" i="6"/>
  <c r="G474" i="6" s="1"/>
  <c r="G497" i="6"/>
  <c r="G494" i="6"/>
  <c r="S449" i="6"/>
  <c r="J461" i="6"/>
  <c r="J474" i="6" s="1"/>
  <c r="L488" i="6"/>
  <c r="E441" i="6"/>
  <c r="L441" i="6" s="1"/>
  <c r="S567" i="6"/>
  <c r="S564" i="6"/>
  <c r="S552" i="6"/>
  <c r="S531" i="6"/>
  <c r="S544" i="6" s="1"/>
  <c r="S559" i="6"/>
  <c r="W379" i="6"/>
  <c r="L411" i="6"/>
  <c r="X418" i="6"/>
  <c r="F427" i="6"/>
  <c r="O429" i="6"/>
  <c r="W461" i="6"/>
  <c r="W474" i="6" s="1"/>
  <c r="W489" i="6"/>
  <c r="W482" i="6"/>
  <c r="W497" i="6"/>
  <c r="K391" i="6"/>
  <c r="K404" i="6" s="1"/>
  <c r="K412" i="6"/>
  <c r="C429" i="6"/>
  <c r="R429" i="6"/>
  <c r="V489" i="6"/>
  <c r="V482" i="6"/>
  <c r="V461" i="6"/>
  <c r="V474" i="6" s="1"/>
  <c r="K419" i="6"/>
  <c r="D429" i="6"/>
  <c r="T429" i="6"/>
  <c r="E497" i="6"/>
  <c r="E494" i="6"/>
  <c r="E489" i="6"/>
  <c r="E482" i="6"/>
  <c r="E461" i="6"/>
  <c r="E474" i="6" s="1"/>
  <c r="X467" i="6"/>
  <c r="L468" i="6"/>
  <c r="L481" i="6"/>
  <c r="E440" i="6"/>
  <c r="I629" i="6"/>
  <c r="I622" i="6"/>
  <c r="I634" i="6"/>
  <c r="I601" i="6"/>
  <c r="I614" i="6" s="1"/>
  <c r="I637" i="6"/>
  <c r="R427" i="6"/>
  <c r="R424" i="6"/>
  <c r="L398" i="6"/>
  <c r="R419" i="6"/>
  <c r="F429" i="6"/>
  <c r="V429" i="6"/>
  <c r="L443" i="6"/>
  <c r="V497" i="6"/>
  <c r="L512" i="6"/>
  <c r="I567" i="6"/>
  <c r="I564" i="6"/>
  <c r="I559" i="6"/>
  <c r="I552" i="6"/>
  <c r="I531" i="6"/>
  <c r="I544" i="6" s="1"/>
  <c r="G513" i="6"/>
  <c r="L513" i="6" s="1"/>
  <c r="L566" i="6"/>
  <c r="J497" i="6"/>
  <c r="J494" i="6"/>
  <c r="J489" i="6"/>
  <c r="W776" i="6"/>
  <c r="W761" i="6"/>
  <c r="W741" i="6"/>
  <c r="W753" i="6" s="1"/>
  <c r="W768" i="6"/>
  <c r="W773" i="6"/>
  <c r="H449" i="6"/>
  <c r="T449" i="6"/>
  <c r="P499" i="6"/>
  <c r="E499" i="6"/>
  <c r="W499" i="6"/>
  <c r="D499" i="6"/>
  <c r="S499" i="6"/>
  <c r="H499" i="6"/>
  <c r="K482" i="6"/>
  <c r="I442" i="6"/>
  <c r="G499" i="6"/>
  <c r="V499" i="6"/>
  <c r="E519" i="6"/>
  <c r="Q519" i="6"/>
  <c r="J559" i="6"/>
  <c r="J552" i="6"/>
  <c r="J567" i="6"/>
  <c r="J564" i="6"/>
  <c r="L538" i="6"/>
  <c r="V589" i="6"/>
  <c r="J589" i="6"/>
  <c r="L731" i="6"/>
  <c r="F740" i="6"/>
  <c r="R4" i="6" s="1"/>
  <c r="O499" i="6"/>
  <c r="O500" i="6"/>
  <c r="J440" i="6"/>
  <c r="X493" i="6"/>
  <c r="K499" i="6"/>
  <c r="H567" i="6"/>
  <c r="H564" i="6"/>
  <c r="H552" i="6"/>
  <c r="H559" i="6"/>
  <c r="H531" i="6"/>
  <c r="H544" i="6" s="1"/>
  <c r="X530" i="6"/>
  <c r="L541" i="6"/>
  <c r="G510" i="6"/>
  <c r="L510" i="6" s="1"/>
  <c r="X469" i="6"/>
  <c r="L493" i="6"/>
  <c r="X496" i="6"/>
  <c r="U567" i="6"/>
  <c r="U564" i="6"/>
  <c r="U531" i="6"/>
  <c r="U544" i="6" s="1"/>
  <c r="U559" i="6"/>
  <c r="L530" i="6"/>
  <c r="F622" i="6"/>
  <c r="F634" i="6"/>
  <c r="F601" i="6"/>
  <c r="F614" i="6" s="1"/>
  <c r="F637" i="6"/>
  <c r="X607" i="6"/>
  <c r="L460" i="6"/>
  <c r="X481" i="6"/>
  <c r="L496" i="6"/>
  <c r="R499" i="6"/>
  <c r="X499" i="6" s="1"/>
  <c r="O570" i="6"/>
  <c r="C570" i="6"/>
  <c r="D570" i="6" s="1"/>
  <c r="G569" i="6"/>
  <c r="C569" i="6"/>
  <c r="R569" i="6"/>
  <c r="F567" i="6"/>
  <c r="F564" i="6"/>
  <c r="F552" i="6"/>
  <c r="W569" i="6"/>
  <c r="Q637" i="6"/>
  <c r="Q634" i="6"/>
  <c r="Q622" i="6"/>
  <c r="Q601" i="6"/>
  <c r="Q614" i="6" s="1"/>
  <c r="Q629" i="6"/>
  <c r="L581" i="6"/>
  <c r="T552" i="6"/>
  <c r="H629" i="6"/>
  <c r="H622" i="6"/>
  <c r="H637" i="6"/>
  <c r="W637" i="6"/>
  <c r="W629" i="6"/>
  <c r="W634" i="6"/>
  <c r="W622" i="6"/>
  <c r="L600" i="6"/>
  <c r="H634" i="6"/>
  <c r="L679" i="6"/>
  <c r="U773" i="6"/>
  <c r="U776" i="6"/>
  <c r="U761" i="6"/>
  <c r="U741" i="6"/>
  <c r="U753" i="6" s="1"/>
  <c r="U768" i="6"/>
  <c r="I729" i="6"/>
  <c r="G531" i="6"/>
  <c r="G544" i="6" s="1"/>
  <c r="X558" i="6"/>
  <c r="G559" i="6"/>
  <c r="T564" i="6"/>
  <c r="T567" i="6"/>
  <c r="G629" i="6"/>
  <c r="G622" i="6"/>
  <c r="G601" i="6"/>
  <c r="G614" i="6" s="1"/>
  <c r="G637" i="6"/>
  <c r="G634" i="6"/>
  <c r="L628" i="6"/>
  <c r="S629" i="6"/>
  <c r="G639" i="6"/>
  <c r="V707" i="6"/>
  <c r="V704" i="6"/>
  <c r="V699" i="6"/>
  <c r="V692" i="6"/>
  <c r="V671" i="6"/>
  <c r="V684" i="6" s="1"/>
  <c r="W671" i="6"/>
  <c r="W684" i="6" s="1"/>
  <c r="W707" i="6"/>
  <c r="W704" i="6"/>
  <c r="W699" i="6"/>
  <c r="L721" i="6"/>
  <c r="T569" i="6"/>
  <c r="I569" i="6"/>
  <c r="S569" i="6"/>
  <c r="H569" i="6"/>
  <c r="Q569" i="6"/>
  <c r="F569" i="6"/>
  <c r="P569" i="6"/>
  <c r="E569" i="6"/>
  <c r="T531" i="6"/>
  <c r="T544" i="6" s="1"/>
  <c r="X551" i="6"/>
  <c r="G552" i="6"/>
  <c r="L558" i="6"/>
  <c r="U569" i="6"/>
  <c r="X610" i="6"/>
  <c r="J639" i="6"/>
  <c r="L678" i="6"/>
  <c r="W692" i="6"/>
  <c r="L551" i="6"/>
  <c r="K559" i="6"/>
  <c r="V569" i="6"/>
  <c r="E637" i="6"/>
  <c r="E634" i="6"/>
  <c r="E629" i="6"/>
  <c r="E601" i="6"/>
  <c r="E614" i="6" s="1"/>
  <c r="O639" i="6"/>
  <c r="C639" i="6"/>
  <c r="C640" i="6"/>
  <c r="D640" i="6" s="1"/>
  <c r="L610" i="6"/>
  <c r="G650" i="6"/>
  <c r="L650" i="6" s="1"/>
  <c r="L691" i="6"/>
  <c r="X539" i="6"/>
  <c r="L540" i="6"/>
  <c r="G564" i="6"/>
  <c r="S601" i="6"/>
  <c r="S614" i="6" s="1"/>
  <c r="S622" i="6"/>
  <c r="P639" i="6"/>
  <c r="E639" i="6"/>
  <c r="W639" i="6"/>
  <c r="D639" i="6"/>
  <c r="V639" i="6"/>
  <c r="K639" i="6"/>
  <c r="T639" i="6"/>
  <c r="F639" i="6"/>
  <c r="R639" i="6"/>
  <c r="Q639" i="6"/>
  <c r="X639" i="6" s="1"/>
  <c r="I639" i="6"/>
  <c r="H639" i="6"/>
  <c r="T629" i="6"/>
  <c r="T622" i="6"/>
  <c r="T634" i="6"/>
  <c r="T637" i="6"/>
  <c r="X600" i="6"/>
  <c r="J707" i="6"/>
  <c r="J704" i="6"/>
  <c r="J692" i="6"/>
  <c r="J699" i="6"/>
  <c r="J671" i="6"/>
  <c r="J684" i="6" s="1"/>
  <c r="F768" i="6"/>
  <c r="F773" i="6"/>
  <c r="F776" i="6"/>
  <c r="F741" i="6"/>
  <c r="F753" i="6" s="1"/>
  <c r="F761" i="6"/>
  <c r="R589" i="6"/>
  <c r="L607" i="6"/>
  <c r="E659" i="6"/>
  <c r="Q659" i="6"/>
  <c r="H699" i="6"/>
  <c r="H692" i="6"/>
  <c r="H671" i="6"/>
  <c r="H684" i="6" s="1"/>
  <c r="H707" i="6"/>
  <c r="H704" i="6"/>
  <c r="X706" i="6"/>
  <c r="K707" i="6"/>
  <c r="V709" i="6"/>
  <c r="G773" i="6"/>
  <c r="G776" i="6"/>
  <c r="G761" i="6"/>
  <c r="G741" i="6"/>
  <c r="G753" i="6" s="1"/>
  <c r="G768" i="6"/>
  <c r="L736" i="6"/>
  <c r="K721" i="6"/>
  <c r="W7" i="6" s="1"/>
  <c r="X7" i="6" s="1"/>
  <c r="L608" i="6"/>
  <c r="X633" i="6"/>
  <c r="R699" i="6"/>
  <c r="R692" i="6"/>
  <c r="R707" i="6"/>
  <c r="R704" i="6"/>
  <c r="U709" i="6"/>
  <c r="I671" i="6"/>
  <c r="I684" i="6" s="1"/>
  <c r="I707" i="6"/>
  <c r="I704" i="6"/>
  <c r="I699" i="6"/>
  <c r="I692" i="6"/>
  <c r="L706" i="6"/>
  <c r="F653" i="6"/>
  <c r="L653" i="6" s="1"/>
  <c r="C709" i="6"/>
  <c r="C710" i="6"/>
  <c r="D710" i="6" s="1"/>
  <c r="O779" i="6"/>
  <c r="C779" i="6"/>
  <c r="D779" i="6" s="1"/>
  <c r="O778" i="6"/>
  <c r="C778" i="6"/>
  <c r="Q740" i="6"/>
  <c r="X731" i="6"/>
  <c r="X755" i="6"/>
  <c r="X759" i="6"/>
  <c r="U589" i="6"/>
  <c r="X636" i="6"/>
  <c r="S699" i="6"/>
  <c r="S692" i="6"/>
  <c r="S671" i="6"/>
  <c r="S684" i="6" s="1"/>
  <c r="R671" i="6"/>
  <c r="R684" i="6" s="1"/>
  <c r="X698" i="6"/>
  <c r="X703" i="6"/>
  <c r="K704" i="6"/>
  <c r="F709" i="6"/>
  <c r="J776" i="6"/>
  <c r="J761" i="6"/>
  <c r="J741" i="6"/>
  <c r="J753" i="6" s="1"/>
  <c r="J768" i="6"/>
  <c r="G740" i="6"/>
  <c r="S4" i="6" s="1"/>
  <c r="L636" i="6"/>
  <c r="G651" i="6"/>
  <c r="L651" i="6" s="1"/>
  <c r="L698" i="6"/>
  <c r="L703" i="6"/>
  <c r="F652" i="6"/>
  <c r="L652" i="6" s="1"/>
  <c r="S704" i="6"/>
  <c r="L723" i="6"/>
  <c r="Q729" i="6"/>
  <c r="J773" i="6"/>
  <c r="W709" i="6"/>
  <c r="O709" i="6"/>
  <c r="O710" i="6"/>
  <c r="U699" i="6"/>
  <c r="U692" i="6"/>
  <c r="U671" i="6"/>
  <c r="U684" i="6" s="1"/>
  <c r="U707" i="6"/>
  <c r="U704" i="6"/>
  <c r="X679" i="6"/>
  <c r="L680" i="6"/>
  <c r="K709" i="6"/>
  <c r="R768" i="6"/>
  <c r="R773" i="6"/>
  <c r="R776" i="6"/>
  <c r="R761" i="6"/>
  <c r="R741" i="6"/>
  <c r="R753" i="6" s="1"/>
  <c r="F720" i="6"/>
  <c r="R6" i="6" s="1"/>
  <c r="L775" i="6"/>
  <c r="X775" i="6"/>
  <c r="K637" i="6"/>
  <c r="K634" i="6"/>
  <c r="L611" i="6"/>
  <c r="F699" i="6"/>
  <c r="F692" i="6"/>
  <c r="X691" i="6"/>
  <c r="F707" i="6"/>
  <c r="Q709" i="6"/>
  <c r="E768" i="6"/>
  <c r="E773" i="6"/>
  <c r="E776" i="6"/>
  <c r="E761" i="6"/>
  <c r="E741" i="6"/>
  <c r="E753" i="6" s="1"/>
  <c r="J722" i="6"/>
  <c r="V8" i="6" s="1"/>
  <c r="X8" i="6" s="1"/>
  <c r="E709" i="6"/>
  <c r="P709" i="6"/>
  <c r="K761" i="6"/>
  <c r="K741" i="6"/>
  <c r="K753" i="6" s="1"/>
  <c r="K768" i="6"/>
  <c r="K773" i="6"/>
  <c r="K776" i="6"/>
  <c r="E740" i="6"/>
  <c r="X736" i="6"/>
  <c r="L756" i="6"/>
  <c r="L764" i="6"/>
  <c r="H709" i="6"/>
  <c r="S709" i="6"/>
  <c r="T778" i="6"/>
  <c r="J778" i="6"/>
  <c r="S778" i="6"/>
  <c r="I778" i="6"/>
  <c r="R778" i="6"/>
  <c r="H778" i="6"/>
  <c r="Q778" i="6"/>
  <c r="G778" i="6"/>
  <c r="P778" i="6"/>
  <c r="F778" i="6"/>
  <c r="W778" i="6"/>
  <c r="E778" i="6"/>
  <c r="U778" i="6"/>
  <c r="K778" i="6"/>
  <c r="S776" i="6"/>
  <c r="S740" i="6"/>
  <c r="X732" i="6"/>
  <c r="L735" i="6"/>
  <c r="X767" i="6"/>
  <c r="X766" i="6"/>
  <c r="X770" i="6"/>
  <c r="V778" i="6"/>
  <c r="I709" i="6"/>
  <c r="T709" i="6"/>
  <c r="T729" i="6"/>
  <c r="I740" i="6"/>
  <c r="U4" i="6" s="1"/>
  <c r="T740" i="6"/>
  <c r="T4" i="6" s="1"/>
  <c r="X733" i="6"/>
  <c r="X738" i="6"/>
  <c r="S741" i="6"/>
  <c r="S753" i="6" s="1"/>
  <c r="L767" i="6"/>
  <c r="L766" i="6"/>
  <c r="L770" i="6"/>
  <c r="J709" i="6"/>
  <c r="H773" i="6"/>
  <c r="H776" i="6"/>
  <c r="H761" i="6"/>
  <c r="H741" i="6"/>
  <c r="H753" i="6" s="1"/>
  <c r="V729" i="6"/>
  <c r="J740" i="6"/>
  <c r="V4" i="6" s="1"/>
  <c r="U740" i="6"/>
  <c r="L738" i="6"/>
  <c r="X757" i="6"/>
  <c r="X765" i="6"/>
  <c r="X772" i="6"/>
  <c r="X737" i="6"/>
  <c r="L757" i="6"/>
  <c r="L765" i="6"/>
  <c r="L772" i="6"/>
  <c r="W740" i="6"/>
  <c r="W4" i="6" s="1"/>
  <c r="L737" i="6"/>
  <c r="X764" i="6"/>
  <c r="E760" i="6"/>
  <c r="Q760" i="6"/>
  <c r="X760" i="6" s="1"/>
  <c r="L769" i="6"/>
  <c r="X769" i="6"/>
  <c r="L762" i="6"/>
  <c r="X762" i="6"/>
  <c r="U111" i="5"/>
  <c r="U124" i="5" s="1"/>
  <c r="U147" i="5"/>
  <c r="U144" i="5"/>
  <c r="U139" i="5"/>
  <c r="U132" i="5"/>
  <c r="L22" i="5"/>
  <c r="H78" i="5"/>
  <c r="L21" i="5"/>
  <c r="S147" i="5"/>
  <c r="H747" i="5"/>
  <c r="L47" i="5"/>
  <c r="T748" i="5"/>
  <c r="X61" i="5"/>
  <c r="X118" i="5"/>
  <c r="X146" i="5"/>
  <c r="F214" i="5"/>
  <c r="F209" i="5"/>
  <c r="F181" i="5"/>
  <c r="F194" i="5"/>
  <c r="R169" i="5"/>
  <c r="L213" i="5"/>
  <c r="F217" i="5"/>
  <c r="L250" i="5"/>
  <c r="G91" i="5"/>
  <c r="L91" i="5" s="1"/>
  <c r="L138" i="5"/>
  <c r="P79" i="5"/>
  <c r="F79" i="5"/>
  <c r="W79" i="5"/>
  <c r="E79" i="5"/>
  <c r="V79" i="5"/>
  <c r="D79" i="5"/>
  <c r="U79" i="5"/>
  <c r="K79" i="5"/>
  <c r="R79" i="5"/>
  <c r="H79" i="5"/>
  <c r="X43" i="5"/>
  <c r="X51" i="5"/>
  <c r="E53" i="5"/>
  <c r="L61" i="5"/>
  <c r="J79" i="5"/>
  <c r="V147" i="5"/>
  <c r="V144" i="5"/>
  <c r="X131" i="5"/>
  <c r="E93" i="5"/>
  <c r="L93" i="5" s="1"/>
  <c r="L146" i="5"/>
  <c r="X180" i="5"/>
  <c r="L188" i="5"/>
  <c r="T111" i="5"/>
  <c r="T124" i="5" s="1"/>
  <c r="T147" i="5"/>
  <c r="T144" i="5"/>
  <c r="X40" i="5"/>
  <c r="R53" i="5"/>
  <c r="R78" i="5" s="1"/>
  <c r="G53" i="5"/>
  <c r="K99" i="5"/>
  <c r="W99" i="5"/>
  <c r="G90" i="5"/>
  <c r="L90" i="5" s="1"/>
  <c r="L131" i="5"/>
  <c r="H169" i="5"/>
  <c r="T169" i="5"/>
  <c r="J69" i="5"/>
  <c r="J62" i="5"/>
  <c r="J41" i="5"/>
  <c r="J54" i="5" s="1"/>
  <c r="W69" i="5"/>
  <c r="W62" i="5"/>
  <c r="W41" i="5"/>
  <c r="W54" i="5" s="1"/>
  <c r="L40" i="5"/>
  <c r="L43" i="5"/>
  <c r="F53" i="5"/>
  <c r="X45" i="5"/>
  <c r="K747" i="5"/>
  <c r="I22" i="5"/>
  <c r="S79" i="5"/>
  <c r="X79" i="5" s="1"/>
  <c r="F139" i="5"/>
  <c r="F132" i="5"/>
  <c r="F124" i="5"/>
  <c r="F111" i="5"/>
  <c r="F147" i="5"/>
  <c r="F144" i="5"/>
  <c r="I194" i="5"/>
  <c r="I217" i="5"/>
  <c r="I202" i="5"/>
  <c r="I214" i="5"/>
  <c r="I209" i="5"/>
  <c r="L187" i="5"/>
  <c r="X191" i="5"/>
  <c r="H162" i="5"/>
  <c r="L162" i="5" s="1"/>
  <c r="T272" i="5"/>
  <c r="O79" i="5"/>
  <c r="C79" i="5"/>
  <c r="K41" i="5"/>
  <c r="K54" i="5" s="1"/>
  <c r="K77" i="5"/>
  <c r="K74" i="5"/>
  <c r="L49" i="5"/>
  <c r="H751" i="5"/>
  <c r="L51" i="5"/>
  <c r="Q53" i="5"/>
  <c r="T79" i="5"/>
  <c r="E139" i="5"/>
  <c r="E132" i="5"/>
  <c r="E124" i="5"/>
  <c r="H124" i="5"/>
  <c r="H111" i="5"/>
  <c r="H147" i="5"/>
  <c r="H144" i="5"/>
  <c r="H139" i="5"/>
  <c r="H132" i="5"/>
  <c r="L120" i="5"/>
  <c r="X120" i="5"/>
  <c r="D192" i="5"/>
  <c r="P122" i="5"/>
  <c r="E144" i="5"/>
  <c r="J194" i="5"/>
  <c r="J217" i="5"/>
  <c r="J202" i="5"/>
  <c r="J181" i="5"/>
  <c r="E194" i="5"/>
  <c r="L191" i="5"/>
  <c r="Q41" i="5"/>
  <c r="Q54" i="5" s="1"/>
  <c r="Q77" i="5"/>
  <c r="Q74" i="5"/>
  <c r="Q69" i="5"/>
  <c r="Q62" i="5"/>
  <c r="Q748" i="5"/>
  <c r="X48" i="5"/>
  <c r="X49" i="5"/>
  <c r="X68" i="5"/>
  <c r="L76" i="5"/>
  <c r="C80" i="5"/>
  <c r="D80" i="5" s="1"/>
  <c r="R139" i="5"/>
  <c r="R132" i="5"/>
  <c r="R111" i="5"/>
  <c r="R124" i="5" s="1"/>
  <c r="I111" i="5"/>
  <c r="W209" i="5"/>
  <c r="W214" i="5"/>
  <c r="W194" i="5"/>
  <c r="W181" i="5"/>
  <c r="W202" i="5"/>
  <c r="L161" i="5"/>
  <c r="T251" i="5"/>
  <c r="T264" i="5" s="1"/>
  <c r="T279" i="5"/>
  <c r="T284" i="5"/>
  <c r="K309" i="5"/>
  <c r="W309" i="5"/>
  <c r="S747" i="5"/>
  <c r="X47" i="5"/>
  <c r="L20" i="5"/>
  <c r="E41" i="5"/>
  <c r="E54" i="5" s="1"/>
  <c r="E77" i="5"/>
  <c r="E74" i="5"/>
  <c r="R77" i="5"/>
  <c r="R74" i="5"/>
  <c r="I53" i="5"/>
  <c r="F748" i="5"/>
  <c r="L48" i="5"/>
  <c r="L50" i="5"/>
  <c r="L68" i="5"/>
  <c r="K69" i="5"/>
  <c r="X73" i="5"/>
  <c r="G124" i="5"/>
  <c r="G111" i="5"/>
  <c r="G147" i="5"/>
  <c r="G144" i="5"/>
  <c r="G132" i="5"/>
  <c r="T139" i="5"/>
  <c r="E92" i="5"/>
  <c r="L92" i="5" s="1"/>
  <c r="L143" i="5"/>
  <c r="D150" i="5"/>
  <c r="F160" i="5"/>
  <c r="L160" i="5" s="1"/>
  <c r="K209" i="5"/>
  <c r="K202" i="5"/>
  <c r="K217" i="5"/>
  <c r="K214" i="5"/>
  <c r="K194" i="5"/>
  <c r="K181" i="5"/>
  <c r="L208" i="5"/>
  <c r="I161" i="5"/>
  <c r="J214" i="5"/>
  <c r="I251" i="5"/>
  <c r="I264" i="5" s="1"/>
  <c r="I279" i="5"/>
  <c r="I287" i="5"/>
  <c r="I272" i="5"/>
  <c r="I284" i="5"/>
  <c r="T751" i="5"/>
  <c r="H74" i="5"/>
  <c r="U74" i="5"/>
  <c r="H77" i="5"/>
  <c r="U77" i="5"/>
  <c r="K113" i="5"/>
  <c r="V113" i="5"/>
  <c r="I114" i="5"/>
  <c r="T114" i="5"/>
  <c r="G115" i="5"/>
  <c r="R115" i="5"/>
  <c r="D149" i="5"/>
  <c r="O149" i="5"/>
  <c r="W149" i="5"/>
  <c r="F163" i="5"/>
  <c r="L163" i="5" s="1"/>
  <c r="R219" i="5"/>
  <c r="G219" i="5"/>
  <c r="P219" i="5"/>
  <c r="E219" i="5"/>
  <c r="V219" i="5"/>
  <c r="K219" i="5"/>
  <c r="H183" i="5"/>
  <c r="S183" i="5"/>
  <c r="F184" i="5"/>
  <c r="Q184" i="5"/>
  <c r="W185" i="5"/>
  <c r="S194" i="5"/>
  <c r="J219" i="5"/>
  <c r="Q287" i="5"/>
  <c r="Q284" i="5"/>
  <c r="Q279" i="5"/>
  <c r="Q272" i="5"/>
  <c r="H253" i="5"/>
  <c r="S254" i="5"/>
  <c r="J255" i="5"/>
  <c r="G231" i="5"/>
  <c r="K279" i="5"/>
  <c r="I233" i="5"/>
  <c r="G289" i="5"/>
  <c r="F321" i="5"/>
  <c r="F334" i="5" s="1"/>
  <c r="F357" i="5"/>
  <c r="F354" i="5"/>
  <c r="F342" i="5"/>
  <c r="T323" i="5"/>
  <c r="L341" i="5"/>
  <c r="E300" i="5"/>
  <c r="F419" i="5"/>
  <c r="F412" i="5"/>
  <c r="F391" i="5"/>
  <c r="F404" i="5" s="1"/>
  <c r="F427" i="5"/>
  <c r="F424" i="5"/>
  <c r="F254" i="5"/>
  <c r="V254" i="5"/>
  <c r="Q255" i="5"/>
  <c r="J230" i="5"/>
  <c r="L230" i="5" s="1"/>
  <c r="I231" i="5"/>
  <c r="R321" i="5"/>
  <c r="R334" i="5" s="1"/>
  <c r="R357" i="5"/>
  <c r="R354" i="5"/>
  <c r="R342" i="5"/>
  <c r="R349" i="5"/>
  <c r="F324" i="5"/>
  <c r="W747" i="5"/>
  <c r="J748" i="5"/>
  <c r="U748" i="5"/>
  <c r="H749" i="5"/>
  <c r="S749" i="5"/>
  <c r="X749" i="5" s="1"/>
  <c r="F750" i="5"/>
  <c r="Q750" i="5"/>
  <c r="W751" i="5"/>
  <c r="U53" i="5"/>
  <c r="U78" i="5" s="1"/>
  <c r="G62" i="5"/>
  <c r="T62" i="5"/>
  <c r="F113" i="5"/>
  <c r="Q113" i="5"/>
  <c r="W114" i="5"/>
  <c r="J115" i="5"/>
  <c r="J123" i="5" s="1"/>
  <c r="U115" i="5"/>
  <c r="U123" i="5" s="1"/>
  <c r="U148" i="5" s="1"/>
  <c r="G149" i="5"/>
  <c r="R149" i="5"/>
  <c r="G217" i="5"/>
  <c r="G214" i="5"/>
  <c r="G209" i="5"/>
  <c r="G202" i="5"/>
  <c r="K183" i="5"/>
  <c r="V183" i="5"/>
  <c r="I184" i="5"/>
  <c r="T184" i="5"/>
  <c r="G185" i="5"/>
  <c r="R185" i="5"/>
  <c r="R193" i="5" s="1"/>
  <c r="R218" i="5" s="1"/>
  <c r="G194" i="5"/>
  <c r="S214" i="5"/>
  <c r="S219" i="5"/>
  <c r="U239" i="5"/>
  <c r="H254" i="5"/>
  <c r="W254" i="5"/>
  <c r="S255" i="5"/>
  <c r="L283" i="5"/>
  <c r="E232" i="5"/>
  <c r="X286" i="5"/>
  <c r="S359" i="5"/>
  <c r="H359" i="5"/>
  <c r="R359" i="5"/>
  <c r="G359" i="5"/>
  <c r="Q359" i="5"/>
  <c r="F359" i="5"/>
  <c r="P359" i="5"/>
  <c r="E359" i="5"/>
  <c r="W359" i="5"/>
  <c r="D359" i="5"/>
  <c r="U359" i="5"/>
  <c r="K359" i="5"/>
  <c r="I359" i="5"/>
  <c r="H324" i="5"/>
  <c r="L348" i="5"/>
  <c r="E301" i="5"/>
  <c r="L301" i="5" s="1"/>
  <c r="X353" i="5"/>
  <c r="E395" i="5"/>
  <c r="L751" i="5"/>
  <c r="J53" i="5"/>
  <c r="V53" i="5"/>
  <c r="V78" i="5" s="1"/>
  <c r="H62" i="5"/>
  <c r="U62" i="5"/>
  <c r="G113" i="5"/>
  <c r="R113" i="5"/>
  <c r="E114" i="5"/>
  <c r="K115" i="5"/>
  <c r="V115" i="5"/>
  <c r="H149" i="5"/>
  <c r="S149" i="5"/>
  <c r="U169" i="5"/>
  <c r="W183" i="5"/>
  <c r="J184" i="5"/>
  <c r="U184" i="5"/>
  <c r="H185" i="5"/>
  <c r="S185" i="5"/>
  <c r="S209" i="5"/>
  <c r="D219" i="5"/>
  <c r="T219" i="5"/>
  <c r="F279" i="5"/>
  <c r="F272" i="5"/>
  <c r="Q253" i="5"/>
  <c r="J254" i="5"/>
  <c r="J263" i="5" s="1"/>
  <c r="T255" i="5"/>
  <c r="X259" i="5"/>
  <c r="X271" i="5"/>
  <c r="G272" i="5"/>
  <c r="L286" i="5"/>
  <c r="E233" i="5"/>
  <c r="G287" i="5"/>
  <c r="Q289" i="5"/>
  <c r="R324" i="5"/>
  <c r="J359" i="5"/>
  <c r="K379" i="5"/>
  <c r="W379" i="5"/>
  <c r="U419" i="5"/>
  <c r="U412" i="5"/>
  <c r="U427" i="5"/>
  <c r="U424" i="5"/>
  <c r="U391" i="5"/>
  <c r="U404" i="5" s="1"/>
  <c r="V723" i="5"/>
  <c r="V653" i="5"/>
  <c r="V583" i="5"/>
  <c r="V513" i="5"/>
  <c r="D570" i="5" s="1"/>
  <c r="V373" i="5"/>
  <c r="V443" i="5"/>
  <c r="V303" i="5"/>
  <c r="V233" i="5"/>
  <c r="D290" i="5" s="1"/>
  <c r="F747" i="5"/>
  <c r="L747" i="5" s="1"/>
  <c r="Q747" i="5"/>
  <c r="W748" i="5"/>
  <c r="J749" i="5"/>
  <c r="U749" i="5"/>
  <c r="H750" i="5"/>
  <c r="S750" i="5"/>
  <c r="F751" i="5"/>
  <c r="Q751" i="5"/>
  <c r="R675" i="5"/>
  <c r="G675" i="5"/>
  <c r="T674" i="5"/>
  <c r="I674" i="5"/>
  <c r="V673" i="5"/>
  <c r="K673" i="5"/>
  <c r="Q675" i="5"/>
  <c r="F675" i="5"/>
  <c r="S674" i="5"/>
  <c r="H674" i="5"/>
  <c r="U673" i="5"/>
  <c r="J673" i="5"/>
  <c r="V675" i="5"/>
  <c r="K675" i="5"/>
  <c r="E674" i="5"/>
  <c r="R673" i="5"/>
  <c r="G673" i="5"/>
  <c r="V674" i="5"/>
  <c r="F674" i="5"/>
  <c r="U674" i="5"/>
  <c r="I673" i="5"/>
  <c r="W605" i="5"/>
  <c r="Q604" i="5"/>
  <c r="F604" i="5"/>
  <c r="S603" i="5"/>
  <c r="H603" i="5"/>
  <c r="J675" i="5"/>
  <c r="R674" i="5"/>
  <c r="H673" i="5"/>
  <c r="V605" i="5"/>
  <c r="K605" i="5"/>
  <c r="E604" i="5"/>
  <c r="R603" i="5"/>
  <c r="G603" i="5"/>
  <c r="I675" i="5"/>
  <c r="Q674" i="5"/>
  <c r="W673" i="5"/>
  <c r="F673" i="5"/>
  <c r="U605" i="5"/>
  <c r="J605" i="5"/>
  <c r="W604" i="5"/>
  <c r="Q603" i="5"/>
  <c r="F603" i="5"/>
  <c r="W675" i="5"/>
  <c r="H675" i="5"/>
  <c r="T673" i="5"/>
  <c r="E673" i="5"/>
  <c r="T605" i="5"/>
  <c r="I605" i="5"/>
  <c r="V604" i="5"/>
  <c r="K604" i="5"/>
  <c r="E603" i="5"/>
  <c r="U675" i="5"/>
  <c r="E675" i="5"/>
  <c r="K674" i="5"/>
  <c r="S673" i="5"/>
  <c r="S605" i="5"/>
  <c r="H605" i="5"/>
  <c r="U604" i="5"/>
  <c r="J604" i="5"/>
  <c r="W603" i="5"/>
  <c r="G605" i="5"/>
  <c r="G604" i="5"/>
  <c r="F605" i="5"/>
  <c r="V603" i="5"/>
  <c r="Q535" i="5"/>
  <c r="F535" i="5"/>
  <c r="S534" i="5"/>
  <c r="H534" i="5"/>
  <c r="U533" i="5"/>
  <c r="J533" i="5"/>
  <c r="T465" i="5"/>
  <c r="I465" i="5"/>
  <c r="V464" i="5"/>
  <c r="K464" i="5"/>
  <c r="E463" i="5"/>
  <c r="W674" i="5"/>
  <c r="E605" i="5"/>
  <c r="U603" i="5"/>
  <c r="E535" i="5"/>
  <c r="R534" i="5"/>
  <c r="G534" i="5"/>
  <c r="T533" i="5"/>
  <c r="I533" i="5"/>
  <c r="S465" i="5"/>
  <c r="H465" i="5"/>
  <c r="U464" i="5"/>
  <c r="J464" i="5"/>
  <c r="W463" i="5"/>
  <c r="J674" i="5"/>
  <c r="T604" i="5"/>
  <c r="T603" i="5"/>
  <c r="T613" i="5" s="1"/>
  <c r="T638" i="5" s="1"/>
  <c r="W535" i="5"/>
  <c r="Q534" i="5"/>
  <c r="F534" i="5"/>
  <c r="S533" i="5"/>
  <c r="H533" i="5"/>
  <c r="R465" i="5"/>
  <c r="G465" i="5"/>
  <c r="T464" i="5"/>
  <c r="I464" i="5"/>
  <c r="V463" i="5"/>
  <c r="K463" i="5"/>
  <c r="G674" i="5"/>
  <c r="S604" i="5"/>
  <c r="K603" i="5"/>
  <c r="K613" i="5" s="1"/>
  <c r="V535" i="5"/>
  <c r="K535" i="5"/>
  <c r="E534" i="5"/>
  <c r="R533" i="5"/>
  <c r="G533" i="5"/>
  <c r="S675" i="5"/>
  <c r="H604" i="5"/>
  <c r="S535" i="5"/>
  <c r="H535" i="5"/>
  <c r="U534" i="5"/>
  <c r="J534" i="5"/>
  <c r="W533" i="5"/>
  <c r="V465" i="5"/>
  <c r="K465" i="5"/>
  <c r="E464" i="5"/>
  <c r="R463" i="5"/>
  <c r="G463" i="5"/>
  <c r="Q605" i="5"/>
  <c r="I535" i="5"/>
  <c r="J465" i="5"/>
  <c r="Q463" i="5"/>
  <c r="T675" i="5"/>
  <c r="R604" i="5"/>
  <c r="I604" i="5"/>
  <c r="W534" i="5"/>
  <c r="V533" i="5"/>
  <c r="E465" i="5"/>
  <c r="G464" i="5"/>
  <c r="I463" i="5"/>
  <c r="R395" i="5"/>
  <c r="G395" i="5"/>
  <c r="T394" i="5"/>
  <c r="I394" i="5"/>
  <c r="V393" i="5"/>
  <c r="K393" i="5"/>
  <c r="J603" i="5"/>
  <c r="I603" i="5"/>
  <c r="U535" i="5"/>
  <c r="T534" i="5"/>
  <c r="U465" i="5"/>
  <c r="W464" i="5"/>
  <c r="F463" i="5"/>
  <c r="Q673" i="5"/>
  <c r="T535" i="5"/>
  <c r="K533" i="5"/>
  <c r="Q465" i="5"/>
  <c r="S464" i="5"/>
  <c r="S473" i="5" s="1"/>
  <c r="S498" i="5" s="1"/>
  <c r="U463" i="5"/>
  <c r="R535" i="5"/>
  <c r="K534" i="5"/>
  <c r="F533" i="5"/>
  <c r="R464" i="5"/>
  <c r="T463" i="5"/>
  <c r="V395" i="5"/>
  <c r="K395" i="5"/>
  <c r="E394" i="5"/>
  <c r="R393" i="5"/>
  <c r="G393" i="5"/>
  <c r="V534" i="5"/>
  <c r="J463" i="5"/>
  <c r="Q395" i="5"/>
  <c r="K394" i="5"/>
  <c r="U393" i="5"/>
  <c r="H393" i="5"/>
  <c r="I534" i="5"/>
  <c r="F465" i="5"/>
  <c r="H463" i="5"/>
  <c r="W394" i="5"/>
  <c r="J394" i="5"/>
  <c r="T393" i="5"/>
  <c r="F393" i="5"/>
  <c r="V325" i="5"/>
  <c r="K325" i="5"/>
  <c r="E324" i="5"/>
  <c r="R323" i="5"/>
  <c r="G323" i="5"/>
  <c r="V394" i="5"/>
  <c r="H394" i="5"/>
  <c r="S393" i="5"/>
  <c r="E393" i="5"/>
  <c r="U325" i="5"/>
  <c r="J325" i="5"/>
  <c r="W324" i="5"/>
  <c r="Q323" i="5"/>
  <c r="F323" i="5"/>
  <c r="Q464" i="5"/>
  <c r="J395" i="5"/>
  <c r="U394" i="5"/>
  <c r="G394" i="5"/>
  <c r="Q393" i="5"/>
  <c r="T325" i="5"/>
  <c r="I325" i="5"/>
  <c r="V324" i="5"/>
  <c r="K324" i="5"/>
  <c r="E323" i="5"/>
  <c r="Q533" i="5"/>
  <c r="H464" i="5"/>
  <c r="W395" i="5"/>
  <c r="I395" i="5"/>
  <c r="S394" i="5"/>
  <c r="F394" i="5"/>
  <c r="S325" i="5"/>
  <c r="H325" i="5"/>
  <c r="U324" i="5"/>
  <c r="J324" i="5"/>
  <c r="W323" i="5"/>
  <c r="W333" i="5" s="1"/>
  <c r="W358" i="5" s="1"/>
  <c r="F464" i="5"/>
  <c r="U395" i="5"/>
  <c r="H395" i="5"/>
  <c r="R394" i="5"/>
  <c r="R325" i="5"/>
  <c r="G325" i="5"/>
  <c r="T324" i="5"/>
  <c r="I324" i="5"/>
  <c r="V323" i="5"/>
  <c r="K323" i="5"/>
  <c r="R605" i="5"/>
  <c r="T395" i="5"/>
  <c r="J535" i="5"/>
  <c r="S395" i="5"/>
  <c r="W393" i="5"/>
  <c r="G535" i="5"/>
  <c r="F395" i="5"/>
  <c r="S324" i="5"/>
  <c r="S323" i="5"/>
  <c r="S333" i="5" s="1"/>
  <c r="S358" i="5" s="1"/>
  <c r="R255" i="5"/>
  <c r="G255" i="5"/>
  <c r="T254" i="5"/>
  <c r="I254" i="5"/>
  <c r="V253" i="5"/>
  <c r="K253" i="5"/>
  <c r="W465" i="5"/>
  <c r="I393" i="5"/>
  <c r="I403" i="5" s="1"/>
  <c r="Q325" i="5"/>
  <c r="Q324" i="5"/>
  <c r="I323" i="5"/>
  <c r="E255" i="5"/>
  <c r="R254" i="5"/>
  <c r="G254" i="5"/>
  <c r="T253" i="5"/>
  <c r="I253" i="5"/>
  <c r="I263" i="5" s="1"/>
  <c r="E533" i="5"/>
  <c r="G324" i="5"/>
  <c r="V255" i="5"/>
  <c r="K255" i="5"/>
  <c r="E254" i="5"/>
  <c r="E744" i="5" s="1"/>
  <c r="R253" i="5"/>
  <c r="G253" i="5"/>
  <c r="K53" i="5"/>
  <c r="W53" i="5"/>
  <c r="W78" i="5" s="1"/>
  <c r="I62" i="5"/>
  <c r="V62" i="5"/>
  <c r="Q99" i="5"/>
  <c r="H113" i="5"/>
  <c r="H123" i="5" s="1"/>
  <c r="S113" i="5"/>
  <c r="S123" i="5" s="1"/>
  <c r="S148" i="5" s="1"/>
  <c r="F114" i="5"/>
  <c r="F744" i="5" s="1"/>
  <c r="Q114" i="5"/>
  <c r="W115" i="5"/>
  <c r="I149" i="5"/>
  <c r="T149" i="5"/>
  <c r="V169" i="5"/>
  <c r="Q181" i="5"/>
  <c r="E183" i="5"/>
  <c r="K184" i="5"/>
  <c r="V184" i="5"/>
  <c r="I185" i="5"/>
  <c r="I745" i="5" s="1"/>
  <c r="T185" i="5"/>
  <c r="T745" i="5" s="1"/>
  <c r="Q202" i="5"/>
  <c r="F219" i="5"/>
  <c r="U219" i="5"/>
  <c r="O220" i="5"/>
  <c r="H287" i="5"/>
  <c r="W239" i="5"/>
  <c r="F251" i="5"/>
  <c r="F264" i="5" s="1"/>
  <c r="S253" i="5"/>
  <c r="K254" i="5"/>
  <c r="F255" i="5"/>
  <c r="U255" i="5"/>
  <c r="X260" i="5"/>
  <c r="L271" i="5"/>
  <c r="X278" i="5"/>
  <c r="G279" i="5"/>
  <c r="G232" i="5"/>
  <c r="K284" i="5"/>
  <c r="C289" i="5"/>
  <c r="G309" i="5"/>
  <c r="S309" i="5"/>
  <c r="T359" i="5"/>
  <c r="G747" i="5"/>
  <c r="R747" i="5"/>
  <c r="E748" i="5"/>
  <c r="L748" i="5" s="1"/>
  <c r="K749" i="5"/>
  <c r="L749" i="5" s="1"/>
  <c r="V749" i="5"/>
  <c r="I750" i="5"/>
  <c r="T750" i="5"/>
  <c r="G751" i="5"/>
  <c r="R751" i="5"/>
  <c r="P52" i="5"/>
  <c r="F74" i="5"/>
  <c r="S74" i="5"/>
  <c r="I113" i="5"/>
  <c r="I123" i="5" s="1"/>
  <c r="T113" i="5"/>
  <c r="T123" i="5" s="1"/>
  <c r="T148" i="5" s="1"/>
  <c r="G114" i="5"/>
  <c r="G744" i="5" s="1"/>
  <c r="R114" i="5"/>
  <c r="E115" i="5"/>
  <c r="J149" i="5"/>
  <c r="F183" i="5"/>
  <c r="F193" i="5" s="1"/>
  <c r="Q183" i="5"/>
  <c r="W184" i="5"/>
  <c r="J185" i="5"/>
  <c r="U185" i="5"/>
  <c r="H219" i="5"/>
  <c r="W219" i="5"/>
  <c r="W289" i="5"/>
  <c r="D289" i="5"/>
  <c r="U289" i="5"/>
  <c r="J289" i="5"/>
  <c r="S289" i="5"/>
  <c r="H289" i="5"/>
  <c r="E253" i="5"/>
  <c r="U253" i="5"/>
  <c r="H255" i="5"/>
  <c r="W255" i="5"/>
  <c r="X261" i="5"/>
  <c r="L278" i="5"/>
  <c r="E231" i="5"/>
  <c r="G233" i="5"/>
  <c r="K287" i="5"/>
  <c r="E289" i="5"/>
  <c r="T289" i="5"/>
  <c r="H309" i="5"/>
  <c r="T309" i="5"/>
  <c r="L303" i="5"/>
  <c r="H323" i="5"/>
  <c r="E325" i="5"/>
  <c r="X328" i="5"/>
  <c r="X356" i="5"/>
  <c r="V359" i="5"/>
  <c r="Q379" i="5"/>
  <c r="E379" i="5"/>
  <c r="J393" i="5"/>
  <c r="L397" i="5"/>
  <c r="D220" i="5"/>
  <c r="J287" i="5"/>
  <c r="J284" i="5"/>
  <c r="J251" i="5"/>
  <c r="J264" i="5" s="1"/>
  <c r="F263" i="5"/>
  <c r="J279" i="5"/>
  <c r="I309" i="5"/>
  <c r="U309" i="5"/>
  <c r="J323" i="5"/>
  <c r="J333" i="5" s="1"/>
  <c r="F325" i="5"/>
  <c r="X331" i="5"/>
  <c r="W429" i="5"/>
  <c r="D429" i="5"/>
  <c r="U429" i="5"/>
  <c r="J429" i="5"/>
  <c r="S429" i="5"/>
  <c r="H429" i="5"/>
  <c r="I429" i="5"/>
  <c r="G429" i="5"/>
  <c r="V429" i="5"/>
  <c r="F429" i="5"/>
  <c r="T429" i="5"/>
  <c r="E429" i="5"/>
  <c r="R429" i="5"/>
  <c r="Q429" i="5"/>
  <c r="P429" i="5"/>
  <c r="K429" i="5"/>
  <c r="J309" i="5"/>
  <c r="V309" i="5"/>
  <c r="E357" i="5"/>
  <c r="X327" i="5"/>
  <c r="X341" i="5"/>
  <c r="L398" i="5"/>
  <c r="H559" i="5"/>
  <c r="H552" i="5"/>
  <c r="H567" i="5"/>
  <c r="H564" i="5"/>
  <c r="H531" i="5"/>
  <c r="H544" i="5" s="1"/>
  <c r="L302" i="5"/>
  <c r="Q349" i="5"/>
  <c r="Q342" i="5"/>
  <c r="Q321" i="5"/>
  <c r="Q334" i="5" s="1"/>
  <c r="Q357" i="5"/>
  <c r="Q354" i="5"/>
  <c r="F300" i="5"/>
  <c r="L353" i="5"/>
  <c r="L423" i="5"/>
  <c r="E372" i="5"/>
  <c r="L372" i="5" s="1"/>
  <c r="L488" i="5"/>
  <c r="E441" i="5"/>
  <c r="L441" i="5" s="1"/>
  <c r="H449" i="5"/>
  <c r="T449" i="5"/>
  <c r="O359" i="5"/>
  <c r="O429" i="5"/>
  <c r="O430" i="5"/>
  <c r="H379" i="5"/>
  <c r="X399" i="5"/>
  <c r="X411" i="5"/>
  <c r="G412" i="5"/>
  <c r="I424" i="5"/>
  <c r="L426" i="5"/>
  <c r="E373" i="5"/>
  <c r="G427" i="5"/>
  <c r="I449" i="5"/>
  <c r="U449" i="5"/>
  <c r="L442" i="5"/>
  <c r="V567" i="5"/>
  <c r="V564" i="5"/>
  <c r="V531" i="5"/>
  <c r="V544" i="5" s="1"/>
  <c r="V552" i="5"/>
  <c r="V559" i="5"/>
  <c r="X551" i="5"/>
  <c r="E510" i="5"/>
  <c r="X400" i="5"/>
  <c r="L411" i="5"/>
  <c r="I412" i="5"/>
  <c r="X418" i="5"/>
  <c r="G419" i="5"/>
  <c r="I427" i="5"/>
  <c r="C429" i="5"/>
  <c r="V449" i="5"/>
  <c r="J449" i="5"/>
  <c r="E461" i="5"/>
  <c r="E474" i="5" s="1"/>
  <c r="E497" i="5"/>
  <c r="E494" i="5"/>
  <c r="E482" i="5"/>
  <c r="E489" i="5"/>
  <c r="X467" i="5"/>
  <c r="L468" i="5"/>
  <c r="X468" i="5"/>
  <c r="L511" i="5"/>
  <c r="C360" i="5"/>
  <c r="D360" i="5" s="1"/>
  <c r="J427" i="5"/>
  <c r="J424" i="5"/>
  <c r="I391" i="5"/>
  <c r="I404" i="5" s="1"/>
  <c r="X401" i="5"/>
  <c r="J412" i="5"/>
  <c r="L418" i="5"/>
  <c r="E371" i="5"/>
  <c r="L371" i="5" s="1"/>
  <c r="R424" i="5"/>
  <c r="F449" i="5"/>
  <c r="X470" i="5"/>
  <c r="X471" i="5"/>
  <c r="X481" i="5"/>
  <c r="G559" i="5"/>
  <c r="G552" i="5"/>
  <c r="G531" i="5"/>
  <c r="G544" i="5" s="1"/>
  <c r="G567" i="5"/>
  <c r="G564" i="5"/>
  <c r="L538" i="5"/>
  <c r="J391" i="5"/>
  <c r="J404" i="5" s="1"/>
  <c r="J419" i="5"/>
  <c r="I372" i="5"/>
  <c r="R427" i="5"/>
  <c r="Q461" i="5"/>
  <c r="Q474" i="5" s="1"/>
  <c r="Q497" i="5"/>
  <c r="Q494" i="5"/>
  <c r="Q489" i="5"/>
  <c r="Q482" i="5"/>
  <c r="X460" i="5"/>
  <c r="E440" i="5"/>
  <c r="L440" i="5" s="1"/>
  <c r="X540" i="5"/>
  <c r="R412" i="5"/>
  <c r="T424" i="5"/>
  <c r="I373" i="5"/>
  <c r="S482" i="5"/>
  <c r="J519" i="5"/>
  <c r="E581" i="5"/>
  <c r="L581" i="5" s="1"/>
  <c r="L628" i="5"/>
  <c r="S379" i="5"/>
  <c r="X397" i="5"/>
  <c r="T412" i="5"/>
  <c r="C430" i="5"/>
  <c r="D430" i="5" s="1"/>
  <c r="R497" i="5"/>
  <c r="R494" i="5"/>
  <c r="R461" i="5"/>
  <c r="R474" i="5" s="1"/>
  <c r="R489" i="5"/>
  <c r="L471" i="5"/>
  <c r="X493" i="5"/>
  <c r="X558" i="5"/>
  <c r="R634" i="5"/>
  <c r="R629" i="5"/>
  <c r="R601" i="5"/>
  <c r="R614" i="5" s="1"/>
  <c r="R637" i="5"/>
  <c r="R622" i="5"/>
  <c r="K461" i="5"/>
  <c r="K474" i="5" s="1"/>
  <c r="K497" i="5"/>
  <c r="K494" i="5"/>
  <c r="Q499" i="5"/>
  <c r="F499" i="5"/>
  <c r="P499" i="5"/>
  <c r="E499" i="5"/>
  <c r="W499" i="5"/>
  <c r="D499" i="5"/>
  <c r="V499" i="5"/>
  <c r="K499" i="5"/>
  <c r="S499" i="5"/>
  <c r="H499" i="5"/>
  <c r="X469" i="5"/>
  <c r="G497" i="5"/>
  <c r="T499" i="5"/>
  <c r="E519" i="5"/>
  <c r="Q519" i="5"/>
  <c r="O569" i="5"/>
  <c r="C569" i="5"/>
  <c r="O570" i="5"/>
  <c r="Q569" i="5"/>
  <c r="F559" i="5"/>
  <c r="F552" i="5"/>
  <c r="F567" i="5"/>
  <c r="F564" i="5"/>
  <c r="T559" i="5"/>
  <c r="T552" i="5"/>
  <c r="T564" i="5"/>
  <c r="T567" i="5"/>
  <c r="T531" i="5"/>
  <c r="T544" i="5" s="1"/>
  <c r="X530" i="5"/>
  <c r="F531" i="5"/>
  <c r="F544" i="5" s="1"/>
  <c r="L540" i="5"/>
  <c r="C500" i="5"/>
  <c r="D500" i="5" s="1"/>
  <c r="O499" i="5"/>
  <c r="C499" i="5"/>
  <c r="O500" i="5"/>
  <c r="X488" i="5"/>
  <c r="S559" i="5"/>
  <c r="S552" i="5"/>
  <c r="S564" i="5"/>
  <c r="S567" i="5"/>
  <c r="S531" i="5"/>
  <c r="S544" i="5" s="1"/>
  <c r="L530" i="5"/>
  <c r="X539" i="5"/>
  <c r="L563" i="5"/>
  <c r="E512" i="5"/>
  <c r="K659" i="5"/>
  <c r="W659" i="5"/>
  <c r="G489" i="5"/>
  <c r="G482" i="5"/>
  <c r="G461" i="5"/>
  <c r="G474" i="5" s="1"/>
  <c r="W449" i="5"/>
  <c r="L460" i="5"/>
  <c r="L496" i="5"/>
  <c r="G499" i="5"/>
  <c r="U559" i="5"/>
  <c r="U552" i="5"/>
  <c r="U567" i="5"/>
  <c r="U564" i="5"/>
  <c r="U531" i="5"/>
  <c r="U544" i="5" s="1"/>
  <c r="L537" i="5"/>
  <c r="K510" i="5"/>
  <c r="G512" i="5"/>
  <c r="L566" i="5"/>
  <c r="E513" i="5"/>
  <c r="L481" i="5"/>
  <c r="I531" i="5"/>
  <c r="I544" i="5" s="1"/>
  <c r="F513" i="5"/>
  <c r="G637" i="5"/>
  <c r="G634" i="5"/>
  <c r="G629" i="5"/>
  <c r="G622" i="5"/>
  <c r="G601" i="5"/>
  <c r="G614" i="5" s="1"/>
  <c r="X563" i="5"/>
  <c r="X566" i="5"/>
  <c r="R569" i="5"/>
  <c r="Q634" i="5"/>
  <c r="Q629" i="5"/>
  <c r="Q601" i="5"/>
  <c r="Q614" i="5" s="1"/>
  <c r="L583" i="5"/>
  <c r="F637" i="5"/>
  <c r="F634" i="5"/>
  <c r="F622" i="5"/>
  <c r="F601" i="5"/>
  <c r="F614" i="5" s="1"/>
  <c r="F629" i="5"/>
  <c r="X610" i="5"/>
  <c r="F652" i="5"/>
  <c r="E707" i="5"/>
  <c r="U699" i="5"/>
  <c r="U692" i="5"/>
  <c r="U707" i="5"/>
  <c r="U704" i="5"/>
  <c r="K567" i="5"/>
  <c r="K564" i="5"/>
  <c r="H637" i="5"/>
  <c r="H622" i="5"/>
  <c r="H601" i="5"/>
  <c r="H614" i="5" s="1"/>
  <c r="H634" i="5"/>
  <c r="H629" i="5"/>
  <c r="S637" i="5"/>
  <c r="S634" i="5"/>
  <c r="S601" i="5"/>
  <c r="S614" i="5" s="1"/>
  <c r="S622" i="5"/>
  <c r="S629" i="5"/>
  <c r="Q707" i="5"/>
  <c r="Q704" i="5"/>
  <c r="Q699" i="5"/>
  <c r="Q692" i="5"/>
  <c r="Q671" i="5"/>
  <c r="Q684" i="5" s="1"/>
  <c r="V671" i="5"/>
  <c r="V684" i="5" s="1"/>
  <c r="V692" i="5"/>
  <c r="V704" i="5"/>
  <c r="W569" i="5"/>
  <c r="D569" i="5"/>
  <c r="V569" i="5"/>
  <c r="K569" i="5"/>
  <c r="U569" i="5"/>
  <c r="J569" i="5"/>
  <c r="T569" i="5"/>
  <c r="I569" i="5"/>
  <c r="S569" i="5"/>
  <c r="H569" i="5"/>
  <c r="K552" i="5"/>
  <c r="F569" i="5"/>
  <c r="I589" i="5"/>
  <c r="U589" i="5"/>
  <c r="L580" i="5"/>
  <c r="T589" i="5"/>
  <c r="R519" i="5"/>
  <c r="G569" i="5"/>
  <c r="J589" i="5"/>
  <c r="V589" i="5"/>
  <c r="K651" i="5"/>
  <c r="E699" i="5"/>
  <c r="K559" i="5"/>
  <c r="P569" i="5"/>
  <c r="K629" i="5"/>
  <c r="K622" i="5"/>
  <c r="K637" i="5"/>
  <c r="K634" i="5"/>
  <c r="X600" i="5"/>
  <c r="Q637" i="5"/>
  <c r="U671" i="5"/>
  <c r="U684" i="5" s="1"/>
  <c r="E637" i="5"/>
  <c r="E622" i="5"/>
  <c r="E601" i="5"/>
  <c r="E614" i="5" s="1"/>
  <c r="E634" i="5"/>
  <c r="L600" i="5"/>
  <c r="L703" i="5"/>
  <c r="E652" i="5"/>
  <c r="H639" i="5"/>
  <c r="W639" i="5"/>
  <c r="L691" i="5"/>
  <c r="I692" i="5"/>
  <c r="X698" i="5"/>
  <c r="L706" i="5"/>
  <c r="E653" i="5"/>
  <c r="L653" i="5" s="1"/>
  <c r="W776" i="5"/>
  <c r="W761" i="5"/>
  <c r="W741" i="5"/>
  <c r="W753" i="5" s="1"/>
  <c r="W768" i="5"/>
  <c r="W773" i="5"/>
  <c r="R768" i="5"/>
  <c r="R773" i="5"/>
  <c r="L736" i="5"/>
  <c r="E740" i="5"/>
  <c r="I639" i="5"/>
  <c r="W709" i="5"/>
  <c r="D709" i="5"/>
  <c r="V709" i="5"/>
  <c r="K709" i="5"/>
  <c r="S709" i="5"/>
  <c r="H709" i="5"/>
  <c r="H699" i="5"/>
  <c r="H692" i="5"/>
  <c r="H707" i="5"/>
  <c r="H704" i="5"/>
  <c r="H671" i="5"/>
  <c r="H684" i="5" s="1"/>
  <c r="X681" i="5"/>
  <c r="L698" i="5"/>
  <c r="E651" i="5"/>
  <c r="L651" i="5" s="1"/>
  <c r="I699" i="5"/>
  <c r="R704" i="5"/>
  <c r="I707" i="5"/>
  <c r="R709" i="5"/>
  <c r="V773" i="5"/>
  <c r="E722" i="5"/>
  <c r="C640" i="5"/>
  <c r="D640" i="5" s="1"/>
  <c r="C639" i="5"/>
  <c r="W589" i="5"/>
  <c r="G659" i="5"/>
  <c r="S659" i="5"/>
  <c r="L681" i="5"/>
  <c r="J699" i="5"/>
  <c r="I652" i="5"/>
  <c r="E709" i="5"/>
  <c r="T709" i="5"/>
  <c r="Q761" i="5"/>
  <c r="Q741" i="5"/>
  <c r="Q753" i="5" s="1"/>
  <c r="Q768" i="5"/>
  <c r="Q773" i="5"/>
  <c r="Q776" i="5"/>
  <c r="L609" i="5"/>
  <c r="O639" i="5"/>
  <c r="T699" i="5"/>
  <c r="T692" i="5"/>
  <c r="T704" i="5"/>
  <c r="F709" i="5"/>
  <c r="U709" i="5"/>
  <c r="Q740" i="5"/>
  <c r="I772" i="5"/>
  <c r="I722" i="5" s="1"/>
  <c r="U8" i="5" s="1"/>
  <c r="R639" i="5"/>
  <c r="G639" i="5"/>
  <c r="Q639" i="5"/>
  <c r="F639" i="5"/>
  <c r="V639" i="5"/>
  <c r="K639" i="5"/>
  <c r="P639" i="5"/>
  <c r="O709" i="5"/>
  <c r="C709" i="5"/>
  <c r="O710" i="5"/>
  <c r="X677" i="5"/>
  <c r="G709" i="5"/>
  <c r="G729" i="5"/>
  <c r="S729" i="5"/>
  <c r="S639" i="5"/>
  <c r="L677" i="5"/>
  <c r="X703" i="5"/>
  <c r="T707" i="5"/>
  <c r="I709" i="5"/>
  <c r="C710" i="5"/>
  <c r="H729" i="5"/>
  <c r="T729" i="5"/>
  <c r="E761" i="5"/>
  <c r="F768" i="5"/>
  <c r="F773" i="5"/>
  <c r="F776" i="5"/>
  <c r="F761" i="5"/>
  <c r="F741" i="5"/>
  <c r="F753" i="5" s="1"/>
  <c r="I740" i="5"/>
  <c r="U740" i="5"/>
  <c r="H721" i="5"/>
  <c r="T7" i="5" s="1"/>
  <c r="X7" i="5" s="1"/>
  <c r="X764" i="5"/>
  <c r="L770" i="5"/>
  <c r="H723" i="5"/>
  <c r="T9" i="5" s="1"/>
  <c r="X9" i="5" s="1"/>
  <c r="E760" i="5"/>
  <c r="Q760" i="5"/>
  <c r="X760" i="5" s="1"/>
  <c r="U773" i="5"/>
  <c r="U776" i="5"/>
  <c r="U761" i="5"/>
  <c r="U741" i="5"/>
  <c r="U753" i="5" s="1"/>
  <c r="U768" i="5"/>
  <c r="X735" i="5"/>
  <c r="K720" i="5"/>
  <c r="W6" i="5" s="1"/>
  <c r="L763" i="5"/>
  <c r="J776" i="5"/>
  <c r="J761" i="5"/>
  <c r="J741" i="5"/>
  <c r="J753" i="5" s="1"/>
  <c r="J768" i="5"/>
  <c r="J773" i="5"/>
  <c r="L731" i="5"/>
  <c r="X731" i="5"/>
  <c r="L735" i="5"/>
  <c r="X767" i="5"/>
  <c r="X766" i="5"/>
  <c r="J722" i="5"/>
  <c r="V8" i="5" s="1"/>
  <c r="X775" i="5"/>
  <c r="X732" i="5"/>
  <c r="X733" i="5"/>
  <c r="L767" i="5"/>
  <c r="L766" i="5"/>
  <c r="X771" i="5"/>
  <c r="L775" i="5"/>
  <c r="S740" i="5"/>
  <c r="S4" i="5" s="1"/>
  <c r="L733" i="5"/>
  <c r="X772" i="5"/>
  <c r="L771" i="5"/>
  <c r="L774" i="5"/>
  <c r="X774" i="5"/>
  <c r="D778" i="5"/>
  <c r="V778" i="5"/>
  <c r="E778" i="5"/>
  <c r="O778" i="5"/>
  <c r="W778" i="5"/>
  <c r="L769" i="5"/>
  <c r="X769" i="5"/>
  <c r="F778" i="5"/>
  <c r="P778" i="5"/>
  <c r="G778" i="5"/>
  <c r="Q778" i="5"/>
  <c r="C779" i="5"/>
  <c r="D779" i="5" s="1"/>
  <c r="L762" i="5"/>
  <c r="X762" i="5"/>
  <c r="H778" i="5"/>
  <c r="R778" i="5"/>
  <c r="I778" i="5"/>
  <c r="S778" i="5"/>
  <c r="J778" i="5"/>
  <c r="Q751" i="4"/>
  <c r="X51" i="4"/>
  <c r="L138" i="4"/>
  <c r="E91" i="4"/>
  <c r="L91" i="4" s="1"/>
  <c r="H41" i="4"/>
  <c r="H54" i="4" s="1"/>
  <c r="H77" i="4"/>
  <c r="H74" i="4"/>
  <c r="H69" i="4"/>
  <c r="H62" i="4"/>
  <c r="U41" i="4"/>
  <c r="U54" i="4" s="1"/>
  <c r="U77" i="4"/>
  <c r="U74" i="4"/>
  <c r="U69" i="4"/>
  <c r="U62" i="4"/>
  <c r="Q750" i="4"/>
  <c r="X50" i="4"/>
  <c r="U675" i="4"/>
  <c r="J675" i="4"/>
  <c r="W674" i="4"/>
  <c r="Q673" i="4"/>
  <c r="F673" i="4"/>
  <c r="E605" i="4"/>
  <c r="R604" i="4"/>
  <c r="G604" i="4"/>
  <c r="T603" i="4"/>
  <c r="I603" i="4"/>
  <c r="S675" i="4"/>
  <c r="H675" i="4"/>
  <c r="U674" i="4"/>
  <c r="J674" i="4"/>
  <c r="W673" i="4"/>
  <c r="V605" i="4"/>
  <c r="K605" i="4"/>
  <c r="E604" i="4"/>
  <c r="R603" i="4"/>
  <c r="G603" i="4"/>
  <c r="R675" i="4"/>
  <c r="G675" i="4"/>
  <c r="T674" i="4"/>
  <c r="I674" i="4"/>
  <c r="V673" i="4"/>
  <c r="K673" i="4"/>
  <c r="K683" i="4" s="1"/>
  <c r="U605" i="4"/>
  <c r="J605" i="4"/>
  <c r="W604" i="4"/>
  <c r="Q603" i="4"/>
  <c r="Q675" i="4"/>
  <c r="F675" i="4"/>
  <c r="S674" i="4"/>
  <c r="H674" i="4"/>
  <c r="U673" i="4"/>
  <c r="J673" i="4"/>
  <c r="T605" i="4"/>
  <c r="I605" i="4"/>
  <c r="V604" i="4"/>
  <c r="K604" i="4"/>
  <c r="E603" i="4"/>
  <c r="V675" i="4"/>
  <c r="K675" i="4"/>
  <c r="E674" i="4"/>
  <c r="R673" i="4"/>
  <c r="R683" i="4" s="1"/>
  <c r="R708" i="4" s="1"/>
  <c r="G673" i="4"/>
  <c r="G683" i="4" s="1"/>
  <c r="Q605" i="4"/>
  <c r="F605" i="4"/>
  <c r="S604" i="4"/>
  <c r="H604" i="4"/>
  <c r="U603" i="4"/>
  <c r="J603" i="4"/>
  <c r="G674" i="4"/>
  <c r="E673" i="4"/>
  <c r="I675" i="4"/>
  <c r="F674" i="4"/>
  <c r="G605" i="4"/>
  <c r="W603" i="4"/>
  <c r="T535" i="4"/>
  <c r="I535" i="4"/>
  <c r="V534" i="4"/>
  <c r="K534" i="4"/>
  <c r="E533" i="4"/>
  <c r="E675" i="4"/>
  <c r="V603" i="4"/>
  <c r="S535" i="4"/>
  <c r="H535" i="4"/>
  <c r="U534" i="4"/>
  <c r="J534" i="4"/>
  <c r="W533" i="4"/>
  <c r="T673" i="4"/>
  <c r="U604" i="4"/>
  <c r="S603" i="4"/>
  <c r="S613" i="4" s="1"/>
  <c r="S638" i="4" s="1"/>
  <c r="R535" i="4"/>
  <c r="G535" i="4"/>
  <c r="T534" i="4"/>
  <c r="I534" i="4"/>
  <c r="V533" i="4"/>
  <c r="K533" i="4"/>
  <c r="V674" i="4"/>
  <c r="S673" i="4"/>
  <c r="S683" i="4" s="1"/>
  <c r="S708" i="4" s="1"/>
  <c r="W675" i="4"/>
  <c r="R674" i="4"/>
  <c r="S605" i="4"/>
  <c r="Q604" i="4"/>
  <c r="K603" i="4"/>
  <c r="E535" i="4"/>
  <c r="R534" i="4"/>
  <c r="G534" i="4"/>
  <c r="T533" i="4"/>
  <c r="T543" i="4" s="1"/>
  <c r="T568" i="4" s="1"/>
  <c r="I533" i="4"/>
  <c r="K674" i="4"/>
  <c r="H673" i="4"/>
  <c r="I604" i="4"/>
  <c r="F603" i="4"/>
  <c r="V535" i="4"/>
  <c r="K535" i="4"/>
  <c r="E534" i="4"/>
  <c r="R533" i="4"/>
  <c r="G533" i="4"/>
  <c r="H605" i="4"/>
  <c r="U533" i="4"/>
  <c r="U543" i="4" s="1"/>
  <c r="U568" i="4" s="1"/>
  <c r="R465" i="4"/>
  <c r="G465" i="4"/>
  <c r="T464" i="4"/>
  <c r="I464" i="4"/>
  <c r="V463" i="4"/>
  <c r="K463" i="4"/>
  <c r="T604" i="4"/>
  <c r="W534" i="4"/>
  <c r="S533" i="4"/>
  <c r="Q465" i="4"/>
  <c r="F465" i="4"/>
  <c r="S464" i="4"/>
  <c r="H464" i="4"/>
  <c r="U463" i="4"/>
  <c r="J463" i="4"/>
  <c r="J604" i="4"/>
  <c r="W535" i="4"/>
  <c r="S534" i="4"/>
  <c r="Q533" i="4"/>
  <c r="E465" i="4"/>
  <c r="R464" i="4"/>
  <c r="G464" i="4"/>
  <c r="T463" i="4"/>
  <c r="T473" i="4" s="1"/>
  <c r="T498" i="4" s="1"/>
  <c r="I463" i="4"/>
  <c r="I473" i="4" s="1"/>
  <c r="T675" i="4"/>
  <c r="F604" i="4"/>
  <c r="U535" i="4"/>
  <c r="Q534" i="4"/>
  <c r="J533" i="4"/>
  <c r="W465" i="4"/>
  <c r="Q464" i="4"/>
  <c r="F464" i="4"/>
  <c r="S463" i="4"/>
  <c r="H463" i="4"/>
  <c r="H473" i="4" s="1"/>
  <c r="Q535" i="4"/>
  <c r="H533" i="4"/>
  <c r="H543" i="4" s="1"/>
  <c r="V465" i="4"/>
  <c r="K465" i="4"/>
  <c r="E464" i="4"/>
  <c r="R463" i="4"/>
  <c r="R473" i="4" s="1"/>
  <c r="R498" i="4" s="1"/>
  <c r="G463" i="4"/>
  <c r="R605" i="4"/>
  <c r="F535" i="4"/>
  <c r="S465" i="4"/>
  <c r="H465" i="4"/>
  <c r="U464" i="4"/>
  <c r="J464" i="4"/>
  <c r="W463" i="4"/>
  <c r="W473" i="4" s="1"/>
  <c r="W498" i="4" s="1"/>
  <c r="H534" i="4"/>
  <c r="U465" i="4"/>
  <c r="K464" i="4"/>
  <c r="F534" i="4"/>
  <c r="T465" i="4"/>
  <c r="V395" i="4"/>
  <c r="K395" i="4"/>
  <c r="E394" i="4"/>
  <c r="R393" i="4"/>
  <c r="G393" i="4"/>
  <c r="G403" i="4" s="1"/>
  <c r="Q325" i="4"/>
  <c r="F325" i="4"/>
  <c r="S324" i="4"/>
  <c r="H324" i="4"/>
  <c r="U323" i="4"/>
  <c r="J323" i="4"/>
  <c r="Q674" i="4"/>
  <c r="W605" i="4"/>
  <c r="J465" i="4"/>
  <c r="U395" i="4"/>
  <c r="J395" i="4"/>
  <c r="W394" i="4"/>
  <c r="Q393" i="4"/>
  <c r="F393" i="4"/>
  <c r="E325" i="4"/>
  <c r="R324" i="4"/>
  <c r="G324" i="4"/>
  <c r="T323" i="4"/>
  <c r="I323" i="4"/>
  <c r="I673" i="4"/>
  <c r="H603" i="4"/>
  <c r="F533" i="4"/>
  <c r="F543" i="4" s="1"/>
  <c r="I465" i="4"/>
  <c r="Q463" i="4"/>
  <c r="S395" i="4"/>
  <c r="H395" i="4"/>
  <c r="U394" i="4"/>
  <c r="J394" i="4"/>
  <c r="W393" i="4"/>
  <c r="V325" i="4"/>
  <c r="K325" i="4"/>
  <c r="E324" i="4"/>
  <c r="R323" i="4"/>
  <c r="G323" i="4"/>
  <c r="W464" i="4"/>
  <c r="F463" i="4"/>
  <c r="R395" i="4"/>
  <c r="G395" i="4"/>
  <c r="T394" i="4"/>
  <c r="I394" i="4"/>
  <c r="V393" i="4"/>
  <c r="K393" i="4"/>
  <c r="U325" i="4"/>
  <c r="J325" i="4"/>
  <c r="W324" i="4"/>
  <c r="Q323" i="4"/>
  <c r="F323" i="4"/>
  <c r="E395" i="4"/>
  <c r="L395" i="4" s="1"/>
  <c r="R394" i="4"/>
  <c r="G394" i="4"/>
  <c r="T393" i="4"/>
  <c r="I393" i="4"/>
  <c r="S325" i="4"/>
  <c r="H325" i="4"/>
  <c r="U324" i="4"/>
  <c r="J324" i="4"/>
  <c r="W323" i="4"/>
  <c r="U393" i="4"/>
  <c r="U403" i="4" s="1"/>
  <c r="U428" i="4" s="1"/>
  <c r="V394" i="4"/>
  <c r="S393" i="4"/>
  <c r="S403" i="4" s="1"/>
  <c r="S428" i="4" s="1"/>
  <c r="I325" i="4"/>
  <c r="F324" i="4"/>
  <c r="Q255" i="4"/>
  <c r="F255" i="4"/>
  <c r="S254" i="4"/>
  <c r="H254" i="4"/>
  <c r="U253" i="4"/>
  <c r="J253" i="4"/>
  <c r="V464" i="4"/>
  <c r="W395" i="4"/>
  <c r="S394" i="4"/>
  <c r="G325" i="4"/>
  <c r="E255" i="4"/>
  <c r="R254" i="4"/>
  <c r="G254" i="4"/>
  <c r="T253" i="4"/>
  <c r="I253" i="4"/>
  <c r="T395" i="4"/>
  <c r="Q394" i="4"/>
  <c r="J393" i="4"/>
  <c r="J403" i="4" s="1"/>
  <c r="V323" i="4"/>
  <c r="W255" i="4"/>
  <c r="Q254" i="4"/>
  <c r="F254" i="4"/>
  <c r="S253" i="4"/>
  <c r="H253" i="4"/>
  <c r="Q395" i="4"/>
  <c r="K394" i="4"/>
  <c r="H393" i="4"/>
  <c r="E463" i="4"/>
  <c r="H394" i="4"/>
  <c r="E393" i="4"/>
  <c r="W325" i="4"/>
  <c r="T324" i="4"/>
  <c r="U255" i="4"/>
  <c r="J255" i="4"/>
  <c r="W254" i="4"/>
  <c r="Q253" i="4"/>
  <c r="F253" i="4"/>
  <c r="J535" i="4"/>
  <c r="F395" i="4"/>
  <c r="R325" i="4"/>
  <c r="K324" i="4"/>
  <c r="H323" i="4"/>
  <c r="H333" i="4" s="1"/>
  <c r="S255" i="4"/>
  <c r="H255" i="4"/>
  <c r="U254" i="4"/>
  <c r="J254" i="4"/>
  <c r="W253" i="4"/>
  <c r="V324" i="4"/>
  <c r="R255" i="4"/>
  <c r="K254" i="4"/>
  <c r="G253" i="4"/>
  <c r="R185" i="4"/>
  <c r="G185" i="4"/>
  <c r="T184" i="4"/>
  <c r="I184" i="4"/>
  <c r="V183" i="4"/>
  <c r="K183" i="4"/>
  <c r="U115" i="4"/>
  <c r="U745" i="4" s="1"/>
  <c r="J115" i="4"/>
  <c r="W114" i="4"/>
  <c r="Q113" i="4"/>
  <c r="F113" i="4"/>
  <c r="Q324" i="4"/>
  <c r="K255" i="4"/>
  <c r="I254" i="4"/>
  <c r="E253" i="4"/>
  <c r="Q185" i="4"/>
  <c r="F185" i="4"/>
  <c r="S184" i="4"/>
  <c r="H184" i="4"/>
  <c r="U183" i="4"/>
  <c r="J183" i="4"/>
  <c r="T115" i="4"/>
  <c r="I115" i="4"/>
  <c r="V114" i="4"/>
  <c r="K114" i="4"/>
  <c r="E113" i="4"/>
  <c r="E45" i="4"/>
  <c r="R44" i="4"/>
  <c r="G44" i="4"/>
  <c r="T43" i="4"/>
  <c r="I43" i="4"/>
  <c r="I324" i="4"/>
  <c r="I255" i="4"/>
  <c r="E254" i="4"/>
  <c r="E185" i="4"/>
  <c r="R184" i="4"/>
  <c r="G184" i="4"/>
  <c r="T183" i="4"/>
  <c r="I183" i="4"/>
  <c r="I193" i="4" s="1"/>
  <c r="D122" i="4"/>
  <c r="S115" i="4"/>
  <c r="S123" i="4" s="1"/>
  <c r="S148" i="4" s="1"/>
  <c r="H115" i="4"/>
  <c r="U114" i="4"/>
  <c r="U744" i="4" s="1"/>
  <c r="J114" i="4"/>
  <c r="W113" i="4"/>
  <c r="W45" i="4"/>
  <c r="Q44" i="4"/>
  <c r="F44" i="4"/>
  <c r="S43" i="4"/>
  <c r="X43" i="4" s="1"/>
  <c r="H43" i="4"/>
  <c r="S323" i="4"/>
  <c r="S333" i="4" s="1"/>
  <c r="S358" i="4" s="1"/>
  <c r="G255" i="4"/>
  <c r="W185" i="4"/>
  <c r="Q184" i="4"/>
  <c r="F184" i="4"/>
  <c r="S183" i="4"/>
  <c r="H183" i="4"/>
  <c r="R115" i="4"/>
  <c r="G115" i="4"/>
  <c r="T114" i="4"/>
  <c r="I114" i="4"/>
  <c r="V113" i="4"/>
  <c r="K113" i="4"/>
  <c r="K123" i="4" s="1"/>
  <c r="V45" i="4"/>
  <c r="K45" i="4"/>
  <c r="K745" i="4" s="1"/>
  <c r="E44" i="4"/>
  <c r="R43" i="4"/>
  <c r="G43" i="4"/>
  <c r="I395" i="4"/>
  <c r="V253" i="4"/>
  <c r="V185" i="4"/>
  <c r="K185" i="4"/>
  <c r="E184" i="4"/>
  <c r="R183" i="4"/>
  <c r="G183" i="4"/>
  <c r="Q115" i="4"/>
  <c r="F115" i="4"/>
  <c r="S114" i="4"/>
  <c r="H114" i="4"/>
  <c r="H744" i="4" s="1"/>
  <c r="U113" i="4"/>
  <c r="J113" i="4"/>
  <c r="J123" i="4" s="1"/>
  <c r="T325" i="4"/>
  <c r="K323" i="4"/>
  <c r="K333" i="4" s="1"/>
  <c r="V254" i="4"/>
  <c r="R253" i="4"/>
  <c r="R263" i="4" s="1"/>
  <c r="R288" i="4" s="1"/>
  <c r="U185" i="4"/>
  <c r="J185" i="4"/>
  <c r="J745" i="4" s="1"/>
  <c r="W184" i="4"/>
  <c r="Q183" i="4"/>
  <c r="F183" i="4"/>
  <c r="E115" i="4"/>
  <c r="R114" i="4"/>
  <c r="G114" i="4"/>
  <c r="T113" i="4"/>
  <c r="I113" i="4"/>
  <c r="I123" i="4" s="1"/>
  <c r="P52" i="4"/>
  <c r="T45" i="4"/>
  <c r="T745" i="4" s="1"/>
  <c r="I45" i="4"/>
  <c r="V44" i="4"/>
  <c r="K44" i="4"/>
  <c r="E43" i="4"/>
  <c r="T255" i="4"/>
  <c r="K253" i="4"/>
  <c r="K263" i="4" s="1"/>
  <c r="S185" i="4"/>
  <c r="H185" i="4"/>
  <c r="U184" i="4"/>
  <c r="J184" i="4"/>
  <c r="W183" i="4"/>
  <c r="V115" i="4"/>
  <c r="K115" i="4"/>
  <c r="E114" i="4"/>
  <c r="L114" i="4" s="1"/>
  <c r="R113" i="4"/>
  <c r="R123" i="4" s="1"/>
  <c r="R148" i="4" s="1"/>
  <c r="G113" i="4"/>
  <c r="G123" i="4" s="1"/>
  <c r="R45" i="4"/>
  <c r="G45" i="4"/>
  <c r="T44" i="4"/>
  <c r="I44" i="4"/>
  <c r="V43" i="4"/>
  <c r="K43" i="4"/>
  <c r="L61" i="4"/>
  <c r="G22" i="4"/>
  <c r="O79" i="4"/>
  <c r="C150" i="4"/>
  <c r="O149" i="4"/>
  <c r="C149" i="4"/>
  <c r="O150" i="4"/>
  <c r="L118" i="4"/>
  <c r="X121" i="4"/>
  <c r="X146" i="4"/>
  <c r="W217" i="4"/>
  <c r="W194" i="4"/>
  <c r="W181" i="4"/>
  <c r="W214" i="4"/>
  <c r="V184" i="4"/>
  <c r="X189" i="4"/>
  <c r="V255" i="4"/>
  <c r="E124" i="4"/>
  <c r="E111" i="4"/>
  <c r="E147" i="4"/>
  <c r="E144" i="4"/>
  <c r="H251" i="4"/>
  <c r="H264" i="4" s="1"/>
  <c r="H272" i="4"/>
  <c r="H279" i="4"/>
  <c r="H287" i="4"/>
  <c r="V723" i="4"/>
  <c r="V653" i="4"/>
  <c r="V513" i="4"/>
  <c r="V583" i="4"/>
  <c r="V443" i="4"/>
  <c r="V373" i="4"/>
  <c r="V303" i="4"/>
  <c r="V23" i="4"/>
  <c r="V163" i="4"/>
  <c r="V233" i="4"/>
  <c r="D290" i="4" s="1"/>
  <c r="V93" i="4"/>
  <c r="J77" i="4"/>
  <c r="J74" i="4"/>
  <c r="J69" i="4"/>
  <c r="J62" i="4"/>
  <c r="W77" i="4"/>
  <c r="W74" i="4"/>
  <c r="W69" i="4"/>
  <c r="W62" i="4"/>
  <c r="W41" i="4"/>
  <c r="W54" i="4" s="1"/>
  <c r="S745" i="4"/>
  <c r="G20" i="4"/>
  <c r="R111" i="4"/>
  <c r="R124" i="4" s="1"/>
  <c r="R147" i="4"/>
  <c r="R144" i="4"/>
  <c r="Q214" i="4"/>
  <c r="Q217" i="4"/>
  <c r="Q209" i="4"/>
  <c r="Q202" i="4"/>
  <c r="L271" i="4"/>
  <c r="H230" i="4"/>
  <c r="L230" i="4" s="1"/>
  <c r="L723" i="4"/>
  <c r="S9" i="4"/>
  <c r="X9" i="4" s="1"/>
  <c r="J41" i="4"/>
  <c r="J54" i="4" s="1"/>
  <c r="K21" i="4"/>
  <c r="L21" i="4" s="1"/>
  <c r="E23" i="4"/>
  <c r="L23" i="4" s="1"/>
  <c r="L76" i="4"/>
  <c r="W79" i="4"/>
  <c r="G99" i="4"/>
  <c r="S99" i="4"/>
  <c r="I92" i="4"/>
  <c r="L92" i="4" s="1"/>
  <c r="I149" i="4"/>
  <c r="F217" i="4"/>
  <c r="F209" i="4"/>
  <c r="F202" i="4"/>
  <c r="F194" i="4"/>
  <c r="F181" i="4"/>
  <c r="Q181" i="4"/>
  <c r="W202" i="4"/>
  <c r="L208" i="4"/>
  <c r="J161" i="4"/>
  <c r="X261" i="4"/>
  <c r="X45" i="4"/>
  <c r="I194" i="4"/>
  <c r="I181" i="4"/>
  <c r="I214" i="4"/>
  <c r="I217" i="4"/>
  <c r="I209" i="4"/>
  <c r="I202" i="4"/>
  <c r="J160" i="4"/>
  <c r="L160" i="4" s="1"/>
  <c r="L201" i="4"/>
  <c r="X68" i="4"/>
  <c r="K22" i="4"/>
  <c r="C79" i="4"/>
  <c r="C80" i="4"/>
  <c r="H139" i="4"/>
  <c r="H132" i="4"/>
  <c r="H124" i="4"/>
  <c r="H147" i="4"/>
  <c r="H144" i="4"/>
  <c r="L93" i="4"/>
  <c r="S217" i="4"/>
  <c r="S209" i="4"/>
  <c r="S202" i="4"/>
  <c r="S194" i="4"/>
  <c r="S181" i="4"/>
  <c r="L161" i="4"/>
  <c r="V194" i="4"/>
  <c r="V181" i="4"/>
  <c r="V214" i="4"/>
  <c r="V209" i="4"/>
  <c r="V202" i="4"/>
  <c r="E183" i="4"/>
  <c r="T239" i="4"/>
  <c r="H284" i="4"/>
  <c r="J53" i="4"/>
  <c r="L20" i="4"/>
  <c r="L48" i="4"/>
  <c r="U53" i="4"/>
  <c r="U78" i="4" s="1"/>
  <c r="L68" i="4"/>
  <c r="X73" i="4"/>
  <c r="E79" i="4"/>
  <c r="I99" i="4"/>
  <c r="U99" i="4"/>
  <c r="Q99" i="4"/>
  <c r="X110" i="4"/>
  <c r="W115" i="4"/>
  <c r="E132" i="4"/>
  <c r="H209" i="4"/>
  <c r="H202" i="4"/>
  <c r="H194" i="4"/>
  <c r="H181" i="4"/>
  <c r="H214" i="4"/>
  <c r="H217" i="4"/>
  <c r="L189" i="4"/>
  <c r="L190" i="4"/>
  <c r="L191" i="4"/>
  <c r="W209" i="4"/>
  <c r="L213" i="4"/>
  <c r="F162" i="4"/>
  <c r="L162" i="4" s="1"/>
  <c r="V217" i="4"/>
  <c r="F394" i="4"/>
  <c r="F69" i="4"/>
  <c r="F62" i="4"/>
  <c r="F77" i="4"/>
  <c r="F74" i="4"/>
  <c r="S69" i="4"/>
  <c r="S62" i="4"/>
  <c r="S41" i="4"/>
  <c r="S54" i="4" s="1"/>
  <c r="S77" i="4"/>
  <c r="S74" i="4"/>
  <c r="F45" i="4"/>
  <c r="Q747" i="4"/>
  <c r="X47" i="4"/>
  <c r="L49" i="4"/>
  <c r="W53" i="4"/>
  <c r="W78" i="4" s="1"/>
  <c r="E22" i="4"/>
  <c r="L73" i="4"/>
  <c r="G79" i="4"/>
  <c r="V139" i="4"/>
  <c r="V132" i="4"/>
  <c r="V111" i="4"/>
  <c r="V124" i="4" s="1"/>
  <c r="L110" i="4"/>
  <c r="H113" i="4"/>
  <c r="H123" i="4" s="1"/>
  <c r="R132" i="4"/>
  <c r="X143" i="4"/>
  <c r="V144" i="4"/>
  <c r="U209" i="4"/>
  <c r="U202" i="4"/>
  <c r="U194" i="4"/>
  <c r="U181" i="4"/>
  <c r="U214" i="4"/>
  <c r="U217" i="4"/>
  <c r="L163" i="4"/>
  <c r="X190" i="4"/>
  <c r="E323" i="4"/>
  <c r="L356" i="4"/>
  <c r="F303" i="4"/>
  <c r="L303" i="4" s="1"/>
  <c r="R149" i="4"/>
  <c r="G149" i="4"/>
  <c r="Q149" i="4"/>
  <c r="F149" i="4"/>
  <c r="P149" i="4"/>
  <c r="E149" i="4"/>
  <c r="W149" i="4"/>
  <c r="D149" i="4"/>
  <c r="V149" i="4"/>
  <c r="K149" i="4"/>
  <c r="U149" i="4"/>
  <c r="J149" i="4"/>
  <c r="S149" i="4"/>
  <c r="H149" i="4"/>
  <c r="H745" i="4"/>
  <c r="Q748" i="4"/>
  <c r="X48" i="4"/>
  <c r="L51" i="4"/>
  <c r="X61" i="4"/>
  <c r="K79" i="4"/>
  <c r="K139" i="4"/>
  <c r="K132" i="4"/>
  <c r="K124" i="4"/>
  <c r="K111" i="4"/>
  <c r="K147" i="4"/>
  <c r="K144" i="4"/>
  <c r="X118" i="4"/>
  <c r="E139" i="4"/>
  <c r="J217" i="4"/>
  <c r="J194" i="4"/>
  <c r="J181" i="4"/>
  <c r="J214" i="4"/>
  <c r="K184" i="4"/>
  <c r="Q194" i="4"/>
  <c r="L216" i="4"/>
  <c r="F163" i="4"/>
  <c r="T254" i="4"/>
  <c r="F232" i="4"/>
  <c r="L283" i="4"/>
  <c r="S309" i="4"/>
  <c r="G309" i="4"/>
  <c r="T349" i="4"/>
  <c r="T342" i="4"/>
  <c r="T357" i="4"/>
  <c r="T354" i="4"/>
  <c r="T321" i="4"/>
  <c r="T334" i="4" s="1"/>
  <c r="V748" i="4"/>
  <c r="I749" i="4"/>
  <c r="L749" i="4" s="1"/>
  <c r="Q74" i="4"/>
  <c r="Q77" i="4"/>
  <c r="D79" i="4"/>
  <c r="V79" i="4"/>
  <c r="F124" i="4"/>
  <c r="K194" i="4"/>
  <c r="E214" i="4"/>
  <c r="E217" i="4"/>
  <c r="E219" i="4"/>
  <c r="S219" i="4"/>
  <c r="S279" i="4"/>
  <c r="S272" i="4"/>
  <c r="L232" i="4"/>
  <c r="K287" i="4"/>
  <c r="K284" i="4"/>
  <c r="K279" i="4"/>
  <c r="K272" i="4"/>
  <c r="Q272" i="4"/>
  <c r="U279" i="4"/>
  <c r="J321" i="4"/>
  <c r="J334" i="4" s="1"/>
  <c r="J357" i="4"/>
  <c r="J354" i="4"/>
  <c r="J349" i="4"/>
  <c r="X320" i="4"/>
  <c r="E41" i="4"/>
  <c r="E54" i="4" s="1"/>
  <c r="Q41" i="4"/>
  <c r="Q54" i="4" s="1"/>
  <c r="G747" i="4"/>
  <c r="R747" i="4"/>
  <c r="E748" i="4"/>
  <c r="L748" i="4" s="1"/>
  <c r="K749" i="4"/>
  <c r="V749" i="4"/>
  <c r="I750" i="4"/>
  <c r="T750" i="4"/>
  <c r="G751" i="4"/>
  <c r="R751" i="4"/>
  <c r="F79" i="4"/>
  <c r="P79" i="4"/>
  <c r="F132" i="4"/>
  <c r="F139" i="4"/>
  <c r="J144" i="4"/>
  <c r="W144" i="4"/>
  <c r="J147" i="4"/>
  <c r="W147" i="4"/>
  <c r="C220" i="4"/>
  <c r="D220" i="4" s="1"/>
  <c r="O220" i="4"/>
  <c r="E194" i="4"/>
  <c r="K202" i="4"/>
  <c r="K209" i="4"/>
  <c r="G214" i="4"/>
  <c r="T214" i="4"/>
  <c r="H219" i="4"/>
  <c r="V239" i="4"/>
  <c r="S287" i="4"/>
  <c r="W309" i="4"/>
  <c r="J111" i="4"/>
  <c r="G181" i="4"/>
  <c r="J251" i="4"/>
  <c r="J264" i="4" s="1"/>
  <c r="J287" i="4"/>
  <c r="J284" i="4"/>
  <c r="U309" i="4"/>
  <c r="I309" i="4"/>
  <c r="R427" i="4"/>
  <c r="R424" i="4"/>
  <c r="R391" i="4"/>
  <c r="R404" i="4" s="1"/>
  <c r="R419" i="4"/>
  <c r="R412" i="4"/>
  <c r="X49" i="4"/>
  <c r="T751" i="4"/>
  <c r="Q62" i="4"/>
  <c r="H79" i="4"/>
  <c r="R79" i="4"/>
  <c r="T99" i="4"/>
  <c r="W111" i="4"/>
  <c r="W124" i="4" s="1"/>
  <c r="J124" i="4"/>
  <c r="Q219" i="4"/>
  <c r="F219" i="4"/>
  <c r="W219" i="4"/>
  <c r="U219" i="4"/>
  <c r="J219" i="4"/>
  <c r="T181" i="4"/>
  <c r="G194" i="4"/>
  <c r="T194" i="4"/>
  <c r="E202" i="4"/>
  <c r="K217" i="4"/>
  <c r="K219" i="4"/>
  <c r="W287" i="4"/>
  <c r="W284" i="4"/>
  <c r="S251" i="4"/>
  <c r="S264" i="4" s="1"/>
  <c r="L278" i="4"/>
  <c r="U284" i="4"/>
  <c r="V321" i="4"/>
  <c r="V334" i="4" s="1"/>
  <c r="V349" i="4"/>
  <c r="V342" i="4"/>
  <c r="V357" i="4"/>
  <c r="F427" i="4"/>
  <c r="F424" i="4"/>
  <c r="F412" i="4"/>
  <c r="F419" i="4"/>
  <c r="F391" i="4"/>
  <c r="F404" i="4" s="1"/>
  <c r="L371" i="4"/>
  <c r="J747" i="4"/>
  <c r="U747" i="4"/>
  <c r="H748" i="4"/>
  <c r="S748" i="4"/>
  <c r="F749" i="4"/>
  <c r="Q749" i="4"/>
  <c r="L50" i="4"/>
  <c r="W750" i="4"/>
  <c r="J751" i="4"/>
  <c r="L751" i="4" s="1"/>
  <c r="U751" i="4"/>
  <c r="E62" i="4"/>
  <c r="R62" i="4"/>
  <c r="I74" i="4"/>
  <c r="V74" i="4"/>
  <c r="I79" i="4"/>
  <c r="S79" i="4"/>
  <c r="R169" i="4"/>
  <c r="O219" i="4"/>
  <c r="L233" i="4"/>
  <c r="L259" i="4"/>
  <c r="K357" i="4"/>
  <c r="K354" i="4"/>
  <c r="K349" i="4"/>
  <c r="K342" i="4"/>
  <c r="K321" i="4"/>
  <c r="K334" i="4" s="1"/>
  <c r="D360" i="4"/>
  <c r="L331" i="4"/>
  <c r="L341" i="4"/>
  <c r="E300" i="4"/>
  <c r="L300" i="4" s="1"/>
  <c r="V354" i="4"/>
  <c r="H427" i="4"/>
  <c r="H424" i="4"/>
  <c r="H419" i="4"/>
  <c r="H391" i="4"/>
  <c r="H404" i="4" s="1"/>
  <c r="H412" i="4"/>
  <c r="L750" i="4"/>
  <c r="J79" i="4"/>
  <c r="J132" i="4"/>
  <c r="W132" i="4"/>
  <c r="F144" i="4"/>
  <c r="F147" i="4"/>
  <c r="G202" i="4"/>
  <c r="T202" i="4"/>
  <c r="T209" i="4"/>
  <c r="K214" i="4"/>
  <c r="C219" i="4"/>
  <c r="P219" i="4"/>
  <c r="G279" i="4"/>
  <c r="G272" i="4"/>
  <c r="G287" i="4"/>
  <c r="G284" i="4"/>
  <c r="L260" i="4"/>
  <c r="L261" i="4"/>
  <c r="J279" i="4"/>
  <c r="X331" i="4"/>
  <c r="L353" i="4"/>
  <c r="F239" i="4"/>
  <c r="R239" i="4"/>
  <c r="I251" i="4"/>
  <c r="I264" i="4" s="1"/>
  <c r="I287" i="4"/>
  <c r="I284" i="4"/>
  <c r="I279" i="4"/>
  <c r="I272" i="4"/>
  <c r="X260" i="4"/>
  <c r="J272" i="4"/>
  <c r="J419" i="4"/>
  <c r="J412" i="4"/>
  <c r="J427" i="4"/>
  <c r="J424" i="4"/>
  <c r="J391" i="4"/>
  <c r="J404" i="4" s="1"/>
  <c r="E284" i="4"/>
  <c r="E287" i="4"/>
  <c r="E289" i="4"/>
  <c r="P289" i="4"/>
  <c r="H357" i="4"/>
  <c r="H354" i="4"/>
  <c r="V359" i="4"/>
  <c r="K359" i="4"/>
  <c r="U359" i="4"/>
  <c r="J359" i="4"/>
  <c r="S359" i="4"/>
  <c r="H359" i="4"/>
  <c r="R359" i="4"/>
  <c r="G359" i="4"/>
  <c r="P359" i="4"/>
  <c r="E359" i="4"/>
  <c r="Q309" i="4"/>
  <c r="H301" i="4"/>
  <c r="G419" i="4"/>
  <c r="G412" i="4"/>
  <c r="G391" i="4"/>
  <c r="G404" i="4" s="1"/>
  <c r="G427" i="4"/>
  <c r="L398" i="4"/>
  <c r="O499" i="4"/>
  <c r="C500" i="4"/>
  <c r="D500" i="4" s="1"/>
  <c r="C499" i="4"/>
  <c r="O500" i="4"/>
  <c r="S499" i="4"/>
  <c r="Q499" i="4"/>
  <c r="G499" i="4"/>
  <c r="F499" i="4"/>
  <c r="G289" i="4"/>
  <c r="R289" i="4"/>
  <c r="C359" i="4"/>
  <c r="O360" i="4"/>
  <c r="L320" i="4"/>
  <c r="J301" i="4"/>
  <c r="F359" i="4"/>
  <c r="U427" i="4"/>
  <c r="U424" i="4"/>
  <c r="U412" i="4"/>
  <c r="U419" i="4"/>
  <c r="U391" i="4"/>
  <c r="U404" i="4" s="1"/>
  <c r="I379" i="4"/>
  <c r="L399" i="4"/>
  <c r="X400" i="4"/>
  <c r="Q419" i="4"/>
  <c r="Q412" i="4"/>
  <c r="Q427" i="4"/>
  <c r="W637" i="4"/>
  <c r="W634" i="4"/>
  <c r="W629" i="4"/>
  <c r="W622" i="4"/>
  <c r="W601" i="4"/>
  <c r="W614" i="4" s="1"/>
  <c r="E272" i="4"/>
  <c r="I289" i="4"/>
  <c r="T289" i="4"/>
  <c r="L327" i="4"/>
  <c r="X348" i="4"/>
  <c r="H349" i="4"/>
  <c r="O359" i="4"/>
  <c r="K427" i="4"/>
  <c r="K424" i="4"/>
  <c r="K391" i="4"/>
  <c r="K404" i="4" s="1"/>
  <c r="K412" i="4"/>
  <c r="L372" i="4"/>
  <c r="S379" i="4"/>
  <c r="X390" i="4"/>
  <c r="L411" i="4"/>
  <c r="E370" i="4"/>
  <c r="L370" i="4" s="1"/>
  <c r="Q424" i="4"/>
  <c r="J289" i="4"/>
  <c r="U289" i="4"/>
  <c r="E357" i="4"/>
  <c r="E354" i="4"/>
  <c r="L328" i="4"/>
  <c r="E342" i="4"/>
  <c r="L348" i="4"/>
  <c r="E301" i="4"/>
  <c r="Q359" i="4"/>
  <c r="Q429" i="4"/>
  <c r="F429" i="4"/>
  <c r="P429" i="4"/>
  <c r="E429" i="4"/>
  <c r="V429" i="4"/>
  <c r="K429" i="4"/>
  <c r="S429" i="4"/>
  <c r="H429" i="4"/>
  <c r="R429" i="4"/>
  <c r="J429" i="4"/>
  <c r="I429" i="4"/>
  <c r="G429" i="4"/>
  <c r="U429" i="4"/>
  <c r="L390" i="4"/>
  <c r="K419" i="4"/>
  <c r="W429" i="4"/>
  <c r="K289" i="4"/>
  <c r="F309" i="4"/>
  <c r="R309" i="4"/>
  <c r="X329" i="4"/>
  <c r="X341" i="4"/>
  <c r="H342" i="4"/>
  <c r="T359" i="4"/>
  <c r="E427" i="4"/>
  <c r="E424" i="4"/>
  <c r="E412" i="4"/>
  <c r="V419" i="4"/>
  <c r="V412" i="4"/>
  <c r="V424" i="4"/>
  <c r="V461" i="4"/>
  <c r="V474" i="4" s="1"/>
  <c r="V497" i="4"/>
  <c r="V494" i="4"/>
  <c r="V489" i="4"/>
  <c r="V482" i="4"/>
  <c r="G637" i="4"/>
  <c r="G634" i="4"/>
  <c r="G629" i="4"/>
  <c r="G622" i="4"/>
  <c r="G601" i="4"/>
  <c r="G614" i="4" s="1"/>
  <c r="Q391" i="4"/>
  <c r="Q404" i="4" s="1"/>
  <c r="K461" i="4"/>
  <c r="K474" i="4" s="1"/>
  <c r="K497" i="4"/>
  <c r="K494" i="4"/>
  <c r="T499" i="4"/>
  <c r="X488" i="4"/>
  <c r="K489" i="4"/>
  <c r="L493" i="4"/>
  <c r="T419" i="4"/>
  <c r="T412" i="4"/>
  <c r="L401" i="4"/>
  <c r="E449" i="4"/>
  <c r="Q449" i="4"/>
  <c r="G442" i="4"/>
  <c r="L442" i="4" s="1"/>
  <c r="K531" i="4"/>
  <c r="K544" i="4" s="1"/>
  <c r="K559" i="4"/>
  <c r="K567" i="4"/>
  <c r="K564" i="4"/>
  <c r="K552" i="4"/>
  <c r="L636" i="4"/>
  <c r="E583" i="4"/>
  <c r="L583" i="4" s="1"/>
  <c r="F489" i="4"/>
  <c r="F482" i="4"/>
  <c r="I461" i="4"/>
  <c r="I474" i="4" s="1"/>
  <c r="I497" i="4"/>
  <c r="I494" i="4"/>
  <c r="I489" i="4"/>
  <c r="I482" i="4"/>
  <c r="X469" i="4"/>
  <c r="X471" i="4"/>
  <c r="X496" i="4"/>
  <c r="L551" i="4"/>
  <c r="E510" i="4"/>
  <c r="L510" i="4" s="1"/>
  <c r="L581" i="4"/>
  <c r="E650" i="4"/>
  <c r="L650" i="4" s="1"/>
  <c r="L691" i="4"/>
  <c r="G489" i="4"/>
  <c r="G482" i="4"/>
  <c r="G461" i="4"/>
  <c r="G474" i="4" s="1"/>
  <c r="J449" i="4"/>
  <c r="C430" i="4"/>
  <c r="D430" i="4" s="1"/>
  <c r="C429" i="4"/>
  <c r="O430" i="4"/>
  <c r="W379" i="4"/>
  <c r="X418" i="4"/>
  <c r="T424" i="4"/>
  <c r="O429" i="4"/>
  <c r="T489" i="4"/>
  <c r="T482" i="4"/>
  <c r="T461" i="4"/>
  <c r="T474" i="4" s="1"/>
  <c r="F461" i="4"/>
  <c r="F474" i="4" s="1"/>
  <c r="X481" i="4"/>
  <c r="K482" i="4"/>
  <c r="F443" i="4"/>
  <c r="L443" i="4" s="1"/>
  <c r="T497" i="4"/>
  <c r="Q569" i="4"/>
  <c r="F569" i="4"/>
  <c r="P569" i="4"/>
  <c r="E569" i="4"/>
  <c r="W569" i="4"/>
  <c r="D569" i="4"/>
  <c r="U569" i="4"/>
  <c r="J569" i="4"/>
  <c r="S569" i="4"/>
  <c r="H569" i="4"/>
  <c r="G569" i="4"/>
  <c r="V569" i="4"/>
  <c r="T569" i="4"/>
  <c r="I569" i="4"/>
  <c r="K569" i="4"/>
  <c r="X411" i="4"/>
  <c r="L418" i="4"/>
  <c r="T427" i="4"/>
  <c r="L460" i="4"/>
  <c r="X470" i="4"/>
  <c r="L481" i="4"/>
  <c r="J441" i="4"/>
  <c r="L441" i="4" s="1"/>
  <c r="F494" i="4"/>
  <c r="G443" i="4"/>
  <c r="R569" i="4"/>
  <c r="W461" i="4"/>
  <c r="W474" i="4" s="1"/>
  <c r="W497" i="4"/>
  <c r="W494" i="4"/>
  <c r="X493" i="4"/>
  <c r="G494" i="4"/>
  <c r="J559" i="4"/>
  <c r="J552" i="4"/>
  <c r="J567" i="4"/>
  <c r="J564" i="4"/>
  <c r="J531" i="4"/>
  <c r="J544" i="4" s="1"/>
  <c r="G659" i="4"/>
  <c r="S659" i="4"/>
  <c r="H449" i="4"/>
  <c r="E499" i="4"/>
  <c r="P499" i="4"/>
  <c r="U559" i="4"/>
  <c r="U552" i="4"/>
  <c r="U531" i="4"/>
  <c r="U544" i="4" s="1"/>
  <c r="U567" i="4"/>
  <c r="U564" i="4"/>
  <c r="I519" i="4"/>
  <c r="X537" i="4"/>
  <c r="X538" i="4"/>
  <c r="R559" i="4"/>
  <c r="L563" i="4"/>
  <c r="J637" i="4"/>
  <c r="J634" i="4"/>
  <c r="J629" i="4"/>
  <c r="J622" i="4"/>
  <c r="J601" i="4"/>
  <c r="J614" i="4" s="1"/>
  <c r="L582" i="4"/>
  <c r="Q707" i="4"/>
  <c r="Q704" i="4"/>
  <c r="Q699" i="4"/>
  <c r="Q692" i="4"/>
  <c r="Q671" i="4"/>
  <c r="Q684" i="4" s="1"/>
  <c r="U494" i="4"/>
  <c r="U497" i="4"/>
  <c r="H499" i="4"/>
  <c r="S567" i="4"/>
  <c r="S564" i="4"/>
  <c r="S559" i="4"/>
  <c r="S552" i="4"/>
  <c r="S531" i="4"/>
  <c r="S544" i="4" s="1"/>
  <c r="X541" i="4"/>
  <c r="Q629" i="4"/>
  <c r="Q622" i="4"/>
  <c r="Q601" i="4"/>
  <c r="Q614" i="4" s="1"/>
  <c r="Q634" i="4"/>
  <c r="X608" i="4"/>
  <c r="X621" i="4"/>
  <c r="E580" i="4"/>
  <c r="L580" i="4" s="1"/>
  <c r="R499" i="4"/>
  <c r="V499" i="4"/>
  <c r="I499" i="4"/>
  <c r="U499" i="4"/>
  <c r="E531" i="4"/>
  <c r="E544" i="4" s="1"/>
  <c r="E567" i="4"/>
  <c r="E564" i="4"/>
  <c r="V559" i="4"/>
  <c r="V552" i="4"/>
  <c r="X566" i="4"/>
  <c r="F589" i="4"/>
  <c r="R589" i="4"/>
  <c r="K629" i="4"/>
  <c r="K622" i="4"/>
  <c r="K637" i="4"/>
  <c r="K634" i="4"/>
  <c r="X600" i="4"/>
  <c r="J776" i="4"/>
  <c r="J761" i="4"/>
  <c r="J741" i="4"/>
  <c r="J753" i="4" s="1"/>
  <c r="J768" i="4"/>
  <c r="J773" i="4"/>
  <c r="R449" i="4"/>
  <c r="U461" i="4"/>
  <c r="U474" i="4" s="1"/>
  <c r="J499" i="4"/>
  <c r="W499" i="4"/>
  <c r="R567" i="4"/>
  <c r="R564" i="4"/>
  <c r="W552" i="4"/>
  <c r="L530" i="4"/>
  <c r="E559" i="4"/>
  <c r="L566" i="4"/>
  <c r="S629" i="4"/>
  <c r="S622" i="4"/>
  <c r="S637" i="4"/>
  <c r="S634" i="4"/>
  <c r="S601" i="4"/>
  <c r="S614" i="4" s="1"/>
  <c r="T637" i="4"/>
  <c r="T634" i="4"/>
  <c r="T629" i="4"/>
  <c r="T622" i="4"/>
  <c r="K601" i="4"/>
  <c r="K614" i="4" s="1"/>
  <c r="S449" i="4"/>
  <c r="K499" i="4"/>
  <c r="R531" i="4"/>
  <c r="R544" i="4" s="1"/>
  <c r="X558" i="4"/>
  <c r="G559" i="4"/>
  <c r="G564" i="4"/>
  <c r="H637" i="4"/>
  <c r="H634" i="4"/>
  <c r="H629" i="4"/>
  <c r="H601" i="4"/>
  <c r="H614" i="4" s="1"/>
  <c r="V589" i="4"/>
  <c r="U482" i="4"/>
  <c r="D499" i="4"/>
  <c r="H559" i="4"/>
  <c r="H552" i="4"/>
  <c r="H567" i="4"/>
  <c r="H564" i="4"/>
  <c r="C570" i="4"/>
  <c r="D570" i="4" s="1"/>
  <c r="O569" i="4"/>
  <c r="O570" i="4"/>
  <c r="F567" i="4"/>
  <c r="F564" i="4"/>
  <c r="F559" i="4"/>
  <c r="F552" i="4"/>
  <c r="L558" i="4"/>
  <c r="E511" i="4"/>
  <c r="L511" i="4" s="1"/>
  <c r="X563" i="4"/>
  <c r="V567" i="4"/>
  <c r="U637" i="4"/>
  <c r="U634" i="4"/>
  <c r="U601" i="4"/>
  <c r="U614" i="4" s="1"/>
  <c r="U622" i="4"/>
  <c r="U629" i="4"/>
  <c r="X610" i="4"/>
  <c r="L611" i="4"/>
  <c r="L621" i="4"/>
  <c r="W639" i="4"/>
  <c r="F671" i="4"/>
  <c r="F684" i="4" s="1"/>
  <c r="F707" i="4"/>
  <c r="F704" i="4"/>
  <c r="F699" i="4"/>
  <c r="F692" i="4"/>
  <c r="L653" i="4"/>
  <c r="I699" i="4"/>
  <c r="I692" i="4"/>
  <c r="V704" i="4"/>
  <c r="O640" i="4"/>
  <c r="C640" i="4"/>
  <c r="D640" i="4" s="1"/>
  <c r="C639" i="4"/>
  <c r="H659" i="4"/>
  <c r="T659" i="4"/>
  <c r="R671" i="4"/>
  <c r="R684" i="4" s="1"/>
  <c r="R707" i="4"/>
  <c r="R704" i="4"/>
  <c r="L670" i="4"/>
  <c r="I671" i="4"/>
  <c r="I684" i="4" s="1"/>
  <c r="R699" i="4"/>
  <c r="X706" i="4"/>
  <c r="K761" i="4"/>
  <c r="K741" i="4"/>
  <c r="K753" i="4" s="1"/>
  <c r="K768" i="4"/>
  <c r="K773" i="4"/>
  <c r="K776" i="4"/>
  <c r="F760" i="4"/>
  <c r="F720" i="4" s="1"/>
  <c r="R6" i="4" s="1"/>
  <c r="U699" i="4"/>
  <c r="U692" i="4"/>
  <c r="U707" i="4"/>
  <c r="U704" i="4"/>
  <c r="L652" i="4"/>
  <c r="R709" i="4"/>
  <c r="G709" i="4"/>
  <c r="Q709" i="4"/>
  <c r="F709" i="4"/>
  <c r="P709" i="4"/>
  <c r="E709" i="4"/>
  <c r="W709" i="4"/>
  <c r="D709" i="4"/>
  <c r="V709" i="4"/>
  <c r="K709" i="4"/>
  <c r="U709" i="4"/>
  <c r="J709" i="4"/>
  <c r="S709" i="4"/>
  <c r="H709" i="4"/>
  <c r="V671" i="4"/>
  <c r="V684" i="4" s="1"/>
  <c r="L698" i="4"/>
  <c r="E651" i="4"/>
  <c r="L651" i="4" s="1"/>
  <c r="L706" i="4"/>
  <c r="T519" i="4"/>
  <c r="U639" i="4"/>
  <c r="J639" i="4"/>
  <c r="S639" i="4"/>
  <c r="H639" i="4"/>
  <c r="R639" i="4"/>
  <c r="G639" i="4"/>
  <c r="Q639" i="4"/>
  <c r="F639" i="4"/>
  <c r="V639" i="4"/>
  <c r="K639" i="4"/>
  <c r="E629" i="4"/>
  <c r="I639" i="4"/>
  <c r="J699" i="4"/>
  <c r="J692" i="4"/>
  <c r="J671" i="4"/>
  <c r="J684" i="4" s="1"/>
  <c r="J707" i="4"/>
  <c r="J704" i="4"/>
  <c r="X628" i="4"/>
  <c r="O639" i="4"/>
  <c r="W699" i="4"/>
  <c r="W692" i="4"/>
  <c r="W671" i="4"/>
  <c r="W684" i="4" s="1"/>
  <c r="W707" i="4"/>
  <c r="W704" i="4"/>
  <c r="X677" i="4"/>
  <c r="L678" i="4"/>
  <c r="I709" i="4"/>
  <c r="L628" i="4"/>
  <c r="P639" i="4"/>
  <c r="U671" i="4"/>
  <c r="U684" i="4" s="1"/>
  <c r="L677" i="4"/>
  <c r="L679" i="4"/>
  <c r="X679" i="4"/>
  <c r="T709" i="4"/>
  <c r="E707" i="4"/>
  <c r="E704" i="4"/>
  <c r="L681" i="4"/>
  <c r="E692" i="4"/>
  <c r="D710" i="4"/>
  <c r="K659" i="4"/>
  <c r="V776" i="4"/>
  <c r="V761" i="4"/>
  <c r="V741" i="4"/>
  <c r="V753" i="4" s="1"/>
  <c r="V768" i="4"/>
  <c r="V773" i="4"/>
  <c r="X736" i="4"/>
  <c r="L756" i="4"/>
  <c r="W776" i="4"/>
  <c r="W761" i="4"/>
  <c r="W741" i="4"/>
  <c r="W753" i="4" s="1"/>
  <c r="W768" i="4"/>
  <c r="K720" i="4"/>
  <c r="W6" i="4" s="1"/>
  <c r="K721" i="4"/>
  <c r="W7" i="4" s="1"/>
  <c r="I722" i="4"/>
  <c r="U8" i="4" s="1"/>
  <c r="C709" i="4"/>
  <c r="E729" i="4"/>
  <c r="Q729" i="4"/>
  <c r="L735" i="4"/>
  <c r="L739" i="4"/>
  <c r="X754" i="4"/>
  <c r="X758" i="4"/>
  <c r="X767" i="4"/>
  <c r="X766" i="4"/>
  <c r="X770" i="4"/>
  <c r="W773" i="4"/>
  <c r="O709" i="4"/>
  <c r="F729" i="4"/>
  <c r="R729" i="4"/>
  <c r="L731" i="4"/>
  <c r="X731" i="4"/>
  <c r="X733" i="4"/>
  <c r="X738" i="4"/>
  <c r="L767" i="4"/>
  <c r="E721" i="4"/>
  <c r="L770" i="4"/>
  <c r="L775" i="4"/>
  <c r="G729" i="4"/>
  <c r="S729" i="4"/>
  <c r="L733" i="4"/>
  <c r="L738" i="4"/>
  <c r="X757" i="4"/>
  <c r="F721" i="4"/>
  <c r="R7" i="4" s="1"/>
  <c r="X765" i="4"/>
  <c r="X772" i="4"/>
  <c r="H729" i="4"/>
  <c r="T729" i="4"/>
  <c r="O779" i="4"/>
  <c r="C779" i="4"/>
  <c r="D779" i="4" s="1"/>
  <c r="O778" i="4"/>
  <c r="C778" i="4"/>
  <c r="L765" i="4"/>
  <c r="L772" i="4"/>
  <c r="E722" i="4"/>
  <c r="U729" i="4"/>
  <c r="I729" i="4"/>
  <c r="T778" i="4"/>
  <c r="L737" i="4"/>
  <c r="X756" i="4"/>
  <c r="X764" i="4"/>
  <c r="F722" i="4"/>
  <c r="R8" i="4" s="1"/>
  <c r="E740" i="4"/>
  <c r="Q740" i="4"/>
  <c r="X740" i="4" s="1"/>
  <c r="E760" i="4"/>
  <c r="Q760" i="4"/>
  <c r="X760" i="4" s="1"/>
  <c r="K778" i="4"/>
  <c r="U778" i="4"/>
  <c r="E778" i="4"/>
  <c r="W778" i="4"/>
  <c r="L769" i="4"/>
  <c r="X769" i="4"/>
  <c r="F778" i="4"/>
  <c r="P778" i="4"/>
  <c r="G778" i="4"/>
  <c r="Q778" i="4"/>
  <c r="L762" i="4"/>
  <c r="X762" i="4"/>
  <c r="H778" i="4"/>
  <c r="R778" i="4"/>
  <c r="I778" i="4"/>
  <c r="S778" i="4"/>
  <c r="J778" i="4"/>
  <c r="U45" i="3"/>
  <c r="G124" i="3"/>
  <c r="G111" i="3"/>
  <c r="G147" i="3"/>
  <c r="G144" i="3"/>
  <c r="G139" i="3"/>
  <c r="G132" i="3"/>
  <c r="K209" i="3"/>
  <c r="K202" i="3"/>
  <c r="K194" i="3"/>
  <c r="K181" i="3"/>
  <c r="K217" i="3"/>
  <c r="K214" i="3"/>
  <c r="L48" i="3"/>
  <c r="H124" i="3"/>
  <c r="H111" i="3"/>
  <c r="H147" i="3"/>
  <c r="H144" i="3"/>
  <c r="H139" i="3"/>
  <c r="H132" i="3"/>
  <c r="Q747" i="3"/>
  <c r="X47" i="3"/>
  <c r="E209" i="3"/>
  <c r="E202" i="3"/>
  <c r="E194" i="3"/>
  <c r="E181" i="3"/>
  <c r="E217" i="3"/>
  <c r="E214" i="3"/>
  <c r="V723" i="3"/>
  <c r="V653" i="3"/>
  <c r="V583" i="3"/>
  <c r="V513" i="3"/>
  <c r="V443" i="3"/>
  <c r="V373" i="3"/>
  <c r="V303" i="3"/>
  <c r="V233" i="3"/>
  <c r="V93" i="3"/>
  <c r="V23" i="3"/>
  <c r="V163" i="3"/>
  <c r="F747" i="3"/>
  <c r="L47" i="3"/>
  <c r="Q748" i="3"/>
  <c r="X48" i="3"/>
  <c r="Q675" i="3"/>
  <c r="X675" i="3" s="1"/>
  <c r="F675" i="3"/>
  <c r="S674" i="3"/>
  <c r="H674" i="3"/>
  <c r="U673" i="3"/>
  <c r="J673" i="3"/>
  <c r="T605" i="3"/>
  <c r="I605" i="3"/>
  <c r="V604" i="3"/>
  <c r="K604" i="3"/>
  <c r="E603" i="3"/>
  <c r="E675" i="3"/>
  <c r="R674" i="3"/>
  <c r="G674" i="3"/>
  <c r="T673" i="3"/>
  <c r="I673" i="3"/>
  <c r="W675" i="3"/>
  <c r="Q674" i="3"/>
  <c r="F674" i="3"/>
  <c r="S673" i="3"/>
  <c r="H673" i="3"/>
  <c r="R605" i="3"/>
  <c r="G605" i="3"/>
  <c r="T604" i="3"/>
  <c r="I604" i="3"/>
  <c r="V603" i="3"/>
  <c r="K603" i="3"/>
  <c r="V675" i="3"/>
  <c r="K675" i="3"/>
  <c r="E674" i="3"/>
  <c r="R673" i="3"/>
  <c r="G673" i="3"/>
  <c r="Q605" i="3"/>
  <c r="F605" i="3"/>
  <c r="S604" i="3"/>
  <c r="H604" i="3"/>
  <c r="U603" i="3"/>
  <c r="J603" i="3"/>
  <c r="U675" i="3"/>
  <c r="J675" i="3"/>
  <c r="W674" i="3"/>
  <c r="Q673" i="3"/>
  <c r="F673" i="3"/>
  <c r="F683" i="3" s="1"/>
  <c r="T675" i="3"/>
  <c r="I675" i="3"/>
  <c r="V674" i="3"/>
  <c r="K674" i="3"/>
  <c r="E673" i="3"/>
  <c r="W605" i="3"/>
  <c r="Q604" i="3"/>
  <c r="F604" i="3"/>
  <c r="S603" i="3"/>
  <c r="H603" i="3"/>
  <c r="S675" i="3"/>
  <c r="H675" i="3"/>
  <c r="U674" i="3"/>
  <c r="J674" i="3"/>
  <c r="W673" i="3"/>
  <c r="V605" i="3"/>
  <c r="K605" i="3"/>
  <c r="E604" i="3"/>
  <c r="R603" i="3"/>
  <c r="G603" i="3"/>
  <c r="R675" i="3"/>
  <c r="G675" i="3"/>
  <c r="T674" i="3"/>
  <c r="I674" i="3"/>
  <c r="V673" i="3"/>
  <c r="V683" i="3" s="1"/>
  <c r="V708" i="3" s="1"/>
  <c r="K673" i="3"/>
  <c r="K683" i="3" s="1"/>
  <c r="U605" i="3"/>
  <c r="J605" i="3"/>
  <c r="W604" i="3"/>
  <c r="Q603" i="3"/>
  <c r="F603" i="3"/>
  <c r="F613" i="3" s="1"/>
  <c r="S605" i="3"/>
  <c r="W603" i="3"/>
  <c r="T603" i="3"/>
  <c r="T613" i="3" s="1"/>
  <c r="T638" i="3" s="1"/>
  <c r="Q535" i="3"/>
  <c r="F535" i="3"/>
  <c r="S534" i="3"/>
  <c r="H534" i="3"/>
  <c r="U533" i="3"/>
  <c r="J533" i="3"/>
  <c r="T465" i="3"/>
  <c r="I465" i="3"/>
  <c r="V464" i="3"/>
  <c r="K464" i="3"/>
  <c r="H605" i="3"/>
  <c r="U604" i="3"/>
  <c r="V535" i="3"/>
  <c r="K535" i="3"/>
  <c r="E534" i="3"/>
  <c r="R533" i="3"/>
  <c r="G533" i="3"/>
  <c r="Q465" i="3"/>
  <c r="F465" i="3"/>
  <c r="S464" i="3"/>
  <c r="H464" i="3"/>
  <c r="R604" i="3"/>
  <c r="U535" i="3"/>
  <c r="J535" i="3"/>
  <c r="W534" i="3"/>
  <c r="Q533" i="3"/>
  <c r="F533" i="3"/>
  <c r="E465" i="3"/>
  <c r="L465" i="3" s="1"/>
  <c r="R464" i="3"/>
  <c r="G464" i="3"/>
  <c r="T463" i="3"/>
  <c r="T473" i="3" s="1"/>
  <c r="T498" i="3" s="1"/>
  <c r="J604" i="3"/>
  <c r="T535" i="3"/>
  <c r="I535" i="3"/>
  <c r="V534" i="3"/>
  <c r="K534" i="3"/>
  <c r="E533" i="3"/>
  <c r="W465" i="3"/>
  <c r="Q464" i="3"/>
  <c r="F464" i="3"/>
  <c r="E535" i="3"/>
  <c r="G534" i="3"/>
  <c r="W535" i="3"/>
  <c r="F534" i="3"/>
  <c r="H533" i="3"/>
  <c r="S535" i="3"/>
  <c r="U534" i="3"/>
  <c r="W533" i="3"/>
  <c r="W543" i="3" s="1"/>
  <c r="W568" i="3" s="1"/>
  <c r="R465" i="3"/>
  <c r="T464" i="3"/>
  <c r="V463" i="3"/>
  <c r="I463" i="3"/>
  <c r="S395" i="3"/>
  <c r="H395" i="3"/>
  <c r="U394" i="3"/>
  <c r="J394" i="3"/>
  <c r="W393" i="3"/>
  <c r="R535" i="3"/>
  <c r="T534" i="3"/>
  <c r="V533" i="3"/>
  <c r="V543" i="3" s="1"/>
  <c r="V568" i="3" s="1"/>
  <c r="K465" i="3"/>
  <c r="U463" i="3"/>
  <c r="H463" i="3"/>
  <c r="E605" i="3"/>
  <c r="L605" i="3" s="1"/>
  <c r="R534" i="3"/>
  <c r="T533" i="3"/>
  <c r="T543" i="3" s="1"/>
  <c r="T568" i="3" s="1"/>
  <c r="J465" i="3"/>
  <c r="S463" i="3"/>
  <c r="S473" i="3" s="1"/>
  <c r="S498" i="3" s="1"/>
  <c r="G463" i="3"/>
  <c r="Q395" i="3"/>
  <c r="F395" i="3"/>
  <c r="S394" i="3"/>
  <c r="H394" i="3"/>
  <c r="U393" i="3"/>
  <c r="J393" i="3"/>
  <c r="G604" i="3"/>
  <c r="Q534" i="3"/>
  <c r="S533" i="3"/>
  <c r="S543" i="3" s="1"/>
  <c r="S568" i="3" s="1"/>
  <c r="H465" i="3"/>
  <c r="J464" i="3"/>
  <c r="R463" i="3"/>
  <c r="R473" i="3" s="1"/>
  <c r="R498" i="3" s="1"/>
  <c r="F463" i="3"/>
  <c r="F473" i="3" s="1"/>
  <c r="E395" i="3"/>
  <c r="R394" i="3"/>
  <c r="G394" i="3"/>
  <c r="T393" i="3"/>
  <c r="I393" i="3"/>
  <c r="G535" i="3"/>
  <c r="I534" i="3"/>
  <c r="K533" i="3"/>
  <c r="V465" i="3"/>
  <c r="E464" i="3"/>
  <c r="V395" i="3"/>
  <c r="K395" i="3"/>
  <c r="E394" i="3"/>
  <c r="R393" i="3"/>
  <c r="G393" i="3"/>
  <c r="G465" i="3"/>
  <c r="J463" i="3"/>
  <c r="G395" i="3"/>
  <c r="I394" i="3"/>
  <c r="K393" i="3"/>
  <c r="J534" i="3"/>
  <c r="W464" i="3"/>
  <c r="E463" i="3"/>
  <c r="I603" i="3"/>
  <c r="U464" i="3"/>
  <c r="U395" i="3"/>
  <c r="W394" i="3"/>
  <c r="F393" i="3"/>
  <c r="T325" i="3"/>
  <c r="I325" i="3"/>
  <c r="V324" i="3"/>
  <c r="K324" i="3"/>
  <c r="E323" i="3"/>
  <c r="I533" i="3"/>
  <c r="I543" i="3" s="1"/>
  <c r="R395" i="3"/>
  <c r="T394" i="3"/>
  <c r="V393" i="3"/>
  <c r="W463" i="3"/>
  <c r="W473" i="3" s="1"/>
  <c r="W498" i="3" s="1"/>
  <c r="Q394" i="3"/>
  <c r="S393" i="3"/>
  <c r="S403" i="3" s="1"/>
  <c r="S428" i="3" s="1"/>
  <c r="Q325" i="3"/>
  <c r="F325" i="3"/>
  <c r="S324" i="3"/>
  <c r="H324" i="3"/>
  <c r="U323" i="3"/>
  <c r="J323" i="3"/>
  <c r="U465" i="3"/>
  <c r="Q463" i="3"/>
  <c r="J395" i="3"/>
  <c r="Q393" i="3"/>
  <c r="E325" i="3"/>
  <c r="R324" i="3"/>
  <c r="G324" i="3"/>
  <c r="T323" i="3"/>
  <c r="I323" i="3"/>
  <c r="S465" i="3"/>
  <c r="W395" i="3"/>
  <c r="U324" i="3"/>
  <c r="E324" i="3"/>
  <c r="K323" i="3"/>
  <c r="T255" i="3"/>
  <c r="I255" i="3"/>
  <c r="V254" i="3"/>
  <c r="K254" i="3"/>
  <c r="E253" i="3"/>
  <c r="I464" i="3"/>
  <c r="T395" i="3"/>
  <c r="H393" i="3"/>
  <c r="H403" i="3" s="1"/>
  <c r="K325" i="3"/>
  <c r="T324" i="3"/>
  <c r="H323" i="3"/>
  <c r="S255" i="3"/>
  <c r="H255" i="3"/>
  <c r="U254" i="3"/>
  <c r="J254" i="3"/>
  <c r="W253" i="3"/>
  <c r="K463" i="3"/>
  <c r="K473" i="3" s="1"/>
  <c r="I395" i="3"/>
  <c r="E393" i="3"/>
  <c r="J325" i="3"/>
  <c r="Q324" i="3"/>
  <c r="W323" i="3"/>
  <c r="G323" i="3"/>
  <c r="R255" i="3"/>
  <c r="G255" i="3"/>
  <c r="T254" i="3"/>
  <c r="I254" i="3"/>
  <c r="V253" i="3"/>
  <c r="K253" i="3"/>
  <c r="W325" i="3"/>
  <c r="H325" i="3"/>
  <c r="V323" i="3"/>
  <c r="F323" i="3"/>
  <c r="Q255" i="3"/>
  <c r="F255" i="3"/>
  <c r="S254" i="3"/>
  <c r="H254" i="3"/>
  <c r="U253" i="3"/>
  <c r="U263" i="3" s="1"/>
  <c r="U288" i="3" s="1"/>
  <c r="J253" i="3"/>
  <c r="T185" i="3"/>
  <c r="I185" i="3"/>
  <c r="V184" i="3"/>
  <c r="K184" i="3"/>
  <c r="E183" i="3"/>
  <c r="V394" i="3"/>
  <c r="V325" i="3"/>
  <c r="G325" i="3"/>
  <c r="S323" i="3"/>
  <c r="E255" i="3"/>
  <c r="R254" i="3"/>
  <c r="G254" i="3"/>
  <c r="T253" i="3"/>
  <c r="T263" i="3" s="1"/>
  <c r="T288" i="3" s="1"/>
  <c r="I253" i="3"/>
  <c r="I263" i="3" s="1"/>
  <c r="K394" i="3"/>
  <c r="U325" i="3"/>
  <c r="J324" i="3"/>
  <c r="R323" i="3"/>
  <c r="R333" i="3" s="1"/>
  <c r="R358" i="3" s="1"/>
  <c r="W255" i="3"/>
  <c r="Q254" i="3"/>
  <c r="F254" i="3"/>
  <c r="S253" i="3"/>
  <c r="H253" i="3"/>
  <c r="H263" i="3" s="1"/>
  <c r="R185" i="3"/>
  <c r="G185" i="3"/>
  <c r="T184" i="3"/>
  <c r="I184" i="3"/>
  <c r="V183" i="3"/>
  <c r="K183" i="3"/>
  <c r="F394" i="3"/>
  <c r="S325" i="3"/>
  <c r="S745" i="3" s="1"/>
  <c r="I324" i="3"/>
  <c r="Q323" i="3"/>
  <c r="V255" i="3"/>
  <c r="K255" i="3"/>
  <c r="E254" i="3"/>
  <c r="L254" i="3" s="1"/>
  <c r="R253" i="3"/>
  <c r="R263" i="3" s="1"/>
  <c r="R288" i="3" s="1"/>
  <c r="G253" i="3"/>
  <c r="G263" i="3" s="1"/>
  <c r="Q185" i="3"/>
  <c r="X185" i="3" s="1"/>
  <c r="F185" i="3"/>
  <c r="S184" i="3"/>
  <c r="H184" i="3"/>
  <c r="U183" i="3"/>
  <c r="J183" i="3"/>
  <c r="H535" i="3"/>
  <c r="R325" i="3"/>
  <c r="W324" i="3"/>
  <c r="F324" i="3"/>
  <c r="U255" i="3"/>
  <c r="J255" i="3"/>
  <c r="W254" i="3"/>
  <c r="Q253" i="3"/>
  <c r="F253" i="3"/>
  <c r="F263" i="3" s="1"/>
  <c r="E185" i="3"/>
  <c r="R184" i="3"/>
  <c r="G184" i="3"/>
  <c r="T183" i="3"/>
  <c r="T193" i="3" s="1"/>
  <c r="T218" i="3" s="1"/>
  <c r="I183" i="3"/>
  <c r="I193" i="3" s="1"/>
  <c r="V185" i="3"/>
  <c r="E184" i="3"/>
  <c r="G183" i="3"/>
  <c r="G193" i="3" s="1"/>
  <c r="E115" i="3"/>
  <c r="R114" i="3"/>
  <c r="G114" i="3"/>
  <c r="T113" i="3"/>
  <c r="I113" i="3"/>
  <c r="P52" i="3"/>
  <c r="T45" i="3"/>
  <c r="I45" i="3"/>
  <c r="V44" i="3"/>
  <c r="K44" i="3"/>
  <c r="K744" i="3" s="1"/>
  <c r="E43" i="3"/>
  <c r="U185" i="3"/>
  <c r="W184" i="3"/>
  <c r="F183" i="3"/>
  <c r="W115" i="3"/>
  <c r="Q114" i="3"/>
  <c r="F114" i="3"/>
  <c r="S113" i="3"/>
  <c r="H113" i="3"/>
  <c r="S185" i="3"/>
  <c r="U184" i="3"/>
  <c r="W183" i="3"/>
  <c r="V115" i="3"/>
  <c r="K115" i="3"/>
  <c r="E114" i="3"/>
  <c r="R113" i="3"/>
  <c r="G113" i="3"/>
  <c r="R45" i="3"/>
  <c r="G45" i="3"/>
  <c r="T44" i="3"/>
  <c r="I44" i="3"/>
  <c r="V43" i="3"/>
  <c r="K43" i="3"/>
  <c r="Q184" i="3"/>
  <c r="X184" i="3" s="1"/>
  <c r="S183" i="3"/>
  <c r="U115" i="3"/>
  <c r="J115" i="3"/>
  <c r="W114" i="3"/>
  <c r="Q113" i="3"/>
  <c r="F113" i="3"/>
  <c r="F123" i="3" s="1"/>
  <c r="Q45" i="3"/>
  <c r="F45" i="3"/>
  <c r="F745" i="3" s="1"/>
  <c r="S44" i="3"/>
  <c r="H44" i="3"/>
  <c r="U43" i="3"/>
  <c r="J43" i="3"/>
  <c r="K185" i="3"/>
  <c r="R183" i="3"/>
  <c r="T115" i="3"/>
  <c r="I115" i="3"/>
  <c r="V114" i="3"/>
  <c r="K114" i="3"/>
  <c r="E113" i="3"/>
  <c r="E45" i="3"/>
  <c r="R44" i="3"/>
  <c r="G44" i="3"/>
  <c r="T43" i="3"/>
  <c r="I43" i="3"/>
  <c r="J185" i="3"/>
  <c r="Q183" i="3"/>
  <c r="D122" i="3"/>
  <c r="S115" i="3"/>
  <c r="H115" i="3"/>
  <c r="U114" i="3"/>
  <c r="J114" i="3"/>
  <c r="W113" i="3"/>
  <c r="W123" i="3" s="1"/>
  <c r="W148" i="3" s="1"/>
  <c r="W45" i="3"/>
  <c r="Q44" i="3"/>
  <c r="F44" i="3"/>
  <c r="S43" i="3"/>
  <c r="H43" i="3"/>
  <c r="H185" i="3"/>
  <c r="J184" i="3"/>
  <c r="R115" i="3"/>
  <c r="G115" i="3"/>
  <c r="T114" i="3"/>
  <c r="I114" i="3"/>
  <c r="V113" i="3"/>
  <c r="V123" i="3" s="1"/>
  <c r="V148" i="3" s="1"/>
  <c r="K113" i="3"/>
  <c r="K123" i="3" s="1"/>
  <c r="V45" i="3"/>
  <c r="K45" i="3"/>
  <c r="E44" i="3"/>
  <c r="R43" i="3"/>
  <c r="G43" i="3"/>
  <c r="W185" i="3"/>
  <c r="F184" i="3"/>
  <c r="H183" i="3"/>
  <c r="Q115" i="3"/>
  <c r="F115" i="3"/>
  <c r="S114" i="3"/>
  <c r="H114" i="3"/>
  <c r="U113" i="3"/>
  <c r="J113" i="3"/>
  <c r="J123" i="3" s="1"/>
  <c r="J147" i="3"/>
  <c r="J144" i="3"/>
  <c r="J139" i="3"/>
  <c r="J132" i="3"/>
  <c r="J124" i="3"/>
  <c r="J111" i="3"/>
  <c r="F43" i="3"/>
  <c r="W44" i="3"/>
  <c r="X49" i="3"/>
  <c r="Q751" i="3"/>
  <c r="X51" i="3"/>
  <c r="K139" i="3"/>
  <c r="K132" i="3"/>
  <c r="K124" i="3"/>
  <c r="K111" i="3"/>
  <c r="K147" i="3"/>
  <c r="K144" i="3"/>
  <c r="W79" i="3"/>
  <c r="O79" i="3"/>
  <c r="E79" i="3"/>
  <c r="C79" i="3"/>
  <c r="O80" i="3"/>
  <c r="C80" i="3"/>
  <c r="D80" i="3" s="1"/>
  <c r="H69" i="3"/>
  <c r="H62" i="3"/>
  <c r="H41" i="3"/>
  <c r="H54" i="3" s="1"/>
  <c r="H77" i="3"/>
  <c r="H74" i="3"/>
  <c r="U69" i="3"/>
  <c r="U62" i="3"/>
  <c r="U41" i="3"/>
  <c r="U54" i="3" s="1"/>
  <c r="U77" i="3"/>
  <c r="U74" i="3"/>
  <c r="H45" i="3"/>
  <c r="H745" i="3" s="1"/>
  <c r="F751" i="3"/>
  <c r="L51" i="3"/>
  <c r="H217" i="3"/>
  <c r="H214" i="3"/>
  <c r="H209" i="3"/>
  <c r="H202" i="3"/>
  <c r="H194" i="3"/>
  <c r="H181" i="3"/>
  <c r="Q53" i="3"/>
  <c r="J745" i="3"/>
  <c r="S750" i="3"/>
  <c r="X50" i="3"/>
  <c r="I217" i="3"/>
  <c r="I214" i="3"/>
  <c r="I209" i="3"/>
  <c r="I202" i="3"/>
  <c r="I194" i="3"/>
  <c r="I181" i="3"/>
  <c r="J69" i="3"/>
  <c r="J62" i="3"/>
  <c r="J41" i="3"/>
  <c r="J54" i="3" s="1"/>
  <c r="J77" i="3"/>
  <c r="J74" i="3"/>
  <c r="W69" i="3"/>
  <c r="W62" i="3"/>
  <c r="W41" i="3"/>
  <c r="W54" i="3" s="1"/>
  <c r="W77" i="3"/>
  <c r="W74" i="3"/>
  <c r="F139" i="3"/>
  <c r="F132" i="3"/>
  <c r="F124" i="3"/>
  <c r="F111" i="3"/>
  <c r="F147" i="3"/>
  <c r="F144" i="3"/>
  <c r="K62" i="3"/>
  <c r="K69" i="3"/>
  <c r="G74" i="3"/>
  <c r="T74" i="3"/>
  <c r="G77" i="3"/>
  <c r="T77" i="3"/>
  <c r="G79" i="3"/>
  <c r="Q79" i="3"/>
  <c r="S99" i="3"/>
  <c r="V111" i="3"/>
  <c r="V124" i="3" s="1"/>
  <c r="I124" i="3"/>
  <c r="C149" i="3"/>
  <c r="K149" i="3"/>
  <c r="V149" i="3"/>
  <c r="L190" i="3"/>
  <c r="K287" i="3"/>
  <c r="K251" i="3"/>
  <c r="K264" i="3" s="1"/>
  <c r="K284" i="3"/>
  <c r="K279" i="3"/>
  <c r="K272" i="3"/>
  <c r="L231" i="3"/>
  <c r="K357" i="3"/>
  <c r="K354" i="3"/>
  <c r="K342" i="3"/>
  <c r="K321" i="3"/>
  <c r="K334" i="3" s="1"/>
  <c r="K349" i="3"/>
  <c r="E22" i="3"/>
  <c r="L22" i="3" s="1"/>
  <c r="E23" i="3"/>
  <c r="L23" i="3" s="1"/>
  <c r="G41" i="3"/>
  <c r="G54" i="3" s="1"/>
  <c r="S41" i="3"/>
  <c r="S54" i="3" s="1"/>
  <c r="L749" i="3"/>
  <c r="Q62" i="3"/>
  <c r="Q69" i="3"/>
  <c r="H79" i="3"/>
  <c r="R79" i="3"/>
  <c r="T99" i="3"/>
  <c r="U132" i="3"/>
  <c r="U139" i="3"/>
  <c r="Q144" i="3"/>
  <c r="Q147" i="3"/>
  <c r="D149" i="3"/>
  <c r="O149" i="3"/>
  <c r="W149" i="3"/>
  <c r="T219" i="3"/>
  <c r="I219" i="3"/>
  <c r="S219" i="3"/>
  <c r="H219" i="3"/>
  <c r="R219" i="3"/>
  <c r="G219" i="3"/>
  <c r="Q219" i="3"/>
  <c r="F219" i="3"/>
  <c r="P219" i="3"/>
  <c r="E219" i="3"/>
  <c r="W219" i="3"/>
  <c r="D219" i="3"/>
  <c r="V219" i="3"/>
  <c r="K219" i="3"/>
  <c r="U219" i="3"/>
  <c r="J219" i="3"/>
  <c r="Q169" i="3"/>
  <c r="J747" i="3"/>
  <c r="L747" i="3" s="1"/>
  <c r="U747" i="3"/>
  <c r="H748" i="3"/>
  <c r="S748" i="3"/>
  <c r="F749" i="3"/>
  <c r="Q749" i="3"/>
  <c r="X749" i="3" s="1"/>
  <c r="L50" i="3"/>
  <c r="W750" i="3"/>
  <c r="J751" i="3"/>
  <c r="L751" i="3" s="1"/>
  <c r="U751" i="3"/>
  <c r="E62" i="3"/>
  <c r="R62" i="3"/>
  <c r="E69" i="3"/>
  <c r="R69" i="3"/>
  <c r="I74" i="3"/>
  <c r="V74" i="3"/>
  <c r="I77" i="3"/>
  <c r="V77" i="3"/>
  <c r="I79" i="3"/>
  <c r="S79" i="3"/>
  <c r="I132" i="3"/>
  <c r="V132" i="3"/>
  <c r="I139" i="3"/>
  <c r="E144" i="3"/>
  <c r="E147" i="3"/>
  <c r="E149" i="3"/>
  <c r="P149" i="3"/>
  <c r="R209" i="3"/>
  <c r="R202" i="3"/>
  <c r="R194" i="3"/>
  <c r="R217" i="3"/>
  <c r="R214" i="3"/>
  <c r="R181" i="3"/>
  <c r="L187" i="3"/>
  <c r="Q251" i="3"/>
  <c r="Q264" i="3" s="1"/>
  <c r="Q287" i="3"/>
  <c r="Q284" i="3"/>
  <c r="Q279" i="3"/>
  <c r="Q272" i="3"/>
  <c r="I41" i="3"/>
  <c r="I54" i="3" s="1"/>
  <c r="L750" i="3"/>
  <c r="F62" i="3"/>
  <c r="S62" i="3"/>
  <c r="F69" i="3"/>
  <c r="S69" i="3"/>
  <c r="J79" i="3"/>
  <c r="T79" i="3"/>
  <c r="E111" i="3"/>
  <c r="Q111" i="3"/>
  <c r="Q124" i="3" s="1"/>
  <c r="F149" i="3"/>
  <c r="Q149" i="3"/>
  <c r="C150" i="3"/>
  <c r="F217" i="3"/>
  <c r="F214" i="3"/>
  <c r="F209" i="3"/>
  <c r="F202" i="3"/>
  <c r="S217" i="3"/>
  <c r="S214" i="3"/>
  <c r="S209" i="3"/>
  <c r="S202" i="3"/>
  <c r="S181" i="3"/>
  <c r="F284" i="3"/>
  <c r="F279" i="3"/>
  <c r="F272" i="3"/>
  <c r="F287" i="3"/>
  <c r="F251" i="3"/>
  <c r="F264" i="3" s="1"/>
  <c r="V41" i="3"/>
  <c r="V54" i="3" s="1"/>
  <c r="X750" i="3"/>
  <c r="G62" i="3"/>
  <c r="T62" i="3"/>
  <c r="K74" i="3"/>
  <c r="K77" i="3"/>
  <c r="K79" i="3"/>
  <c r="U79" i="3"/>
  <c r="E90" i="3"/>
  <c r="L90" i="3" s="1"/>
  <c r="W99" i="3"/>
  <c r="G149" i="3"/>
  <c r="R149" i="3"/>
  <c r="G194" i="3"/>
  <c r="G217" i="3"/>
  <c r="G214" i="3"/>
  <c r="G209" i="3"/>
  <c r="G202" i="3"/>
  <c r="T169" i="3"/>
  <c r="S287" i="3"/>
  <c r="S284" i="3"/>
  <c r="S279" i="3"/>
  <c r="S272" i="3"/>
  <c r="S251" i="3"/>
  <c r="S264" i="3" s="1"/>
  <c r="L302" i="3"/>
  <c r="Q74" i="3"/>
  <c r="D79" i="3"/>
  <c r="V79" i="3"/>
  <c r="E91" i="3"/>
  <c r="Q132" i="3"/>
  <c r="U144" i="3"/>
  <c r="H149" i="3"/>
  <c r="S149" i="3"/>
  <c r="U169" i="3"/>
  <c r="X190" i="3"/>
  <c r="L191" i="3"/>
  <c r="X191" i="3"/>
  <c r="T284" i="3"/>
  <c r="T279" i="3"/>
  <c r="T272" i="3"/>
  <c r="T251" i="3"/>
  <c r="T264" i="3" s="1"/>
  <c r="T287" i="3"/>
  <c r="E74" i="3"/>
  <c r="R74" i="3"/>
  <c r="E77" i="3"/>
  <c r="I149" i="3"/>
  <c r="T149" i="3"/>
  <c r="V217" i="3"/>
  <c r="V214" i="3"/>
  <c r="V209" i="3"/>
  <c r="V202" i="3"/>
  <c r="V194" i="3"/>
  <c r="V181" i="3"/>
  <c r="F181" i="3"/>
  <c r="F194" i="3"/>
  <c r="L748" i="3"/>
  <c r="F74" i="3"/>
  <c r="S74" i="3"/>
  <c r="F79" i="3"/>
  <c r="J149" i="3"/>
  <c r="O220" i="3"/>
  <c r="C220" i="3"/>
  <c r="D220" i="3" s="1"/>
  <c r="O219" i="3"/>
  <c r="C219" i="3"/>
  <c r="J209" i="3"/>
  <c r="J202" i="3"/>
  <c r="J194" i="3"/>
  <c r="J181" i="3"/>
  <c r="J217" i="3"/>
  <c r="J214" i="3"/>
  <c r="W209" i="3"/>
  <c r="W202" i="3"/>
  <c r="W194" i="3"/>
  <c r="W181" i="3"/>
  <c r="W217" i="3"/>
  <c r="W214" i="3"/>
  <c r="S194" i="3"/>
  <c r="V287" i="3"/>
  <c r="V284" i="3"/>
  <c r="V279" i="3"/>
  <c r="V272" i="3"/>
  <c r="V251" i="3"/>
  <c r="V264" i="3" s="1"/>
  <c r="J239" i="3"/>
  <c r="W239" i="3"/>
  <c r="D289" i="3"/>
  <c r="R289" i="3"/>
  <c r="O360" i="3"/>
  <c r="C360" i="3"/>
  <c r="D360" i="3" s="1"/>
  <c r="C359" i="3"/>
  <c r="Q309" i="3"/>
  <c r="X328" i="3"/>
  <c r="H357" i="3"/>
  <c r="D359" i="3"/>
  <c r="W359" i="3"/>
  <c r="F419" i="3"/>
  <c r="F412" i="3"/>
  <c r="F424" i="3"/>
  <c r="F427" i="3"/>
  <c r="Q429" i="3"/>
  <c r="F230" i="3"/>
  <c r="L230" i="3" s="1"/>
  <c r="G251" i="3"/>
  <c r="G264" i="3" s="1"/>
  <c r="U287" i="3"/>
  <c r="F289" i="3"/>
  <c r="F309" i="3"/>
  <c r="R309" i="3"/>
  <c r="E301" i="3"/>
  <c r="L301" i="3" s="1"/>
  <c r="T349" i="3"/>
  <c r="T342" i="3"/>
  <c r="T321" i="3"/>
  <c r="T334" i="3" s="1"/>
  <c r="U342" i="3"/>
  <c r="T354" i="3"/>
  <c r="I357" i="3"/>
  <c r="E359" i="3"/>
  <c r="L372" i="3"/>
  <c r="G419" i="3"/>
  <c r="G412" i="3"/>
  <c r="G391" i="3"/>
  <c r="G404" i="3" s="1"/>
  <c r="F232" i="3"/>
  <c r="T289" i="3"/>
  <c r="I289" i="3"/>
  <c r="P289" i="3"/>
  <c r="E289" i="3"/>
  <c r="H251" i="3"/>
  <c r="H264" i="3" s="1"/>
  <c r="E272" i="3"/>
  <c r="G287" i="3"/>
  <c r="G289" i="3"/>
  <c r="U289" i="3"/>
  <c r="S357" i="3"/>
  <c r="S354" i="3"/>
  <c r="S349" i="3"/>
  <c r="S342" i="3"/>
  <c r="E300" i="3"/>
  <c r="L300" i="3" s="1"/>
  <c r="V342" i="3"/>
  <c r="U354" i="3"/>
  <c r="G359" i="3"/>
  <c r="H419" i="3"/>
  <c r="H412" i="3"/>
  <c r="H427" i="3"/>
  <c r="H424" i="3"/>
  <c r="H391" i="3"/>
  <c r="H404" i="3" s="1"/>
  <c r="O429" i="3"/>
  <c r="C429" i="3"/>
  <c r="O430" i="3"/>
  <c r="C430" i="3"/>
  <c r="D430" i="3" s="1"/>
  <c r="X400" i="3"/>
  <c r="G427" i="3"/>
  <c r="E287" i="3"/>
  <c r="I251" i="3"/>
  <c r="I264" i="3" s="1"/>
  <c r="U251" i="3"/>
  <c r="U264" i="3" s="1"/>
  <c r="H287" i="3"/>
  <c r="H289" i="3"/>
  <c r="V289" i="3"/>
  <c r="W309" i="3"/>
  <c r="X330" i="3"/>
  <c r="L331" i="3"/>
  <c r="V354" i="3"/>
  <c r="I359" i="3"/>
  <c r="S497" i="3"/>
  <c r="S494" i="3"/>
  <c r="S489" i="3"/>
  <c r="S482" i="3"/>
  <c r="S461" i="3"/>
  <c r="S474" i="3" s="1"/>
  <c r="G272" i="3"/>
  <c r="G279" i="3"/>
  <c r="J289" i="3"/>
  <c r="W289" i="3"/>
  <c r="G309" i="3"/>
  <c r="H321" i="3"/>
  <c r="H334" i="3" s="1"/>
  <c r="H342" i="3"/>
  <c r="V349" i="3"/>
  <c r="T357" i="3"/>
  <c r="O359" i="3"/>
  <c r="V379" i="3"/>
  <c r="J379" i="3"/>
  <c r="W427" i="3"/>
  <c r="W424" i="3"/>
  <c r="W412" i="3"/>
  <c r="W391" i="3"/>
  <c r="W404" i="3" s="1"/>
  <c r="W419" i="3"/>
  <c r="L418" i="3"/>
  <c r="E371" i="3"/>
  <c r="L441" i="3"/>
  <c r="H272" i="3"/>
  <c r="U272" i="3"/>
  <c r="H279" i="3"/>
  <c r="U279" i="3"/>
  <c r="K289" i="3"/>
  <c r="C290" i="3"/>
  <c r="D290" i="3" s="1"/>
  <c r="O290" i="3"/>
  <c r="H354" i="3"/>
  <c r="L426" i="3"/>
  <c r="F373" i="3"/>
  <c r="K497" i="3"/>
  <c r="K494" i="3"/>
  <c r="K489" i="3"/>
  <c r="K482" i="3"/>
  <c r="K461" i="3"/>
  <c r="K474" i="3" s="1"/>
  <c r="I272" i="3"/>
  <c r="S359" i="3"/>
  <c r="H359" i="3"/>
  <c r="Q359" i="3"/>
  <c r="F359" i="3"/>
  <c r="V359" i="3"/>
  <c r="K359" i="3"/>
  <c r="U359" i="3"/>
  <c r="J359" i="3"/>
  <c r="J349" i="3"/>
  <c r="J342" i="3"/>
  <c r="J321" i="3"/>
  <c r="J334" i="3" s="1"/>
  <c r="J357" i="3"/>
  <c r="J354" i="3"/>
  <c r="V357" i="3"/>
  <c r="R359" i="3"/>
  <c r="I287" i="3"/>
  <c r="I284" i="3"/>
  <c r="C289" i="3"/>
  <c r="T359" i="3"/>
  <c r="E489" i="3"/>
  <c r="E482" i="3"/>
  <c r="E494" i="3"/>
  <c r="E461" i="3"/>
  <c r="E474" i="3" s="1"/>
  <c r="E497" i="3"/>
  <c r="F497" i="3"/>
  <c r="F494" i="3"/>
  <c r="F489" i="3"/>
  <c r="F482" i="3"/>
  <c r="F461" i="3"/>
  <c r="F474" i="3" s="1"/>
  <c r="L496" i="3"/>
  <c r="E443" i="3"/>
  <c r="L443" i="3" s="1"/>
  <c r="K427" i="3"/>
  <c r="K424" i="3"/>
  <c r="I419" i="3"/>
  <c r="I412" i="3"/>
  <c r="I391" i="3"/>
  <c r="I404" i="3" s="1"/>
  <c r="L398" i="3"/>
  <c r="K370" i="3"/>
  <c r="L370" i="3" s="1"/>
  <c r="X423" i="3"/>
  <c r="I424" i="3"/>
  <c r="G373" i="3"/>
  <c r="F429" i="3"/>
  <c r="H461" i="3"/>
  <c r="H474" i="3" s="1"/>
  <c r="H489" i="3"/>
  <c r="H482" i="3"/>
  <c r="H494" i="3"/>
  <c r="T489" i="3"/>
  <c r="T482" i="3"/>
  <c r="T497" i="3"/>
  <c r="T461" i="3"/>
  <c r="T474" i="3" s="1"/>
  <c r="T494" i="3"/>
  <c r="L460" i="3"/>
  <c r="J519" i="3"/>
  <c r="V519" i="3"/>
  <c r="X411" i="3"/>
  <c r="L423" i="3"/>
  <c r="U489" i="3"/>
  <c r="U482" i="3"/>
  <c r="U497" i="3"/>
  <c r="U461" i="3"/>
  <c r="U474" i="3" s="1"/>
  <c r="U494" i="3"/>
  <c r="V449" i="3"/>
  <c r="E427" i="3"/>
  <c r="E424" i="3"/>
  <c r="P429" i="3"/>
  <c r="E429" i="3"/>
  <c r="W429" i="3"/>
  <c r="D429" i="3"/>
  <c r="V429" i="3"/>
  <c r="K429" i="3"/>
  <c r="U429" i="3"/>
  <c r="J429" i="3"/>
  <c r="S429" i="3"/>
  <c r="H429" i="3"/>
  <c r="Q379" i="3"/>
  <c r="E391" i="3"/>
  <c r="E404" i="3" s="1"/>
  <c r="X399" i="3"/>
  <c r="L411" i="3"/>
  <c r="I429" i="3"/>
  <c r="J489" i="3"/>
  <c r="J482" i="3"/>
  <c r="J497" i="3"/>
  <c r="J494" i="3"/>
  <c r="S419" i="3"/>
  <c r="S412" i="3"/>
  <c r="S391" i="3"/>
  <c r="S404" i="3" s="1"/>
  <c r="L390" i="3"/>
  <c r="X401" i="3"/>
  <c r="J371" i="3"/>
  <c r="R429" i="3"/>
  <c r="G489" i="3"/>
  <c r="G482" i="3"/>
  <c r="G461" i="3"/>
  <c r="G474" i="3" s="1"/>
  <c r="G497" i="3"/>
  <c r="L468" i="3"/>
  <c r="X493" i="3"/>
  <c r="I497" i="3"/>
  <c r="I494" i="3"/>
  <c r="I461" i="3"/>
  <c r="I474" i="3" s="1"/>
  <c r="I489" i="3"/>
  <c r="I482" i="3"/>
  <c r="E531" i="3"/>
  <c r="E544" i="3" s="1"/>
  <c r="E567" i="3"/>
  <c r="E552" i="3"/>
  <c r="U419" i="3"/>
  <c r="U412" i="3"/>
  <c r="U391" i="3"/>
  <c r="U404" i="3" s="1"/>
  <c r="U427" i="3"/>
  <c r="U424" i="3"/>
  <c r="X418" i="3"/>
  <c r="X426" i="3"/>
  <c r="R489" i="3"/>
  <c r="R482" i="3"/>
  <c r="R497" i="3"/>
  <c r="R494" i="3"/>
  <c r="R461" i="3"/>
  <c r="R474" i="3" s="1"/>
  <c r="E559" i="3"/>
  <c r="G499" i="3"/>
  <c r="K519" i="3"/>
  <c r="W519" i="3"/>
  <c r="I629" i="3"/>
  <c r="I637" i="3"/>
  <c r="I634" i="3"/>
  <c r="I622" i="3"/>
  <c r="L583" i="3"/>
  <c r="U629" i="3"/>
  <c r="U622" i="3"/>
  <c r="U637" i="3"/>
  <c r="U634" i="3"/>
  <c r="U601" i="3"/>
  <c r="U614" i="3" s="1"/>
  <c r="R379" i="3"/>
  <c r="C500" i="3"/>
  <c r="D500" i="3" s="1"/>
  <c r="C499" i="3"/>
  <c r="W449" i="3"/>
  <c r="L467" i="3"/>
  <c r="O499" i="3"/>
  <c r="G519" i="3"/>
  <c r="X558" i="3"/>
  <c r="I559" i="3"/>
  <c r="X563" i="3"/>
  <c r="I564" i="3"/>
  <c r="E442" i="3"/>
  <c r="L442" i="3" s="1"/>
  <c r="F559" i="3"/>
  <c r="F552" i="3"/>
  <c r="F531" i="3"/>
  <c r="F544" i="3" s="1"/>
  <c r="F567" i="3"/>
  <c r="F564" i="3"/>
  <c r="H559" i="3"/>
  <c r="H552" i="3"/>
  <c r="H567" i="3"/>
  <c r="H564" i="3"/>
  <c r="L539" i="3"/>
  <c r="X539" i="3"/>
  <c r="L558" i="3"/>
  <c r="E511" i="3"/>
  <c r="L511" i="3" s="1"/>
  <c r="R559" i="3"/>
  <c r="L563" i="3"/>
  <c r="E512" i="3"/>
  <c r="L512" i="3" s="1"/>
  <c r="R564" i="3"/>
  <c r="Q499" i="3"/>
  <c r="F499" i="3"/>
  <c r="V499" i="3"/>
  <c r="K499" i="3"/>
  <c r="U499" i="3"/>
  <c r="J499" i="3"/>
  <c r="T499" i="3"/>
  <c r="I499" i="3"/>
  <c r="X468" i="3"/>
  <c r="R499" i="3"/>
  <c r="S559" i="3"/>
  <c r="S552" i="3"/>
  <c r="S531" i="3"/>
  <c r="S544" i="3" s="1"/>
  <c r="S567" i="3"/>
  <c r="S564" i="3"/>
  <c r="W569" i="3"/>
  <c r="D569" i="3"/>
  <c r="V569" i="3"/>
  <c r="K569" i="3"/>
  <c r="U569" i="3"/>
  <c r="J569" i="3"/>
  <c r="S569" i="3"/>
  <c r="H569" i="3"/>
  <c r="R569" i="3"/>
  <c r="G569" i="3"/>
  <c r="Q569" i="3"/>
  <c r="F569" i="3"/>
  <c r="Q567" i="3"/>
  <c r="Q564" i="3"/>
  <c r="Q559" i="3"/>
  <c r="Q552" i="3"/>
  <c r="Q531" i="3"/>
  <c r="Q544" i="3" s="1"/>
  <c r="X538" i="3"/>
  <c r="L541" i="3"/>
  <c r="S499" i="3"/>
  <c r="O500" i="3"/>
  <c r="X540" i="3"/>
  <c r="E569" i="3"/>
  <c r="R637" i="3"/>
  <c r="R634" i="3"/>
  <c r="R629" i="3"/>
  <c r="R622" i="3"/>
  <c r="R601" i="3"/>
  <c r="R614" i="3" s="1"/>
  <c r="F637" i="3"/>
  <c r="F634" i="3"/>
  <c r="F601" i="3"/>
  <c r="F614" i="3" s="1"/>
  <c r="F622" i="3"/>
  <c r="F629" i="3"/>
  <c r="L581" i="3"/>
  <c r="T559" i="3"/>
  <c r="T552" i="3"/>
  <c r="T567" i="3"/>
  <c r="T564" i="3"/>
  <c r="I552" i="3"/>
  <c r="J629" i="3"/>
  <c r="J622" i="3"/>
  <c r="J601" i="3"/>
  <c r="J614" i="3" s="1"/>
  <c r="J637" i="3"/>
  <c r="J634" i="3"/>
  <c r="L551" i="3"/>
  <c r="E510" i="3"/>
  <c r="L510" i="3" s="1"/>
  <c r="L566" i="3"/>
  <c r="E513" i="3"/>
  <c r="L513" i="3" s="1"/>
  <c r="T589" i="3"/>
  <c r="H589" i="3"/>
  <c r="C570" i="3"/>
  <c r="D570" i="3" s="1"/>
  <c r="G589" i="3"/>
  <c r="V629" i="3"/>
  <c r="V601" i="3"/>
  <c r="V614" i="3" s="1"/>
  <c r="V637" i="3"/>
  <c r="V634" i="3"/>
  <c r="S707" i="3"/>
  <c r="S704" i="3"/>
  <c r="S692" i="3"/>
  <c r="S699" i="3"/>
  <c r="S671" i="3"/>
  <c r="S684" i="3" s="1"/>
  <c r="F720" i="3"/>
  <c r="R6" i="3" s="1"/>
  <c r="L607" i="3"/>
  <c r="X607" i="3"/>
  <c r="X628" i="3"/>
  <c r="H699" i="3"/>
  <c r="H671" i="3"/>
  <c r="H684" i="3" s="1"/>
  <c r="H704" i="3"/>
  <c r="H707" i="3"/>
  <c r="H692" i="3"/>
  <c r="G721" i="3"/>
  <c r="S7" i="3" s="1"/>
  <c r="O570" i="3"/>
  <c r="W629" i="3"/>
  <c r="W622" i="3"/>
  <c r="W601" i="3"/>
  <c r="W614" i="3" s="1"/>
  <c r="W637" i="3"/>
  <c r="W634" i="3"/>
  <c r="X608" i="3"/>
  <c r="L609" i="3"/>
  <c r="X609" i="3"/>
  <c r="L628" i="3"/>
  <c r="I671" i="3"/>
  <c r="I684" i="3" s="1"/>
  <c r="I704" i="3"/>
  <c r="I707" i="3"/>
  <c r="I692" i="3"/>
  <c r="I699" i="3"/>
  <c r="X760" i="3"/>
  <c r="V699" i="3"/>
  <c r="V671" i="3"/>
  <c r="V684" i="3" s="1"/>
  <c r="V704" i="3"/>
  <c r="V707" i="3"/>
  <c r="V692" i="3"/>
  <c r="Q601" i="3"/>
  <c r="Q614" i="3" s="1"/>
  <c r="Q637" i="3"/>
  <c r="Q634" i="3"/>
  <c r="Q629" i="3"/>
  <c r="Q622" i="3"/>
  <c r="C640" i="3"/>
  <c r="D640" i="3" s="1"/>
  <c r="O639" i="3"/>
  <c r="C639" i="3"/>
  <c r="O640" i="3"/>
  <c r="K601" i="3"/>
  <c r="K614" i="3" s="1"/>
  <c r="K637" i="3"/>
  <c r="K634" i="3"/>
  <c r="K629" i="3"/>
  <c r="K622" i="3"/>
  <c r="K707" i="3"/>
  <c r="K704" i="3"/>
  <c r="K692" i="3"/>
  <c r="K699" i="3"/>
  <c r="K671" i="3"/>
  <c r="K684" i="3" s="1"/>
  <c r="I722" i="3"/>
  <c r="U8" i="3" s="1"/>
  <c r="X621" i="3"/>
  <c r="S637" i="3"/>
  <c r="S634" i="3"/>
  <c r="S601" i="3"/>
  <c r="S614" i="3" s="1"/>
  <c r="Q639" i="3"/>
  <c r="F639" i="3"/>
  <c r="P639" i="3"/>
  <c r="E639" i="3"/>
  <c r="W639" i="3"/>
  <c r="D639" i="3"/>
  <c r="V639" i="3"/>
  <c r="K639" i="3"/>
  <c r="U639" i="3"/>
  <c r="J639" i="3"/>
  <c r="T639" i="3"/>
  <c r="I639" i="3"/>
  <c r="S639" i="3"/>
  <c r="H639" i="3"/>
  <c r="R639" i="3"/>
  <c r="G639" i="3"/>
  <c r="E589" i="3"/>
  <c r="L621" i="3"/>
  <c r="S622" i="3"/>
  <c r="E707" i="3"/>
  <c r="E704" i="3"/>
  <c r="E699" i="3"/>
  <c r="E692" i="3"/>
  <c r="E671" i="3"/>
  <c r="E684" i="3" s="1"/>
  <c r="L650" i="3"/>
  <c r="F707" i="3"/>
  <c r="F704" i="3"/>
  <c r="F699" i="3"/>
  <c r="F692" i="3"/>
  <c r="F671" i="3"/>
  <c r="F684" i="3" s="1"/>
  <c r="G659" i="3"/>
  <c r="T659" i="3"/>
  <c r="W671" i="3"/>
  <c r="W684" i="3" s="1"/>
  <c r="T709" i="3"/>
  <c r="E729" i="3"/>
  <c r="Q729" i="3"/>
  <c r="G720" i="3"/>
  <c r="S6" i="3" s="1"/>
  <c r="L763" i="3"/>
  <c r="E722" i="3"/>
  <c r="G723" i="3"/>
  <c r="S9" i="3" s="1"/>
  <c r="U659" i="3"/>
  <c r="J699" i="3"/>
  <c r="X706" i="3"/>
  <c r="U709" i="3"/>
  <c r="F768" i="3"/>
  <c r="F773" i="3"/>
  <c r="F776" i="3"/>
  <c r="I768" i="3"/>
  <c r="F741" i="3"/>
  <c r="F753" i="3" s="1"/>
  <c r="H720" i="3"/>
  <c r="T6" i="3" s="1"/>
  <c r="X767" i="3"/>
  <c r="X766" i="3"/>
  <c r="F722" i="3"/>
  <c r="R8" i="3" s="1"/>
  <c r="H723" i="3"/>
  <c r="T9" i="3" s="1"/>
  <c r="J692" i="3"/>
  <c r="W692" i="3"/>
  <c r="L706" i="3"/>
  <c r="J707" i="3"/>
  <c r="G773" i="3"/>
  <c r="G776" i="3"/>
  <c r="G761" i="3"/>
  <c r="G741" i="3"/>
  <c r="G753" i="3" s="1"/>
  <c r="O779" i="3"/>
  <c r="C779" i="3"/>
  <c r="O778" i="3"/>
  <c r="J776" i="3"/>
  <c r="J761" i="3"/>
  <c r="J741" i="3"/>
  <c r="J753" i="3" s="1"/>
  <c r="J768" i="3"/>
  <c r="J773" i="3"/>
  <c r="L737" i="3"/>
  <c r="L756" i="3"/>
  <c r="E760" i="3"/>
  <c r="L767" i="3"/>
  <c r="E721" i="3"/>
  <c r="L766" i="3"/>
  <c r="K778" i="3"/>
  <c r="C710" i="3"/>
  <c r="D710" i="3" s="1"/>
  <c r="O709" i="3"/>
  <c r="C709" i="3"/>
  <c r="R671" i="3"/>
  <c r="R684" i="3" s="1"/>
  <c r="T773" i="3"/>
  <c r="T776" i="3"/>
  <c r="T761" i="3"/>
  <c r="T741" i="3"/>
  <c r="T753" i="3" s="1"/>
  <c r="U778" i="3"/>
  <c r="R699" i="3"/>
  <c r="L703" i="3"/>
  <c r="J704" i="3"/>
  <c r="V776" i="3"/>
  <c r="V761" i="3"/>
  <c r="V741" i="3"/>
  <c r="V753" i="3" s="1"/>
  <c r="V768" i="3"/>
  <c r="L736" i="3"/>
  <c r="E740" i="3"/>
  <c r="K720" i="3"/>
  <c r="W6" i="3" s="1"/>
  <c r="L755" i="3"/>
  <c r="L759" i="3"/>
  <c r="L765" i="3"/>
  <c r="G768" i="3"/>
  <c r="L771" i="3"/>
  <c r="K775" i="3"/>
  <c r="K723" i="3" s="1"/>
  <c r="W9" i="3" s="1"/>
  <c r="R709" i="3"/>
  <c r="G709" i="3"/>
  <c r="Q709" i="3"/>
  <c r="F709" i="3"/>
  <c r="P709" i="3"/>
  <c r="E709" i="3"/>
  <c r="W709" i="3"/>
  <c r="D709" i="3"/>
  <c r="V709" i="3"/>
  <c r="K709" i="3"/>
  <c r="Q659" i="3"/>
  <c r="W707" i="3"/>
  <c r="I709" i="3"/>
  <c r="O710" i="3"/>
  <c r="W729" i="3"/>
  <c r="X735" i="3"/>
  <c r="X739" i="3"/>
  <c r="X754" i="3"/>
  <c r="X758" i="3"/>
  <c r="J772" i="3"/>
  <c r="J722" i="3" s="1"/>
  <c r="V8" i="3" s="1"/>
  <c r="V773" i="3"/>
  <c r="W775" i="3"/>
  <c r="X775" i="3" s="1"/>
  <c r="R707" i="3"/>
  <c r="R704" i="3"/>
  <c r="J709" i="3"/>
  <c r="K761" i="3"/>
  <c r="K741" i="3"/>
  <c r="K753" i="3" s="1"/>
  <c r="K768" i="3"/>
  <c r="K773" i="3"/>
  <c r="Q740" i="3"/>
  <c r="X740" i="3" s="1"/>
  <c r="T768" i="3"/>
  <c r="L770" i="3"/>
  <c r="E723" i="3"/>
  <c r="K776" i="3"/>
  <c r="W704" i="3"/>
  <c r="S709" i="3"/>
  <c r="X731" i="3"/>
  <c r="L732" i="3"/>
  <c r="F761" i="3"/>
  <c r="J721" i="3"/>
  <c r="V7" i="3" s="1"/>
  <c r="X772" i="3"/>
  <c r="F723" i="3"/>
  <c r="R9" i="3" s="1"/>
  <c r="D778" i="3"/>
  <c r="V778" i="3"/>
  <c r="E778" i="3"/>
  <c r="W778" i="3"/>
  <c r="H741" i="3"/>
  <c r="H753" i="3" s="1"/>
  <c r="U741" i="3"/>
  <c r="U753" i="3" s="1"/>
  <c r="H761" i="3"/>
  <c r="U761" i="3"/>
  <c r="L769" i="3"/>
  <c r="X769" i="3"/>
  <c r="F778" i="3"/>
  <c r="P778" i="3"/>
  <c r="R729" i="3"/>
  <c r="G778" i="3"/>
  <c r="Q778" i="3"/>
  <c r="S729" i="3"/>
  <c r="L762" i="3"/>
  <c r="X762" i="3"/>
  <c r="H776" i="3"/>
  <c r="U776" i="3"/>
  <c r="H778" i="3"/>
  <c r="R778" i="3"/>
  <c r="I778" i="3"/>
  <c r="S778" i="3"/>
  <c r="J778" i="3"/>
  <c r="V147" i="2"/>
  <c r="V144" i="2"/>
  <c r="V111" i="2"/>
  <c r="V124" i="2" s="1"/>
  <c r="V139" i="2"/>
  <c r="V132" i="2"/>
  <c r="L22" i="2"/>
  <c r="L21" i="2"/>
  <c r="L91" i="2"/>
  <c r="S139" i="2"/>
  <c r="S132" i="2"/>
  <c r="S111" i="2"/>
  <c r="S124" i="2" s="1"/>
  <c r="S147" i="2"/>
  <c r="S144" i="2"/>
  <c r="L23" i="2"/>
  <c r="L93" i="2"/>
  <c r="I111" i="2"/>
  <c r="I147" i="2"/>
  <c r="I144" i="2"/>
  <c r="I132" i="2"/>
  <c r="I139" i="2"/>
  <c r="I124" i="2"/>
  <c r="U41" i="2"/>
  <c r="U54" i="2" s="1"/>
  <c r="J41" i="2"/>
  <c r="J54" i="2" s="1"/>
  <c r="J43" i="2"/>
  <c r="S44" i="2"/>
  <c r="Q45" i="2"/>
  <c r="L47" i="2"/>
  <c r="L51" i="2"/>
  <c r="K41" i="2"/>
  <c r="K54" i="2" s="1"/>
  <c r="W41" i="2"/>
  <c r="W54" i="2" s="1"/>
  <c r="K43" i="2"/>
  <c r="V43" i="2"/>
  <c r="I44" i="2"/>
  <c r="T44" i="2"/>
  <c r="G45" i="2"/>
  <c r="R45" i="2"/>
  <c r="E747" i="2"/>
  <c r="X47" i="2"/>
  <c r="K748" i="2"/>
  <c r="V748" i="2"/>
  <c r="I749" i="2"/>
  <c r="T749" i="2"/>
  <c r="R750" i="2"/>
  <c r="X750" i="2" s="1"/>
  <c r="X51" i="2"/>
  <c r="H62" i="2"/>
  <c r="U62" i="2"/>
  <c r="H69" i="2"/>
  <c r="U69" i="2"/>
  <c r="L73" i="2"/>
  <c r="Q74" i="2"/>
  <c r="L76" i="2"/>
  <c r="Q77" i="2"/>
  <c r="D79" i="2"/>
  <c r="V79" i="2"/>
  <c r="R139" i="2"/>
  <c r="R132" i="2"/>
  <c r="O150" i="2"/>
  <c r="C150" i="2"/>
  <c r="T111" i="2"/>
  <c r="T124" i="2" s="1"/>
  <c r="T147" i="2"/>
  <c r="T144" i="2"/>
  <c r="R111" i="2"/>
  <c r="R124" i="2" s="1"/>
  <c r="H114" i="2"/>
  <c r="V114" i="2"/>
  <c r="R115" i="2"/>
  <c r="X119" i="2"/>
  <c r="L120" i="2"/>
  <c r="X120" i="2"/>
  <c r="R144" i="2"/>
  <c r="K149" i="2"/>
  <c r="R169" i="2"/>
  <c r="X180" i="2"/>
  <c r="I183" i="2"/>
  <c r="Q184" i="2"/>
  <c r="V185" i="2"/>
  <c r="L187" i="2"/>
  <c r="X208" i="2"/>
  <c r="G254" i="2"/>
  <c r="V723" i="2"/>
  <c r="V653" i="2"/>
  <c r="V583" i="2"/>
  <c r="V513" i="2"/>
  <c r="V373" i="2"/>
  <c r="V443" i="2"/>
  <c r="V303" i="2"/>
  <c r="V233" i="2"/>
  <c r="V93" i="2"/>
  <c r="S115" i="2"/>
  <c r="D122" i="2"/>
  <c r="U219" i="2"/>
  <c r="J219" i="2"/>
  <c r="S219" i="2"/>
  <c r="H219" i="2"/>
  <c r="R219" i="2"/>
  <c r="G219" i="2"/>
  <c r="W219" i="2"/>
  <c r="D219" i="2"/>
  <c r="V219" i="2"/>
  <c r="T219" i="2"/>
  <c r="Q219" i="2"/>
  <c r="P219" i="2"/>
  <c r="K219" i="2"/>
  <c r="I219" i="2"/>
  <c r="R183" i="2"/>
  <c r="R184" i="2"/>
  <c r="W185" i="2"/>
  <c r="L208" i="2"/>
  <c r="I161" i="2"/>
  <c r="E41" i="2"/>
  <c r="E54" i="2" s="1"/>
  <c r="E43" i="2"/>
  <c r="K44" i="2"/>
  <c r="V44" i="2"/>
  <c r="I45" i="2"/>
  <c r="T45" i="2"/>
  <c r="G747" i="2"/>
  <c r="R747" i="2"/>
  <c r="E748" i="2"/>
  <c r="X48" i="2"/>
  <c r="K749" i="2"/>
  <c r="I750" i="2"/>
  <c r="T750" i="2"/>
  <c r="P52" i="2"/>
  <c r="J62" i="2"/>
  <c r="W62" i="2"/>
  <c r="J69" i="2"/>
  <c r="W69" i="2"/>
  <c r="F74" i="2"/>
  <c r="S74" i="2"/>
  <c r="F77" i="2"/>
  <c r="S77" i="2"/>
  <c r="F79" i="2"/>
  <c r="P79" i="2"/>
  <c r="F99" i="2"/>
  <c r="Q113" i="2"/>
  <c r="J114" i="2"/>
  <c r="F115" i="2"/>
  <c r="T115" i="2"/>
  <c r="X138" i="2"/>
  <c r="L146" i="2"/>
  <c r="V163" i="2"/>
  <c r="S183" i="2"/>
  <c r="X191" i="2"/>
  <c r="J161" i="2"/>
  <c r="L161" i="2" s="1"/>
  <c r="K162" i="2"/>
  <c r="E219" i="2"/>
  <c r="G287" i="2"/>
  <c r="G284" i="2"/>
  <c r="G279" i="2"/>
  <c r="G272" i="2"/>
  <c r="G251" i="2"/>
  <c r="G264" i="2" s="1"/>
  <c r="I279" i="2"/>
  <c r="I272" i="2"/>
  <c r="I287" i="2"/>
  <c r="I284" i="2"/>
  <c r="I251" i="2"/>
  <c r="I264" i="2" s="1"/>
  <c r="I255" i="2"/>
  <c r="X286" i="2"/>
  <c r="L300" i="2"/>
  <c r="W114" i="2"/>
  <c r="Q43" i="2"/>
  <c r="K62" i="2"/>
  <c r="K69" i="2"/>
  <c r="G79" i="2"/>
  <c r="Q79" i="2"/>
  <c r="C80" i="2"/>
  <c r="G99" i="2"/>
  <c r="U113" i="2"/>
  <c r="K114" i="2"/>
  <c r="G115" i="2"/>
  <c r="F209" i="2"/>
  <c r="F202" i="2"/>
  <c r="F181" i="2"/>
  <c r="F214" i="2"/>
  <c r="T183" i="2"/>
  <c r="F219" i="2"/>
  <c r="H239" i="2"/>
  <c r="T239" i="2"/>
  <c r="K255" i="2"/>
  <c r="F231" i="2"/>
  <c r="L278" i="2"/>
  <c r="T675" i="2"/>
  <c r="I675" i="2"/>
  <c r="V674" i="2"/>
  <c r="K674" i="2"/>
  <c r="E673" i="2"/>
  <c r="S675" i="2"/>
  <c r="H675" i="2"/>
  <c r="U674" i="2"/>
  <c r="J674" i="2"/>
  <c r="W673" i="2"/>
  <c r="R675" i="2"/>
  <c r="G675" i="2"/>
  <c r="T674" i="2"/>
  <c r="I674" i="2"/>
  <c r="V673" i="2"/>
  <c r="K673" i="2"/>
  <c r="Q675" i="2"/>
  <c r="F675" i="2"/>
  <c r="S674" i="2"/>
  <c r="H674" i="2"/>
  <c r="U673" i="2"/>
  <c r="J673" i="2"/>
  <c r="T605" i="2"/>
  <c r="I605" i="2"/>
  <c r="V604" i="2"/>
  <c r="K604" i="2"/>
  <c r="E675" i="2"/>
  <c r="R674" i="2"/>
  <c r="G674" i="2"/>
  <c r="T673" i="2"/>
  <c r="I673" i="2"/>
  <c r="I683" i="2" s="1"/>
  <c r="S605" i="2"/>
  <c r="H605" i="2"/>
  <c r="U604" i="2"/>
  <c r="J604" i="2"/>
  <c r="W675" i="2"/>
  <c r="Q674" i="2"/>
  <c r="F674" i="2"/>
  <c r="S673" i="2"/>
  <c r="S683" i="2" s="1"/>
  <c r="S708" i="2" s="1"/>
  <c r="H673" i="2"/>
  <c r="R605" i="2"/>
  <c r="G605" i="2"/>
  <c r="T604" i="2"/>
  <c r="I604" i="2"/>
  <c r="V603" i="2"/>
  <c r="V675" i="2"/>
  <c r="K675" i="2"/>
  <c r="E674" i="2"/>
  <c r="R673" i="2"/>
  <c r="R683" i="2" s="1"/>
  <c r="R708" i="2" s="1"/>
  <c r="G673" i="2"/>
  <c r="G683" i="2" s="1"/>
  <c r="U675" i="2"/>
  <c r="J675" i="2"/>
  <c r="W674" i="2"/>
  <c r="Q605" i="2"/>
  <c r="G604" i="2"/>
  <c r="S603" i="2"/>
  <c r="H603" i="2"/>
  <c r="R535" i="2"/>
  <c r="G535" i="2"/>
  <c r="T534" i="2"/>
  <c r="I534" i="2"/>
  <c r="V533" i="2"/>
  <c r="K533" i="2"/>
  <c r="W604" i="2"/>
  <c r="F604" i="2"/>
  <c r="R603" i="2"/>
  <c r="G603" i="2"/>
  <c r="Q535" i="2"/>
  <c r="F535" i="2"/>
  <c r="S534" i="2"/>
  <c r="H534" i="2"/>
  <c r="U533" i="2"/>
  <c r="J533" i="2"/>
  <c r="S604" i="2"/>
  <c r="E604" i="2"/>
  <c r="Q603" i="2"/>
  <c r="F603" i="2"/>
  <c r="E535" i="2"/>
  <c r="R534" i="2"/>
  <c r="G534" i="2"/>
  <c r="T533" i="2"/>
  <c r="I533" i="2"/>
  <c r="Q673" i="2"/>
  <c r="K605" i="2"/>
  <c r="R604" i="2"/>
  <c r="E603" i="2"/>
  <c r="W535" i="2"/>
  <c r="Q534" i="2"/>
  <c r="F534" i="2"/>
  <c r="S533" i="2"/>
  <c r="H533" i="2"/>
  <c r="F673" i="2"/>
  <c r="W605" i="2"/>
  <c r="F605" i="2"/>
  <c r="W603" i="2"/>
  <c r="W613" i="2" s="1"/>
  <c r="W638" i="2" s="1"/>
  <c r="K603" i="2"/>
  <c r="U535" i="2"/>
  <c r="J535" i="2"/>
  <c r="W534" i="2"/>
  <c r="Q533" i="2"/>
  <c r="F533" i="2"/>
  <c r="V534" i="2"/>
  <c r="R533" i="2"/>
  <c r="R543" i="2" s="1"/>
  <c r="R568" i="2" s="1"/>
  <c r="V605" i="2"/>
  <c r="H604" i="2"/>
  <c r="V535" i="2"/>
  <c r="U534" i="2"/>
  <c r="U605" i="2"/>
  <c r="T535" i="2"/>
  <c r="J605" i="2"/>
  <c r="U603" i="2"/>
  <c r="U613" i="2" s="1"/>
  <c r="U638" i="2" s="1"/>
  <c r="S535" i="2"/>
  <c r="K534" i="2"/>
  <c r="G533" i="2"/>
  <c r="G543" i="2" s="1"/>
  <c r="Q465" i="2"/>
  <c r="F465" i="2"/>
  <c r="S464" i="2"/>
  <c r="H464" i="2"/>
  <c r="U463" i="2"/>
  <c r="U473" i="2" s="1"/>
  <c r="U498" i="2" s="1"/>
  <c r="J463" i="2"/>
  <c r="T395" i="2"/>
  <c r="I395" i="2"/>
  <c r="V394" i="2"/>
  <c r="E605" i="2"/>
  <c r="T603" i="2"/>
  <c r="K535" i="2"/>
  <c r="J534" i="2"/>
  <c r="E533" i="2"/>
  <c r="E465" i="2"/>
  <c r="R464" i="2"/>
  <c r="G464" i="2"/>
  <c r="T463" i="2"/>
  <c r="I463" i="2"/>
  <c r="S395" i="2"/>
  <c r="I535" i="2"/>
  <c r="E534" i="2"/>
  <c r="W465" i="2"/>
  <c r="Q464" i="2"/>
  <c r="F464" i="2"/>
  <c r="S463" i="2"/>
  <c r="H463" i="2"/>
  <c r="R395" i="2"/>
  <c r="G395" i="2"/>
  <c r="T394" i="2"/>
  <c r="I394" i="2"/>
  <c r="I603" i="2"/>
  <c r="I613" i="2" s="1"/>
  <c r="W533" i="2"/>
  <c r="U465" i="2"/>
  <c r="J465" i="2"/>
  <c r="W464" i="2"/>
  <c r="Q463" i="2"/>
  <c r="F463" i="2"/>
  <c r="G465" i="2"/>
  <c r="I464" i="2"/>
  <c r="K463" i="2"/>
  <c r="V465" i="2"/>
  <c r="E464" i="2"/>
  <c r="G463" i="2"/>
  <c r="W395" i="2"/>
  <c r="H395" i="2"/>
  <c r="R394" i="2"/>
  <c r="F394" i="2"/>
  <c r="S393" i="2"/>
  <c r="H393" i="2"/>
  <c r="Q604" i="2"/>
  <c r="T465" i="2"/>
  <c r="V464" i="2"/>
  <c r="E463" i="2"/>
  <c r="V395" i="2"/>
  <c r="F395" i="2"/>
  <c r="Q394" i="2"/>
  <c r="E394" i="2"/>
  <c r="R393" i="2"/>
  <c r="G393" i="2"/>
  <c r="Q325" i="2"/>
  <c r="F325" i="2"/>
  <c r="S324" i="2"/>
  <c r="H324" i="2"/>
  <c r="U323" i="2"/>
  <c r="J323" i="2"/>
  <c r="S465" i="2"/>
  <c r="U464" i="2"/>
  <c r="W463" i="2"/>
  <c r="W473" i="2" s="1"/>
  <c r="W498" i="2" s="1"/>
  <c r="U395" i="2"/>
  <c r="E395" i="2"/>
  <c r="Q393" i="2"/>
  <c r="F393" i="2"/>
  <c r="E325" i="2"/>
  <c r="R324" i="2"/>
  <c r="G324" i="2"/>
  <c r="T323" i="2"/>
  <c r="I323" i="2"/>
  <c r="J603" i="2"/>
  <c r="R465" i="2"/>
  <c r="T464" i="2"/>
  <c r="V463" i="2"/>
  <c r="Q395" i="2"/>
  <c r="E393" i="2"/>
  <c r="W325" i="2"/>
  <c r="Q324" i="2"/>
  <c r="F324" i="2"/>
  <c r="S323" i="2"/>
  <c r="H323" i="2"/>
  <c r="K465" i="2"/>
  <c r="R463" i="2"/>
  <c r="K394" i="2"/>
  <c r="W393" i="2"/>
  <c r="V325" i="2"/>
  <c r="K325" i="2"/>
  <c r="E324" i="2"/>
  <c r="R323" i="2"/>
  <c r="G323" i="2"/>
  <c r="H535" i="2"/>
  <c r="H465" i="2"/>
  <c r="J464" i="2"/>
  <c r="K395" i="2"/>
  <c r="U394" i="2"/>
  <c r="H394" i="2"/>
  <c r="U393" i="2"/>
  <c r="J393" i="2"/>
  <c r="T325" i="2"/>
  <c r="I325" i="2"/>
  <c r="V324" i="2"/>
  <c r="K324" i="2"/>
  <c r="E323" i="2"/>
  <c r="J395" i="2"/>
  <c r="K393" i="2"/>
  <c r="I465" i="2"/>
  <c r="I393" i="2"/>
  <c r="H325" i="2"/>
  <c r="U255" i="2"/>
  <c r="J255" i="2"/>
  <c r="W254" i="2"/>
  <c r="Q253" i="2"/>
  <c r="F253" i="2"/>
  <c r="K464" i="2"/>
  <c r="W394" i="2"/>
  <c r="S394" i="2"/>
  <c r="W324" i="2"/>
  <c r="V323" i="2"/>
  <c r="S255" i="2"/>
  <c r="H255" i="2"/>
  <c r="U254" i="2"/>
  <c r="J254" i="2"/>
  <c r="W253" i="2"/>
  <c r="J394" i="2"/>
  <c r="U324" i="2"/>
  <c r="Q323" i="2"/>
  <c r="R255" i="2"/>
  <c r="G255" i="2"/>
  <c r="T254" i="2"/>
  <c r="I254" i="2"/>
  <c r="V253" i="2"/>
  <c r="K253" i="2"/>
  <c r="G394" i="2"/>
  <c r="U325" i="2"/>
  <c r="T324" i="2"/>
  <c r="Q255" i="2"/>
  <c r="F255" i="2"/>
  <c r="S254" i="2"/>
  <c r="H254" i="2"/>
  <c r="U253" i="2"/>
  <c r="J253" i="2"/>
  <c r="J263" i="2" s="1"/>
  <c r="T393" i="2"/>
  <c r="T403" i="2" s="1"/>
  <c r="T428" i="2" s="1"/>
  <c r="R325" i="2"/>
  <c r="J324" i="2"/>
  <c r="F323" i="2"/>
  <c r="F333" i="2" s="1"/>
  <c r="W255" i="2"/>
  <c r="Q254" i="2"/>
  <c r="F254" i="2"/>
  <c r="S253" i="2"/>
  <c r="H253" i="2"/>
  <c r="V393" i="2"/>
  <c r="V403" i="2" s="1"/>
  <c r="V428" i="2" s="1"/>
  <c r="W323" i="2"/>
  <c r="E255" i="2"/>
  <c r="K323" i="2"/>
  <c r="T253" i="2"/>
  <c r="U185" i="2"/>
  <c r="J185" i="2"/>
  <c r="W184" i="2"/>
  <c r="Q183" i="2"/>
  <c r="F183" i="2"/>
  <c r="E115" i="2"/>
  <c r="R114" i="2"/>
  <c r="G114" i="2"/>
  <c r="T113" i="2"/>
  <c r="I113" i="2"/>
  <c r="I123" i="2" s="1"/>
  <c r="V254" i="2"/>
  <c r="R253" i="2"/>
  <c r="T185" i="2"/>
  <c r="I185" i="2"/>
  <c r="V184" i="2"/>
  <c r="K184" i="2"/>
  <c r="E183" i="2"/>
  <c r="W115" i="2"/>
  <c r="Q114" i="2"/>
  <c r="F114" i="2"/>
  <c r="S113" i="2"/>
  <c r="H113" i="2"/>
  <c r="S325" i="2"/>
  <c r="V255" i="2"/>
  <c r="R254" i="2"/>
  <c r="S185" i="2"/>
  <c r="S745" i="2" s="1"/>
  <c r="H185" i="2"/>
  <c r="U184" i="2"/>
  <c r="J184" i="2"/>
  <c r="W183" i="2"/>
  <c r="V115" i="2"/>
  <c r="K115" i="2"/>
  <c r="E114" i="2"/>
  <c r="R113" i="2"/>
  <c r="R123" i="2" s="1"/>
  <c r="R148" i="2" s="1"/>
  <c r="G113" i="2"/>
  <c r="J325" i="2"/>
  <c r="T255" i="2"/>
  <c r="I253" i="2"/>
  <c r="R185" i="2"/>
  <c r="G185" i="2"/>
  <c r="T184" i="2"/>
  <c r="I184" i="2"/>
  <c r="V183" i="2"/>
  <c r="K183" i="2"/>
  <c r="U115" i="2"/>
  <c r="G325" i="2"/>
  <c r="K254" i="2"/>
  <c r="G253" i="2"/>
  <c r="Q185" i="2"/>
  <c r="F185" i="2"/>
  <c r="S184" i="2"/>
  <c r="H184" i="2"/>
  <c r="U183" i="2"/>
  <c r="J183" i="2"/>
  <c r="F43" i="2"/>
  <c r="J45" i="2"/>
  <c r="V23" i="2"/>
  <c r="S41" i="2"/>
  <c r="S54" i="2" s="1"/>
  <c r="R43" i="2"/>
  <c r="K45" i="2"/>
  <c r="V45" i="2"/>
  <c r="U74" i="2"/>
  <c r="H77" i="2"/>
  <c r="R79" i="2"/>
  <c r="J111" i="2"/>
  <c r="X131" i="2"/>
  <c r="E184" i="2"/>
  <c r="E185" i="2"/>
  <c r="X188" i="2"/>
  <c r="L189" i="2"/>
  <c r="F194" i="2"/>
  <c r="K163" i="2"/>
  <c r="L163" i="2" s="1"/>
  <c r="D290" i="2"/>
  <c r="U111" i="2"/>
  <c r="U124" i="2" s="1"/>
  <c r="U147" i="2"/>
  <c r="U144" i="2"/>
  <c r="I114" i="2"/>
  <c r="R41" i="2"/>
  <c r="R54" i="2" s="1"/>
  <c r="W44" i="2"/>
  <c r="U45" i="2"/>
  <c r="L49" i="2"/>
  <c r="G43" i="2"/>
  <c r="E44" i="2"/>
  <c r="L749" i="2"/>
  <c r="X49" i="2"/>
  <c r="L68" i="2"/>
  <c r="H74" i="2"/>
  <c r="H79" i="2"/>
  <c r="H147" i="2"/>
  <c r="E113" i="2"/>
  <c r="V113" i="2"/>
  <c r="H115" i="2"/>
  <c r="G169" i="2"/>
  <c r="S169" i="2"/>
  <c r="H43" i="2"/>
  <c r="S43" i="2"/>
  <c r="F44" i="2"/>
  <c r="Q44" i="2"/>
  <c r="W45" i="2"/>
  <c r="J747" i="2"/>
  <c r="H748" i="2"/>
  <c r="S748" i="2"/>
  <c r="X748" i="2" s="1"/>
  <c r="Q749" i="2"/>
  <c r="X749" i="2" s="1"/>
  <c r="L50" i="2"/>
  <c r="W750" i="2"/>
  <c r="J751" i="2"/>
  <c r="L751" i="2" s="1"/>
  <c r="U751" i="2"/>
  <c r="X751" i="2" s="1"/>
  <c r="E62" i="2"/>
  <c r="R62" i="2"/>
  <c r="I74" i="2"/>
  <c r="V74" i="2"/>
  <c r="I79" i="2"/>
  <c r="O80" i="2"/>
  <c r="K139" i="2"/>
  <c r="K132" i="2"/>
  <c r="K111" i="2"/>
  <c r="F113" i="2"/>
  <c r="F123" i="2" s="1"/>
  <c r="W113" i="2"/>
  <c r="S114" i="2"/>
  <c r="I115" i="2"/>
  <c r="K124" i="2"/>
  <c r="L131" i="2"/>
  <c r="U139" i="2"/>
  <c r="C149" i="2"/>
  <c r="H169" i="2"/>
  <c r="T169" i="2"/>
  <c r="E194" i="2"/>
  <c r="E181" i="2"/>
  <c r="E209" i="2"/>
  <c r="F184" i="2"/>
  <c r="K185" i="2"/>
  <c r="L188" i="2"/>
  <c r="E202" i="2"/>
  <c r="X216" i="2"/>
  <c r="F217" i="2"/>
  <c r="G44" i="2"/>
  <c r="E45" i="2"/>
  <c r="V747" i="2"/>
  <c r="X50" i="2"/>
  <c r="F62" i="2"/>
  <c r="S62" i="2"/>
  <c r="J74" i="2"/>
  <c r="W74" i="2"/>
  <c r="J79" i="2"/>
  <c r="T79" i="2"/>
  <c r="J147" i="2"/>
  <c r="J144" i="2"/>
  <c r="J139" i="2"/>
  <c r="J132" i="2"/>
  <c r="J113" i="2"/>
  <c r="T114" i="2"/>
  <c r="J115" i="2"/>
  <c r="I209" i="2"/>
  <c r="I214" i="2"/>
  <c r="I217" i="2"/>
  <c r="I202" i="2"/>
  <c r="I194" i="2"/>
  <c r="K209" i="2"/>
  <c r="K214" i="2"/>
  <c r="K202" i="2"/>
  <c r="K194" i="2"/>
  <c r="K217" i="2"/>
  <c r="K181" i="2"/>
  <c r="G183" i="2"/>
  <c r="G184" i="2"/>
  <c r="E253" i="2"/>
  <c r="X747" i="2"/>
  <c r="I43" i="2"/>
  <c r="T43" i="2"/>
  <c r="R44" i="2"/>
  <c r="U43" i="2"/>
  <c r="H44" i="2"/>
  <c r="F45" i="2"/>
  <c r="F750" i="2"/>
  <c r="K74" i="2"/>
  <c r="C79" i="2"/>
  <c r="K79" i="2"/>
  <c r="E99" i="2"/>
  <c r="Q99" i="2"/>
  <c r="K113" i="2"/>
  <c r="U114" i="2"/>
  <c r="Q115" i="2"/>
  <c r="G90" i="2"/>
  <c r="L90" i="2" s="1"/>
  <c r="U132" i="2"/>
  <c r="J217" i="2"/>
  <c r="J214" i="2"/>
  <c r="J202" i="2"/>
  <c r="J194" i="2"/>
  <c r="J181" i="2"/>
  <c r="L162" i="2"/>
  <c r="Q217" i="2"/>
  <c r="Q214" i="2"/>
  <c r="Q202" i="2"/>
  <c r="Q194" i="2"/>
  <c r="Q181" i="2"/>
  <c r="H183" i="2"/>
  <c r="H193" i="2" s="1"/>
  <c r="X187" i="2"/>
  <c r="L201" i="2"/>
  <c r="E160" i="2"/>
  <c r="L160" i="2" s="1"/>
  <c r="E254" i="2"/>
  <c r="F149" i="2"/>
  <c r="Q149" i="2"/>
  <c r="X213" i="2"/>
  <c r="L216" i="2"/>
  <c r="L261" i="2"/>
  <c r="X261" i="2"/>
  <c r="X283" i="2"/>
  <c r="F233" i="2"/>
  <c r="L233" i="2" s="1"/>
  <c r="H321" i="2"/>
  <c r="H334" i="2" s="1"/>
  <c r="H357" i="2"/>
  <c r="H354" i="2"/>
  <c r="H342" i="2"/>
  <c r="H349" i="2"/>
  <c r="G149" i="2"/>
  <c r="R149" i="2"/>
  <c r="L213" i="2"/>
  <c r="R239" i="2"/>
  <c r="X250" i="2"/>
  <c r="L283" i="2"/>
  <c r="J284" i="2"/>
  <c r="I309" i="2"/>
  <c r="U309" i="2"/>
  <c r="H149" i="2"/>
  <c r="S149" i="2"/>
  <c r="U169" i="2"/>
  <c r="L232" i="2"/>
  <c r="L250" i="2"/>
  <c r="W279" i="2"/>
  <c r="F232" i="2"/>
  <c r="H233" i="2"/>
  <c r="W287" i="2"/>
  <c r="T349" i="2"/>
  <c r="T342" i="2"/>
  <c r="T321" i="2"/>
  <c r="T334" i="2" s="1"/>
  <c r="T357" i="2"/>
  <c r="I149" i="2"/>
  <c r="T149" i="2"/>
  <c r="V169" i="2"/>
  <c r="V279" i="2"/>
  <c r="V272" i="2"/>
  <c r="V251" i="2"/>
  <c r="V264" i="2" s="1"/>
  <c r="V287" i="2"/>
  <c r="V284" i="2"/>
  <c r="W272" i="2"/>
  <c r="K309" i="2"/>
  <c r="W309" i="2"/>
  <c r="J149" i="2"/>
  <c r="O220" i="2"/>
  <c r="C220" i="2"/>
  <c r="D220" i="2" s="1"/>
  <c r="O219" i="2"/>
  <c r="W217" i="2"/>
  <c r="W214" i="2"/>
  <c r="W284" i="2"/>
  <c r="G391" i="2"/>
  <c r="G404" i="2" s="1"/>
  <c r="G424" i="2"/>
  <c r="G427" i="2"/>
  <c r="G419" i="2"/>
  <c r="G412" i="2"/>
  <c r="L231" i="2"/>
  <c r="E287" i="2"/>
  <c r="E284" i="2"/>
  <c r="E279" i="2"/>
  <c r="E272" i="2"/>
  <c r="L257" i="2"/>
  <c r="X257" i="2"/>
  <c r="L258" i="2"/>
  <c r="F287" i="2"/>
  <c r="E309" i="2"/>
  <c r="Q309" i="2"/>
  <c r="E370" i="2"/>
  <c r="L370" i="2" s="1"/>
  <c r="L411" i="2"/>
  <c r="J379" i="2"/>
  <c r="V379" i="2"/>
  <c r="I289" i="2"/>
  <c r="T289" i="2"/>
  <c r="C359" i="2"/>
  <c r="O360" i="2"/>
  <c r="C360" i="2"/>
  <c r="D360" i="2" s="1"/>
  <c r="J321" i="2"/>
  <c r="J334" i="2" s="1"/>
  <c r="J357" i="2"/>
  <c r="J354" i="2"/>
  <c r="J349" i="2"/>
  <c r="J342" i="2"/>
  <c r="E359" i="2"/>
  <c r="I419" i="2"/>
  <c r="I412" i="2"/>
  <c r="I424" i="2"/>
  <c r="I427" i="2"/>
  <c r="H497" i="2"/>
  <c r="H461" i="2"/>
  <c r="H474" i="2" s="1"/>
  <c r="H494" i="2"/>
  <c r="H482" i="2"/>
  <c r="S239" i="2"/>
  <c r="C289" i="2"/>
  <c r="K289" i="2"/>
  <c r="V289" i="2"/>
  <c r="F309" i="2"/>
  <c r="R309" i="2"/>
  <c r="V359" i="2"/>
  <c r="K301" i="2"/>
  <c r="L301" i="2" s="1"/>
  <c r="O359" i="2"/>
  <c r="K424" i="2"/>
  <c r="K427" i="2"/>
  <c r="K419" i="2"/>
  <c r="K412" i="2"/>
  <c r="X390" i="2"/>
  <c r="K391" i="2"/>
  <c r="K404" i="2" s="1"/>
  <c r="E371" i="2"/>
  <c r="L371" i="2" s="1"/>
  <c r="L418" i="2"/>
  <c r="U272" i="2"/>
  <c r="Q284" i="2"/>
  <c r="D289" i="2"/>
  <c r="W289" i="2"/>
  <c r="S349" i="2"/>
  <c r="S342" i="2"/>
  <c r="S321" i="2"/>
  <c r="S334" i="2" s="1"/>
  <c r="S357" i="2"/>
  <c r="S354" i="2"/>
  <c r="X348" i="2"/>
  <c r="L356" i="2"/>
  <c r="R427" i="2"/>
  <c r="R424" i="2"/>
  <c r="R419" i="2"/>
  <c r="R412" i="2"/>
  <c r="R391" i="2"/>
  <c r="R404" i="2" s="1"/>
  <c r="L390" i="2"/>
  <c r="R637" i="2"/>
  <c r="R634" i="2"/>
  <c r="R622" i="2"/>
  <c r="R629" i="2"/>
  <c r="R601" i="2"/>
  <c r="R614" i="2" s="1"/>
  <c r="E289" i="2"/>
  <c r="P289" i="2"/>
  <c r="L327" i="2"/>
  <c r="L348" i="2"/>
  <c r="L353" i="2"/>
  <c r="R359" i="2"/>
  <c r="L373" i="2"/>
  <c r="T379" i="2"/>
  <c r="Q629" i="2"/>
  <c r="Q622" i="2"/>
  <c r="Q637" i="2"/>
  <c r="Q634" i="2"/>
  <c r="Q601" i="2"/>
  <c r="Q614" i="2" s="1"/>
  <c r="G289" i="2"/>
  <c r="V321" i="2"/>
  <c r="V334" i="2" s="1"/>
  <c r="V357" i="2"/>
  <c r="V354" i="2"/>
  <c r="G309" i="2"/>
  <c r="X328" i="2"/>
  <c r="X341" i="2"/>
  <c r="V349" i="2"/>
  <c r="S427" i="2"/>
  <c r="S424" i="2"/>
  <c r="S419" i="2"/>
  <c r="S412" i="2"/>
  <c r="S391" i="2"/>
  <c r="S404" i="2" s="1"/>
  <c r="L372" i="2"/>
  <c r="H419" i="2"/>
  <c r="H412" i="2"/>
  <c r="H391" i="2"/>
  <c r="H404" i="2" s="1"/>
  <c r="H424" i="2"/>
  <c r="H427" i="2"/>
  <c r="E427" i="2"/>
  <c r="E424" i="2"/>
  <c r="E391" i="2"/>
  <c r="E404" i="2" s="1"/>
  <c r="E412" i="2"/>
  <c r="F359" i="2"/>
  <c r="Q359" i="2"/>
  <c r="F427" i="2"/>
  <c r="F424" i="2"/>
  <c r="F419" i="2"/>
  <c r="F412" i="2"/>
  <c r="T429" i="2"/>
  <c r="L441" i="2"/>
  <c r="G489" i="2"/>
  <c r="G482" i="2"/>
  <c r="G494" i="2"/>
  <c r="L467" i="2"/>
  <c r="L488" i="2"/>
  <c r="U494" i="2"/>
  <c r="H359" i="2"/>
  <c r="S359" i="2"/>
  <c r="U379" i="2"/>
  <c r="X397" i="2"/>
  <c r="X398" i="2"/>
  <c r="G429" i="2"/>
  <c r="J497" i="2"/>
  <c r="J489" i="2"/>
  <c r="J461" i="2"/>
  <c r="J474" i="2" s="1"/>
  <c r="J494" i="2"/>
  <c r="I461" i="2"/>
  <c r="I474" i="2" s="1"/>
  <c r="I494" i="2"/>
  <c r="I497" i="2"/>
  <c r="J482" i="2"/>
  <c r="I489" i="2"/>
  <c r="L496" i="2"/>
  <c r="I359" i="2"/>
  <c r="T359" i="2"/>
  <c r="Q391" i="2"/>
  <c r="Q404" i="2" s="1"/>
  <c r="L398" i="2"/>
  <c r="X426" i="2"/>
  <c r="H429" i="2"/>
  <c r="W497" i="2"/>
  <c r="W489" i="2"/>
  <c r="W494" i="2"/>
  <c r="K449" i="2"/>
  <c r="W461" i="2"/>
  <c r="W474" i="2" s="1"/>
  <c r="L469" i="2"/>
  <c r="L493" i="2"/>
  <c r="G497" i="2"/>
  <c r="J359" i="2"/>
  <c r="U359" i="2"/>
  <c r="C430" i="2"/>
  <c r="D430" i="2" s="1"/>
  <c r="O429" i="2"/>
  <c r="W379" i="2"/>
  <c r="F391" i="2"/>
  <c r="F404" i="2" s="1"/>
  <c r="Q412" i="2"/>
  <c r="X423" i="2"/>
  <c r="L426" i="2"/>
  <c r="I429" i="2"/>
  <c r="L443" i="2"/>
  <c r="T497" i="2"/>
  <c r="T489" i="2"/>
  <c r="T482" i="2"/>
  <c r="T461" i="2"/>
  <c r="T474" i="2" s="1"/>
  <c r="T494" i="2"/>
  <c r="L470" i="2"/>
  <c r="L471" i="2"/>
  <c r="U482" i="2"/>
  <c r="K359" i="2"/>
  <c r="X400" i="2"/>
  <c r="L423" i="2"/>
  <c r="E497" i="2"/>
  <c r="E489" i="2"/>
  <c r="E482" i="2"/>
  <c r="U461" i="2"/>
  <c r="U474" i="2" s="1"/>
  <c r="U497" i="2"/>
  <c r="E461" i="2"/>
  <c r="E474" i="2" s="1"/>
  <c r="X470" i="2"/>
  <c r="V482" i="2"/>
  <c r="G559" i="2"/>
  <c r="G552" i="2"/>
  <c r="G567" i="2"/>
  <c r="G564" i="2"/>
  <c r="G531" i="2"/>
  <c r="G544" i="2" s="1"/>
  <c r="Q429" i="2"/>
  <c r="F429" i="2"/>
  <c r="P429" i="2"/>
  <c r="E429" i="2"/>
  <c r="W429" i="2"/>
  <c r="D429" i="2"/>
  <c r="U429" i="2"/>
  <c r="J429" i="2"/>
  <c r="Q427" i="2"/>
  <c r="Q424" i="2"/>
  <c r="X401" i="2"/>
  <c r="R429" i="2"/>
  <c r="F449" i="2"/>
  <c r="R449" i="2"/>
  <c r="L442" i="2"/>
  <c r="V461" i="2"/>
  <c r="V474" i="2" s="1"/>
  <c r="V497" i="2"/>
  <c r="V494" i="2"/>
  <c r="V699" i="2"/>
  <c r="V692" i="2"/>
  <c r="V671" i="2"/>
  <c r="V684" i="2" s="1"/>
  <c r="V707" i="2"/>
  <c r="V704" i="2"/>
  <c r="S429" i="2"/>
  <c r="S497" i="2"/>
  <c r="S494" i="2"/>
  <c r="S489" i="2"/>
  <c r="S482" i="2"/>
  <c r="X566" i="2"/>
  <c r="E513" i="2"/>
  <c r="L513" i="2" s="1"/>
  <c r="C500" i="2"/>
  <c r="D500" i="2" s="1"/>
  <c r="O499" i="2"/>
  <c r="F519" i="2"/>
  <c r="R519" i="2"/>
  <c r="L537" i="2"/>
  <c r="X537" i="2"/>
  <c r="L558" i="2"/>
  <c r="E567" i="2"/>
  <c r="H637" i="2"/>
  <c r="H634" i="2"/>
  <c r="H629" i="2"/>
  <c r="H622" i="2"/>
  <c r="H601" i="2"/>
  <c r="H614" i="2" s="1"/>
  <c r="J637" i="2"/>
  <c r="E729" i="2"/>
  <c r="Q729" i="2"/>
  <c r="R499" i="2"/>
  <c r="G499" i="2"/>
  <c r="Q499" i="2"/>
  <c r="F499" i="2"/>
  <c r="P499" i="2"/>
  <c r="E499" i="2"/>
  <c r="W499" i="2"/>
  <c r="D499" i="2"/>
  <c r="U499" i="2"/>
  <c r="J499" i="2"/>
  <c r="Q449" i="2"/>
  <c r="C499" i="2"/>
  <c r="T559" i="2"/>
  <c r="T552" i="2"/>
  <c r="T531" i="2"/>
  <c r="T544" i="2" s="1"/>
  <c r="T567" i="2"/>
  <c r="T564" i="2"/>
  <c r="H559" i="2"/>
  <c r="H552" i="2"/>
  <c r="H531" i="2"/>
  <c r="H544" i="2" s="1"/>
  <c r="L539" i="2"/>
  <c r="L566" i="2"/>
  <c r="H567" i="2"/>
  <c r="L580" i="2"/>
  <c r="S637" i="2"/>
  <c r="S634" i="2"/>
  <c r="S629" i="2"/>
  <c r="S601" i="2"/>
  <c r="S614" i="2" s="1"/>
  <c r="H499" i="2"/>
  <c r="I531" i="2"/>
  <c r="I544" i="2" s="1"/>
  <c r="I567" i="2"/>
  <c r="I564" i="2"/>
  <c r="L540" i="2"/>
  <c r="X540" i="2"/>
  <c r="L541" i="2"/>
  <c r="X541" i="2"/>
  <c r="X563" i="2"/>
  <c r="D570" i="2"/>
  <c r="U589" i="2"/>
  <c r="X611" i="2"/>
  <c r="I499" i="2"/>
  <c r="O500" i="2"/>
  <c r="J531" i="2"/>
  <c r="J544" i="2" s="1"/>
  <c r="J567" i="2"/>
  <c r="J564" i="2"/>
  <c r="K519" i="2"/>
  <c r="V559" i="2"/>
  <c r="L563" i="2"/>
  <c r="H564" i="2"/>
  <c r="T637" i="2"/>
  <c r="T634" i="2"/>
  <c r="T601" i="2"/>
  <c r="T614" i="2" s="1"/>
  <c r="T622" i="2"/>
  <c r="L607" i="2"/>
  <c r="W531" i="2"/>
  <c r="W544" i="2" s="1"/>
  <c r="W567" i="2"/>
  <c r="W564" i="2"/>
  <c r="L512" i="2"/>
  <c r="U559" i="2"/>
  <c r="U552" i="2"/>
  <c r="U531" i="2"/>
  <c r="U544" i="2" s="1"/>
  <c r="W559" i="2"/>
  <c r="U567" i="2"/>
  <c r="I629" i="2"/>
  <c r="I622" i="2"/>
  <c r="I634" i="2"/>
  <c r="I637" i="2"/>
  <c r="L583" i="2"/>
  <c r="E637" i="2"/>
  <c r="E634" i="2"/>
  <c r="E622" i="2"/>
  <c r="E601" i="2"/>
  <c r="E614" i="2" s="1"/>
  <c r="L651" i="2"/>
  <c r="V531" i="2"/>
  <c r="V544" i="2" s="1"/>
  <c r="V567" i="2"/>
  <c r="V564" i="2"/>
  <c r="W552" i="2"/>
  <c r="J629" i="2"/>
  <c r="J622" i="2"/>
  <c r="J634" i="2"/>
  <c r="F637" i="2"/>
  <c r="F634" i="2"/>
  <c r="F622" i="2"/>
  <c r="F601" i="2"/>
  <c r="F614" i="2" s="1"/>
  <c r="F629" i="2"/>
  <c r="T499" i="2"/>
  <c r="E559" i="2"/>
  <c r="E552" i="2"/>
  <c r="L511" i="2"/>
  <c r="H512" i="2"/>
  <c r="U564" i="2"/>
  <c r="K589" i="2"/>
  <c r="W589" i="2"/>
  <c r="L582" i="2"/>
  <c r="G569" i="2"/>
  <c r="R569" i="2"/>
  <c r="G637" i="2"/>
  <c r="G634" i="2"/>
  <c r="U699" i="2"/>
  <c r="U692" i="2"/>
  <c r="U671" i="2"/>
  <c r="U684" i="2" s="1"/>
  <c r="U707" i="2"/>
  <c r="U704" i="2"/>
  <c r="W699" i="2"/>
  <c r="W692" i="2"/>
  <c r="W671" i="2"/>
  <c r="W684" i="2" s="1"/>
  <c r="W707" i="2"/>
  <c r="W704" i="2"/>
  <c r="X691" i="2"/>
  <c r="K651" i="2"/>
  <c r="L703" i="2"/>
  <c r="L721" i="2"/>
  <c r="Q519" i="2"/>
  <c r="I569" i="2"/>
  <c r="T569" i="2"/>
  <c r="V589" i="2"/>
  <c r="X628" i="2"/>
  <c r="L636" i="2"/>
  <c r="K671" i="2"/>
  <c r="K684" i="2" s="1"/>
  <c r="K707" i="2"/>
  <c r="K704" i="2"/>
  <c r="Q709" i="2"/>
  <c r="X679" i="2"/>
  <c r="L680" i="2"/>
  <c r="X680" i="2"/>
  <c r="X698" i="2"/>
  <c r="J569" i="2"/>
  <c r="U569" i="2"/>
  <c r="O640" i="2"/>
  <c r="C640" i="2"/>
  <c r="D640" i="2" s="1"/>
  <c r="O639" i="2"/>
  <c r="C639" i="2"/>
  <c r="X621" i="2"/>
  <c r="L628" i="2"/>
  <c r="G629" i="2"/>
  <c r="X681" i="2"/>
  <c r="S519" i="2"/>
  <c r="C569" i="2"/>
  <c r="K569" i="2"/>
  <c r="V569" i="2"/>
  <c r="G601" i="2"/>
  <c r="G614" i="2" s="1"/>
  <c r="X607" i="2"/>
  <c r="L608" i="2"/>
  <c r="X608" i="2"/>
  <c r="L621" i="2"/>
  <c r="G622" i="2"/>
  <c r="E659" i="2"/>
  <c r="Q659" i="2"/>
  <c r="C710" i="2"/>
  <c r="D710" i="2" s="1"/>
  <c r="O709" i="2"/>
  <c r="C709" i="2"/>
  <c r="O710" i="2"/>
  <c r="L698" i="2"/>
  <c r="R709" i="2"/>
  <c r="D569" i="2"/>
  <c r="T639" i="2"/>
  <c r="I639" i="2"/>
  <c r="S639" i="2"/>
  <c r="H639" i="2"/>
  <c r="R639" i="2"/>
  <c r="G639" i="2"/>
  <c r="Q639" i="2"/>
  <c r="F639" i="2"/>
  <c r="P639" i="2"/>
  <c r="E639" i="2"/>
  <c r="W639" i="2"/>
  <c r="D639" i="2"/>
  <c r="V639" i="2"/>
  <c r="K639" i="2"/>
  <c r="X633" i="2"/>
  <c r="F707" i="2"/>
  <c r="F704" i="2"/>
  <c r="F699" i="2"/>
  <c r="F692" i="2"/>
  <c r="F671" i="2"/>
  <c r="F684" i="2" s="1"/>
  <c r="L772" i="2"/>
  <c r="E722" i="2"/>
  <c r="S707" i="2"/>
  <c r="S704" i="2"/>
  <c r="S699" i="2"/>
  <c r="S692" i="2"/>
  <c r="S671" i="2"/>
  <c r="S684" i="2" s="1"/>
  <c r="J699" i="2"/>
  <c r="J692" i="2"/>
  <c r="J671" i="2"/>
  <c r="J684" i="2" s="1"/>
  <c r="J707" i="2"/>
  <c r="J704" i="2"/>
  <c r="X670" i="2"/>
  <c r="L723" i="2"/>
  <c r="H699" i="2"/>
  <c r="H692" i="2"/>
  <c r="H671" i="2"/>
  <c r="H684" i="2" s="1"/>
  <c r="H707" i="2"/>
  <c r="H704" i="2"/>
  <c r="G671" i="2"/>
  <c r="G684" i="2" s="1"/>
  <c r="H709" i="2"/>
  <c r="S709" i="2"/>
  <c r="R768" i="2"/>
  <c r="R773" i="2"/>
  <c r="R776" i="2"/>
  <c r="T778" i="2"/>
  <c r="J778" i="2"/>
  <c r="S778" i="2"/>
  <c r="I778" i="2"/>
  <c r="R778" i="2"/>
  <c r="H778" i="2"/>
  <c r="Q778" i="2"/>
  <c r="G778" i="2"/>
  <c r="P778" i="2"/>
  <c r="F778" i="2"/>
  <c r="W778" i="2"/>
  <c r="E778" i="2"/>
  <c r="V778" i="2"/>
  <c r="D778" i="2"/>
  <c r="X764" i="2"/>
  <c r="F652" i="2"/>
  <c r="L652" i="2" s="1"/>
  <c r="T671" i="2"/>
  <c r="T684" i="2" s="1"/>
  <c r="I704" i="2"/>
  <c r="I707" i="2"/>
  <c r="I709" i="2"/>
  <c r="T709" i="2"/>
  <c r="G773" i="2"/>
  <c r="G776" i="2"/>
  <c r="G761" i="2"/>
  <c r="G741" i="2"/>
  <c r="G753" i="2" s="1"/>
  <c r="S729" i="2"/>
  <c r="E760" i="2"/>
  <c r="K778" i="2"/>
  <c r="R659" i="2"/>
  <c r="I671" i="2"/>
  <c r="I684" i="2" s="1"/>
  <c r="J709" i="2"/>
  <c r="U709" i="2"/>
  <c r="H729" i="2"/>
  <c r="T729" i="2"/>
  <c r="V729" i="2"/>
  <c r="E740" i="2"/>
  <c r="Q760" i="2"/>
  <c r="X760" i="2" s="1"/>
  <c r="X763" i="2"/>
  <c r="X771" i="2"/>
  <c r="U778" i="2"/>
  <c r="G692" i="2"/>
  <c r="T692" i="2"/>
  <c r="K709" i="2"/>
  <c r="V709" i="2"/>
  <c r="U773" i="2"/>
  <c r="U776" i="2"/>
  <c r="U761" i="2"/>
  <c r="U741" i="2"/>
  <c r="U753" i="2" s="1"/>
  <c r="U768" i="2"/>
  <c r="O779" i="2"/>
  <c r="C779" i="2"/>
  <c r="D779" i="2" s="1"/>
  <c r="O778" i="2"/>
  <c r="Q740" i="2"/>
  <c r="X740" i="2" s="1"/>
  <c r="K720" i="2"/>
  <c r="W6" i="2" s="1"/>
  <c r="L771" i="2"/>
  <c r="D709" i="2"/>
  <c r="W709" i="2"/>
  <c r="J776" i="2"/>
  <c r="J761" i="2"/>
  <c r="J741" i="2"/>
  <c r="J753" i="2" s="1"/>
  <c r="J768" i="2"/>
  <c r="J773" i="2"/>
  <c r="X767" i="2"/>
  <c r="X766" i="2"/>
  <c r="X775" i="2"/>
  <c r="I692" i="2"/>
  <c r="E709" i="2"/>
  <c r="P709" i="2"/>
  <c r="F729" i="2"/>
  <c r="L731" i="2"/>
  <c r="X731" i="2"/>
  <c r="X732" i="2"/>
  <c r="R741" i="2"/>
  <c r="R753" i="2" s="1"/>
  <c r="L767" i="2"/>
  <c r="L766" i="2"/>
  <c r="G768" i="2"/>
  <c r="L770" i="2"/>
  <c r="L775" i="2"/>
  <c r="F709" i="2"/>
  <c r="I776" i="2"/>
  <c r="I761" i="2"/>
  <c r="I741" i="2"/>
  <c r="I753" i="2" s="1"/>
  <c r="I768" i="2"/>
  <c r="X772" i="2"/>
  <c r="W773" i="2"/>
  <c r="L774" i="2"/>
  <c r="X774" i="2"/>
  <c r="K773" i="2"/>
  <c r="W768" i="2"/>
  <c r="L769" i="2"/>
  <c r="X769" i="2"/>
  <c r="K768" i="2"/>
  <c r="W741" i="2"/>
  <c r="W753" i="2" s="1"/>
  <c r="W761" i="2"/>
  <c r="L762" i="2"/>
  <c r="X762" i="2"/>
  <c r="K741" i="2"/>
  <c r="K753" i="2" s="1"/>
  <c r="K741" i="5" l="1"/>
  <c r="K753" i="5" s="1"/>
  <c r="K768" i="5"/>
  <c r="K251" i="6"/>
  <c r="K264" i="6" s="1"/>
  <c r="K287" i="6"/>
  <c r="I357" i="6"/>
  <c r="R279" i="6"/>
  <c r="V357" i="7"/>
  <c r="H349" i="7"/>
  <c r="T349" i="8"/>
  <c r="H139" i="8"/>
  <c r="G768" i="10"/>
  <c r="S349" i="11"/>
  <c r="S321" i="11"/>
  <c r="S334" i="11" s="1"/>
  <c r="U707" i="12"/>
  <c r="T349" i="12"/>
  <c r="S776" i="13"/>
  <c r="K692" i="13"/>
  <c r="I424" i="13"/>
  <c r="R321" i="14"/>
  <c r="R334" i="14" s="1"/>
  <c r="I214" i="14"/>
  <c r="K427" i="8"/>
  <c r="S419" i="11"/>
  <c r="K284" i="6"/>
  <c r="I342" i="6"/>
  <c r="R284" i="6"/>
  <c r="K622" i="7"/>
  <c r="H354" i="7"/>
  <c r="H144" i="8"/>
  <c r="F564" i="9"/>
  <c r="G741" i="10"/>
  <c r="G753" i="10" s="1"/>
  <c r="U671" i="12"/>
  <c r="U684" i="12" s="1"/>
  <c r="S773" i="13"/>
  <c r="K699" i="13"/>
  <c r="R342" i="14"/>
  <c r="F531" i="15"/>
  <c r="F544" i="15" s="1"/>
  <c r="S391" i="11"/>
  <c r="S404" i="11" s="1"/>
  <c r="I773" i="5"/>
  <c r="I354" i="6"/>
  <c r="R287" i="6"/>
  <c r="K629" i="7"/>
  <c r="K412" i="7"/>
  <c r="H357" i="7"/>
  <c r="J144" i="7"/>
  <c r="V419" i="8"/>
  <c r="K391" i="8"/>
  <c r="K404" i="8" s="1"/>
  <c r="H147" i="8"/>
  <c r="F567" i="9"/>
  <c r="G761" i="10"/>
  <c r="S412" i="10"/>
  <c r="U692" i="12"/>
  <c r="W354" i="12"/>
  <c r="S768" i="13"/>
  <c r="F287" i="13"/>
  <c r="S692" i="14"/>
  <c r="I194" i="14"/>
  <c r="R349" i="14"/>
  <c r="F552" i="15"/>
  <c r="I559" i="2"/>
  <c r="I768" i="5"/>
  <c r="K634" i="7"/>
  <c r="K419" i="7"/>
  <c r="J147" i="7"/>
  <c r="V412" i="8"/>
  <c r="K461" i="8"/>
  <c r="K474" i="8" s="1"/>
  <c r="H111" i="8"/>
  <c r="H622" i="9"/>
  <c r="S601" i="9"/>
  <c r="S614" i="9" s="1"/>
  <c r="G776" i="10"/>
  <c r="S419" i="10"/>
  <c r="U699" i="12"/>
  <c r="W357" i="12"/>
  <c r="S699" i="14"/>
  <c r="I181" i="14"/>
  <c r="J637" i="15"/>
  <c r="F564" i="15"/>
  <c r="K699" i="10"/>
  <c r="I741" i="5"/>
  <c r="I753" i="5" s="1"/>
  <c r="K272" i="6"/>
  <c r="K637" i="7"/>
  <c r="K424" i="7"/>
  <c r="J111" i="7"/>
  <c r="J124" i="7"/>
  <c r="K482" i="8"/>
  <c r="T321" i="8"/>
  <c r="T334" i="8" s="1"/>
  <c r="H629" i="9"/>
  <c r="S622" i="9"/>
  <c r="S424" i="10"/>
  <c r="I342" i="12"/>
  <c r="G321" i="12"/>
  <c r="G334" i="12" s="1"/>
  <c r="T357" i="12"/>
  <c r="F284" i="13"/>
  <c r="S704" i="14"/>
  <c r="R354" i="14"/>
  <c r="I761" i="5"/>
  <c r="K427" i="7"/>
  <c r="J132" i="7"/>
  <c r="K412" i="8"/>
  <c r="K489" i="8"/>
  <c r="T354" i="8"/>
  <c r="H634" i="9"/>
  <c r="S427" i="10"/>
  <c r="S342" i="11"/>
  <c r="I349" i="12"/>
  <c r="G342" i="12"/>
  <c r="T354" i="12"/>
  <c r="K704" i="13"/>
  <c r="I419" i="13"/>
  <c r="F272" i="13"/>
  <c r="S707" i="14"/>
  <c r="K424" i="8"/>
  <c r="W342" i="12"/>
  <c r="H637" i="9"/>
  <c r="I354" i="12"/>
  <c r="I412" i="13"/>
  <c r="F251" i="13"/>
  <c r="F264" i="13" s="1"/>
  <c r="I217" i="14"/>
  <c r="S412" i="11"/>
  <c r="W321" i="12"/>
  <c r="W334" i="12" s="1"/>
  <c r="R497" i="15"/>
  <c r="H357" i="15"/>
  <c r="I424" i="15"/>
  <c r="H354" i="15"/>
  <c r="H321" i="15"/>
  <c r="H334" i="15" s="1"/>
  <c r="R461" i="15"/>
  <c r="R474" i="15" s="1"/>
  <c r="R494" i="15"/>
  <c r="R692" i="15"/>
  <c r="T564" i="15"/>
  <c r="J321" i="15"/>
  <c r="J334" i="15" s="1"/>
  <c r="V194" i="15"/>
  <c r="F354" i="7"/>
  <c r="K671" i="10"/>
  <c r="K684" i="10" s="1"/>
  <c r="R699" i="15"/>
  <c r="U634" i="15"/>
  <c r="J284" i="15"/>
  <c r="J357" i="15"/>
  <c r="U629" i="15"/>
  <c r="U622" i="15"/>
  <c r="J279" i="15"/>
  <c r="J342" i="15"/>
  <c r="F357" i="7"/>
  <c r="V202" i="15"/>
  <c r="R552" i="3"/>
  <c r="R567" i="3"/>
  <c r="R704" i="15"/>
  <c r="T552" i="15"/>
  <c r="R707" i="15"/>
  <c r="T531" i="15"/>
  <c r="T544" i="15" s="1"/>
  <c r="V181" i="15"/>
  <c r="V214" i="15"/>
  <c r="K692" i="10"/>
  <c r="R671" i="11"/>
  <c r="R684" i="11" s="1"/>
  <c r="V209" i="15"/>
  <c r="E354" i="5"/>
  <c r="Q773" i="8"/>
  <c r="E419" i="14"/>
  <c r="E202" i="14"/>
  <c r="E194" i="14"/>
  <c r="Q132" i="14"/>
  <c r="E629" i="15"/>
  <c r="E214" i="7"/>
  <c r="Q768" i="8"/>
  <c r="Q272" i="9"/>
  <c r="E761" i="13"/>
  <c r="E427" i="14"/>
  <c r="E217" i="14"/>
  <c r="E209" i="7"/>
  <c r="Q741" i="8"/>
  <c r="Q753" i="8" s="1"/>
  <c r="Q279" i="9"/>
  <c r="E741" i="13"/>
  <c r="E753" i="13" s="1"/>
  <c r="E391" i="14"/>
  <c r="E404" i="14" s="1"/>
  <c r="E214" i="14"/>
  <c r="E202" i="7"/>
  <c r="Q284" i="9"/>
  <c r="E776" i="13"/>
  <c r="E634" i="15"/>
  <c r="Q287" i="9"/>
  <c r="E773" i="13"/>
  <c r="E601" i="15"/>
  <c r="E614" i="15" s="1"/>
  <c r="Q144" i="14"/>
  <c r="E637" i="15"/>
  <c r="Q194" i="6"/>
  <c r="E194" i="7"/>
  <c r="E209" i="14"/>
  <c r="Q147" i="14"/>
  <c r="H144" i="2"/>
  <c r="K279" i="2"/>
  <c r="T419" i="3"/>
  <c r="I634" i="4"/>
  <c r="W531" i="4"/>
  <c r="W544" i="4" s="1"/>
  <c r="H284" i="5"/>
  <c r="S144" i="5"/>
  <c r="U497" i="7"/>
  <c r="W776" i="8"/>
  <c r="U132" i="8"/>
  <c r="I773" i="9"/>
  <c r="K704" i="9"/>
  <c r="F489" i="9"/>
  <c r="G692" i="10"/>
  <c r="K461" i="10"/>
  <c r="K474" i="10" s="1"/>
  <c r="G482" i="11"/>
  <c r="W761" i="12"/>
  <c r="J704" i="12"/>
  <c r="G181" i="12"/>
  <c r="J217" i="13"/>
  <c r="V567" i="14"/>
  <c r="V132" i="14"/>
  <c r="J634" i="15"/>
  <c r="V494" i="15"/>
  <c r="H111" i="2"/>
  <c r="I741" i="3"/>
  <c r="I753" i="3" s="1"/>
  <c r="R147" i="3"/>
  <c r="V692" i="4"/>
  <c r="W559" i="4"/>
  <c r="I622" i="4"/>
  <c r="V768" i="5"/>
  <c r="H272" i="5"/>
  <c r="S111" i="5"/>
  <c r="S124" i="5" s="1"/>
  <c r="S773" i="6"/>
  <c r="V552" i="6"/>
  <c r="G741" i="8"/>
  <c r="G753" i="8" s="1"/>
  <c r="U144" i="8"/>
  <c r="I768" i="9"/>
  <c r="K671" i="9"/>
  <c r="K684" i="9" s="1"/>
  <c r="F497" i="9"/>
  <c r="K773" i="10"/>
  <c r="K489" i="10"/>
  <c r="V349" i="10"/>
  <c r="F144" i="10"/>
  <c r="F124" i="10"/>
  <c r="J671" i="12"/>
  <c r="J684" i="12" s="1"/>
  <c r="G202" i="12"/>
  <c r="K214" i="13"/>
  <c r="J194" i="13"/>
  <c r="V531" i="14"/>
  <c r="V544" i="14" s="1"/>
  <c r="K202" i="14"/>
  <c r="V144" i="14"/>
  <c r="V461" i="15"/>
  <c r="V474" i="15" s="1"/>
  <c r="H124" i="2"/>
  <c r="I773" i="3"/>
  <c r="I761" i="3"/>
  <c r="U531" i="3"/>
  <c r="U544" i="3" s="1"/>
  <c r="R284" i="3"/>
  <c r="V699" i="4"/>
  <c r="I637" i="4"/>
  <c r="V741" i="5"/>
  <c r="V753" i="5" s="1"/>
  <c r="W559" i="5"/>
  <c r="H279" i="5"/>
  <c r="S132" i="5"/>
  <c r="S768" i="6"/>
  <c r="G761" i="8"/>
  <c r="U147" i="8"/>
  <c r="I741" i="9"/>
  <c r="I753" i="9" s="1"/>
  <c r="K692" i="9"/>
  <c r="K768" i="10"/>
  <c r="V354" i="10"/>
  <c r="F132" i="10"/>
  <c r="J692" i="12"/>
  <c r="G209" i="12"/>
  <c r="K217" i="13"/>
  <c r="J202" i="13"/>
  <c r="K209" i="14"/>
  <c r="G531" i="15"/>
  <c r="G544" i="15" s="1"/>
  <c r="V489" i="15"/>
  <c r="W251" i="15"/>
  <c r="W264" i="15" s="1"/>
  <c r="K284" i="2"/>
  <c r="W132" i="2"/>
  <c r="H139" i="2"/>
  <c r="U564" i="3"/>
  <c r="T427" i="3"/>
  <c r="R287" i="3"/>
  <c r="R272" i="3"/>
  <c r="I601" i="4"/>
  <c r="I614" i="4" s="1"/>
  <c r="V761" i="5"/>
  <c r="J692" i="5"/>
  <c r="W531" i="5"/>
  <c r="W544" i="5" s="1"/>
  <c r="U482" i="7"/>
  <c r="V194" i="7"/>
  <c r="W768" i="8"/>
  <c r="G776" i="8"/>
  <c r="I761" i="9"/>
  <c r="K741" i="10"/>
  <c r="K753" i="10" s="1"/>
  <c r="V357" i="10"/>
  <c r="F139" i="10"/>
  <c r="R412" i="11"/>
  <c r="K181" i="13"/>
  <c r="J209" i="13"/>
  <c r="I214" i="13"/>
  <c r="K214" i="14"/>
  <c r="G552" i="15"/>
  <c r="W272" i="15"/>
  <c r="K287" i="2"/>
  <c r="W139" i="2"/>
  <c r="U567" i="3"/>
  <c r="T391" i="3"/>
  <c r="T404" i="3" s="1"/>
  <c r="R251" i="3"/>
  <c r="R264" i="3" s="1"/>
  <c r="J704" i="5"/>
  <c r="W552" i="5"/>
  <c r="U489" i="7"/>
  <c r="G773" i="8"/>
  <c r="R419" i="11"/>
  <c r="K194" i="13"/>
  <c r="K217" i="14"/>
  <c r="J601" i="15"/>
  <c r="J614" i="15" s="1"/>
  <c r="G564" i="15"/>
  <c r="W287" i="15"/>
  <c r="S272" i="15"/>
  <c r="S284" i="15"/>
  <c r="K251" i="2"/>
  <c r="K264" i="2" s="1"/>
  <c r="W144" i="2"/>
  <c r="U552" i="3"/>
  <c r="T424" i="3"/>
  <c r="W564" i="4"/>
  <c r="W564" i="5"/>
  <c r="J144" i="5"/>
  <c r="T427" i="6"/>
  <c r="U461" i="7"/>
  <c r="U474" i="7" s="1"/>
  <c r="V181" i="7"/>
  <c r="F461" i="9"/>
  <c r="F474" i="9" s="1"/>
  <c r="K494" i="10"/>
  <c r="R424" i="11"/>
  <c r="G494" i="11"/>
  <c r="W768" i="12"/>
  <c r="G214" i="12"/>
  <c r="K202" i="13"/>
  <c r="V552" i="14"/>
  <c r="K181" i="14"/>
  <c r="J622" i="15"/>
  <c r="G567" i="15"/>
  <c r="W284" i="15"/>
  <c r="S279" i="15"/>
  <c r="W147" i="2"/>
  <c r="J707" i="5"/>
  <c r="V202" i="7"/>
  <c r="V217" i="7"/>
  <c r="R427" i="11"/>
  <c r="G497" i="11"/>
  <c r="W741" i="12"/>
  <c r="W753" i="12" s="1"/>
  <c r="S251" i="15"/>
  <c r="S264" i="15" s="1"/>
  <c r="R704" i="11"/>
  <c r="R707" i="11"/>
  <c r="T497" i="13"/>
  <c r="U601" i="15"/>
  <c r="U614" i="15" s="1"/>
  <c r="T494" i="13"/>
  <c r="G552" i="14"/>
  <c r="Q497" i="3"/>
  <c r="E284" i="3"/>
  <c r="Q349" i="8"/>
  <c r="Q251" i="14"/>
  <c r="Q264" i="14" s="1"/>
  <c r="E567" i="15"/>
  <c r="E741" i="5"/>
  <c r="E753" i="5" s="1"/>
  <c r="Q357" i="8"/>
  <c r="E531" i="15"/>
  <c r="E544" i="15" s="1"/>
  <c r="Q552" i="4"/>
  <c r="E776" i="5"/>
  <c r="E251" i="3"/>
  <c r="E264" i="3" s="1"/>
  <c r="Q559" i="4"/>
  <c r="E773" i="5"/>
  <c r="Q564" i="4"/>
  <c r="Q567" i="4"/>
  <c r="Q284" i="14"/>
  <c r="Q342" i="8"/>
  <c r="E559" i="15"/>
  <c r="F214" i="15"/>
  <c r="F217" i="15"/>
  <c r="F181" i="15"/>
  <c r="R111" i="15"/>
  <c r="R124" i="15" s="1"/>
  <c r="R139" i="15"/>
  <c r="R132" i="15"/>
  <c r="U692" i="15"/>
  <c r="U671" i="15"/>
  <c r="U684" i="15" s="1"/>
  <c r="K321" i="15"/>
  <c r="K334" i="15" s="1"/>
  <c r="K342" i="15"/>
  <c r="K349" i="15"/>
  <c r="J287" i="15"/>
  <c r="J251" i="15"/>
  <c r="J264" i="15" s="1"/>
  <c r="E707" i="15"/>
  <c r="E272" i="15"/>
  <c r="E699" i="15"/>
  <c r="E552" i="15"/>
  <c r="E704" i="15"/>
  <c r="E124" i="15"/>
  <c r="E139" i="15"/>
  <c r="E132" i="15"/>
  <c r="J704" i="14"/>
  <c r="J671" i="14"/>
  <c r="J684" i="14" s="1"/>
  <c r="J707" i="14"/>
  <c r="K564" i="14"/>
  <c r="K567" i="14"/>
  <c r="K699" i="14"/>
  <c r="K707" i="14"/>
  <c r="K704" i="14"/>
  <c r="H287" i="14"/>
  <c r="H251" i="14"/>
  <c r="H264" i="14" s="1"/>
  <c r="Q279" i="14"/>
  <c r="Q272" i="14"/>
  <c r="H287" i="13"/>
  <c r="I217" i="13"/>
  <c r="H251" i="13"/>
  <c r="H264" i="13" s="1"/>
  <c r="I194" i="13"/>
  <c r="J342" i="13"/>
  <c r="H272" i="13"/>
  <c r="I202" i="13"/>
  <c r="J349" i="13"/>
  <c r="I209" i="13"/>
  <c r="J354" i="13"/>
  <c r="J357" i="13"/>
  <c r="G427" i="13"/>
  <c r="G391" i="13"/>
  <c r="G404" i="13" s="1"/>
  <c r="H671" i="12"/>
  <c r="H684" i="12" s="1"/>
  <c r="H704" i="12"/>
  <c r="G357" i="12"/>
  <c r="G354" i="12"/>
  <c r="K251" i="12"/>
  <c r="K264" i="12" s="1"/>
  <c r="K279" i="12"/>
  <c r="K272" i="12"/>
  <c r="Q412" i="12"/>
  <c r="Q419" i="12"/>
  <c r="E287" i="12"/>
  <c r="E284" i="12"/>
  <c r="F209" i="11"/>
  <c r="F181" i="11"/>
  <c r="F202" i="11"/>
  <c r="F111" i="11"/>
  <c r="F147" i="11"/>
  <c r="W391" i="11"/>
  <c r="W404" i="11" s="1"/>
  <c r="W427" i="11"/>
  <c r="W419" i="11"/>
  <c r="W412" i="11"/>
  <c r="I284" i="11"/>
  <c r="I272" i="11"/>
  <c r="Q284" i="11"/>
  <c r="Q287" i="11"/>
  <c r="Q251" i="11"/>
  <c r="Q264" i="11" s="1"/>
  <c r="Q279" i="11"/>
  <c r="Q272" i="11"/>
  <c r="G497" i="10"/>
  <c r="G461" i="10"/>
  <c r="G474" i="10" s="1"/>
  <c r="S349" i="10"/>
  <c r="S354" i="10"/>
  <c r="G707" i="10"/>
  <c r="G704" i="10"/>
  <c r="U349" i="9"/>
  <c r="U354" i="9"/>
  <c r="K217" i="9"/>
  <c r="K214" i="9"/>
  <c r="S704" i="9"/>
  <c r="S671" i="9"/>
  <c r="S684" i="9" s="1"/>
  <c r="F559" i="9"/>
  <c r="F531" i="9"/>
  <c r="F544" i="9" s="1"/>
  <c r="S634" i="9"/>
  <c r="S637" i="9"/>
  <c r="S559" i="9"/>
  <c r="S552" i="9"/>
  <c r="K461" i="9"/>
  <c r="K474" i="9" s="1"/>
  <c r="K482" i="9"/>
  <c r="K489" i="9"/>
  <c r="H497" i="9"/>
  <c r="H482" i="9"/>
  <c r="H461" i="9"/>
  <c r="H474" i="9" s="1"/>
  <c r="H489" i="9"/>
  <c r="E194" i="9"/>
  <c r="E209" i="9"/>
  <c r="E202" i="9"/>
  <c r="S497" i="8"/>
  <c r="S494" i="8"/>
  <c r="S461" i="8"/>
  <c r="S474" i="8" s="1"/>
  <c r="K251" i="8"/>
  <c r="K264" i="8" s="1"/>
  <c r="K272" i="8"/>
  <c r="K279" i="8"/>
  <c r="G279" i="8"/>
  <c r="G287" i="8"/>
  <c r="G284" i="8"/>
  <c r="U202" i="8"/>
  <c r="U194" i="8"/>
  <c r="U181" i="8"/>
  <c r="J209" i="8"/>
  <c r="J214" i="8"/>
  <c r="V427" i="8"/>
  <c r="V391" i="8"/>
  <c r="V404" i="8" s="1"/>
  <c r="T279" i="8"/>
  <c r="T284" i="8"/>
  <c r="T287" i="8"/>
  <c r="F741" i="8"/>
  <c r="F753" i="8" s="1"/>
  <c r="F761" i="8"/>
  <c r="F776" i="8"/>
  <c r="W773" i="8"/>
  <c r="W741" i="8"/>
  <c r="W753" i="8" s="1"/>
  <c r="E209" i="8"/>
  <c r="E214" i="8"/>
  <c r="E217" i="8"/>
  <c r="E202" i="8"/>
  <c r="G144" i="7"/>
  <c r="V707" i="7"/>
  <c r="V671" i="7"/>
  <c r="V684" i="7" s="1"/>
  <c r="V342" i="7"/>
  <c r="V349" i="7"/>
  <c r="G111" i="7"/>
  <c r="G124" i="7"/>
  <c r="G132" i="7"/>
  <c r="K147" i="7"/>
  <c r="K144" i="7"/>
  <c r="K132" i="7"/>
  <c r="S349" i="7"/>
  <c r="S357" i="7"/>
  <c r="S354" i="7"/>
  <c r="G139" i="7"/>
  <c r="K111" i="7"/>
  <c r="K124" i="7"/>
  <c r="E349" i="7"/>
  <c r="E354" i="7"/>
  <c r="E357" i="7"/>
  <c r="E321" i="7"/>
  <c r="E334" i="7" s="1"/>
  <c r="G147" i="6"/>
  <c r="U144" i="6"/>
  <c r="U139" i="6"/>
  <c r="U147" i="6"/>
  <c r="F704" i="6"/>
  <c r="F671" i="6"/>
  <c r="F684" i="6" s="1"/>
  <c r="W564" i="6"/>
  <c r="V559" i="6"/>
  <c r="T391" i="6"/>
  <c r="T404" i="6" s="1"/>
  <c r="G111" i="6"/>
  <c r="F531" i="6"/>
  <c r="F544" i="6" s="1"/>
  <c r="F559" i="6"/>
  <c r="R412" i="6"/>
  <c r="R391" i="6"/>
  <c r="R404" i="6" s="1"/>
  <c r="W567" i="6"/>
  <c r="V564" i="6"/>
  <c r="T419" i="6"/>
  <c r="K629" i="6"/>
  <c r="K622" i="6"/>
  <c r="K601" i="6"/>
  <c r="K614" i="6" s="1"/>
  <c r="W531" i="6"/>
  <c r="W544" i="6" s="1"/>
  <c r="V567" i="6"/>
  <c r="T412" i="6"/>
  <c r="G139" i="6"/>
  <c r="V202" i="6"/>
  <c r="V209" i="6"/>
  <c r="W552" i="6"/>
  <c r="G132" i="6"/>
  <c r="G124" i="6"/>
  <c r="T671" i="6"/>
  <c r="T684" i="6" s="1"/>
  <c r="T707" i="6"/>
  <c r="T699" i="6"/>
  <c r="T704" i="6"/>
  <c r="T692" i="6"/>
  <c r="R776" i="5"/>
  <c r="I559" i="5"/>
  <c r="V424" i="5"/>
  <c r="S284" i="5"/>
  <c r="S279" i="5"/>
  <c r="V412" i="5"/>
  <c r="R287" i="5"/>
  <c r="R284" i="5"/>
  <c r="R279" i="5"/>
  <c r="R272" i="5"/>
  <c r="R251" i="5"/>
  <c r="R264" i="5" s="1"/>
  <c r="I139" i="5"/>
  <c r="I132" i="5"/>
  <c r="R699" i="5"/>
  <c r="R707" i="5"/>
  <c r="S461" i="5"/>
  <c r="S474" i="5" s="1"/>
  <c r="V419" i="5"/>
  <c r="I124" i="5"/>
  <c r="S217" i="5"/>
  <c r="S202" i="5"/>
  <c r="S181" i="5"/>
  <c r="I564" i="5"/>
  <c r="I552" i="5"/>
  <c r="S494" i="5"/>
  <c r="V251" i="5"/>
  <c r="V264" i="5" s="1"/>
  <c r="V287" i="5"/>
  <c r="V284" i="5"/>
  <c r="V279" i="5"/>
  <c r="V272" i="5"/>
  <c r="J147" i="5"/>
  <c r="J139" i="5"/>
  <c r="J132" i="5"/>
  <c r="J111" i="5"/>
  <c r="R692" i="5"/>
  <c r="S497" i="5"/>
  <c r="R761" i="5"/>
  <c r="S251" i="5"/>
  <c r="S264" i="5" s="1"/>
  <c r="V391" i="5"/>
  <c r="V404" i="5" s="1"/>
  <c r="S272" i="5"/>
  <c r="I144" i="5"/>
  <c r="K761" i="5"/>
  <c r="K776" i="5"/>
  <c r="E217" i="5"/>
  <c r="E704" i="5"/>
  <c r="E671" i="5"/>
  <c r="E684" i="5" s="1"/>
  <c r="E692" i="5"/>
  <c r="E202" i="5"/>
  <c r="E181" i="5"/>
  <c r="E349" i="5"/>
  <c r="E342" i="5"/>
  <c r="E209" i="5"/>
  <c r="V427" i="4"/>
  <c r="V391" i="4"/>
  <c r="V404" i="4" s="1"/>
  <c r="W482" i="4"/>
  <c r="W489" i="4"/>
  <c r="G209" i="4"/>
  <c r="G217" i="4"/>
  <c r="E209" i="4"/>
  <c r="E181" i="4"/>
  <c r="E671" i="4"/>
  <c r="E684" i="4" s="1"/>
  <c r="E699" i="4"/>
  <c r="E279" i="4"/>
  <c r="E251" i="4"/>
  <c r="E264" i="4" s="1"/>
  <c r="E622" i="4"/>
  <c r="E637" i="4"/>
  <c r="E601" i="4"/>
  <c r="E614" i="4" s="1"/>
  <c r="V139" i="3"/>
  <c r="V147" i="3"/>
  <c r="V144" i="3"/>
  <c r="U321" i="3"/>
  <c r="U334" i="3" s="1"/>
  <c r="U349" i="3"/>
  <c r="U357" i="3"/>
  <c r="H773" i="3"/>
  <c r="H768" i="3"/>
  <c r="I111" i="3"/>
  <c r="I147" i="3"/>
  <c r="I144" i="3"/>
  <c r="R111" i="3"/>
  <c r="R124" i="3" s="1"/>
  <c r="R139" i="3"/>
  <c r="R132" i="3"/>
  <c r="E124" i="3"/>
  <c r="E139" i="3"/>
  <c r="E132" i="3"/>
  <c r="Q489" i="3"/>
  <c r="Q494" i="3"/>
  <c r="Q461" i="3"/>
  <c r="Q474" i="3" s="1"/>
  <c r="T699" i="2"/>
  <c r="T707" i="2"/>
  <c r="T704" i="2"/>
  <c r="K761" i="2"/>
  <c r="K776" i="2"/>
  <c r="U279" i="2"/>
  <c r="U287" i="2"/>
  <c r="U251" i="2"/>
  <c r="U264" i="2" s="1"/>
  <c r="U284" i="2"/>
  <c r="G699" i="2"/>
  <c r="G707" i="2"/>
  <c r="G704" i="2"/>
  <c r="X114" i="5"/>
  <c r="K745" i="5"/>
  <c r="U193" i="5"/>
  <c r="U218" i="5" s="1"/>
  <c r="L45" i="5"/>
  <c r="V543" i="5"/>
  <c r="V568" i="5" s="1"/>
  <c r="G473" i="5"/>
  <c r="R4" i="4"/>
  <c r="W743" i="4"/>
  <c r="X79" i="4"/>
  <c r="U744" i="3"/>
  <c r="J744" i="3"/>
  <c r="X43" i="3"/>
  <c r="L230" i="2"/>
  <c r="M57" i="16"/>
  <c r="U744" i="2"/>
  <c r="W263" i="2"/>
  <c r="W288" i="2" s="1"/>
  <c r="R403" i="2"/>
  <c r="R428" i="2" s="1"/>
  <c r="F543" i="2"/>
  <c r="F613" i="2"/>
  <c r="K123" i="2"/>
  <c r="H745" i="2"/>
  <c r="U193" i="2"/>
  <c r="U218" i="2" s="1"/>
  <c r="S543" i="2"/>
  <c r="S568" i="2" s="1"/>
  <c r="J613" i="2"/>
  <c r="L254" i="2"/>
  <c r="L721" i="5"/>
  <c r="E743" i="5"/>
  <c r="U4" i="5"/>
  <c r="L750" i="5"/>
  <c r="E745" i="5"/>
  <c r="G743" i="5"/>
  <c r="W123" i="5"/>
  <c r="W148" i="5" s="1"/>
  <c r="L184" i="5"/>
  <c r="I333" i="5"/>
  <c r="U333" i="5"/>
  <c r="U358" i="5" s="1"/>
  <c r="H403" i="5"/>
  <c r="L394" i="5"/>
  <c r="R473" i="5"/>
  <c r="R498" i="5" s="1"/>
  <c r="G613" i="5"/>
  <c r="Q743" i="5"/>
  <c r="X709" i="5"/>
  <c r="F403" i="5"/>
  <c r="L464" i="5"/>
  <c r="H543" i="5"/>
  <c r="W473" i="5"/>
  <c r="W498" i="5" s="1"/>
  <c r="L113" i="5"/>
  <c r="W744" i="5"/>
  <c r="W745" i="5"/>
  <c r="Q745" i="5"/>
  <c r="X394" i="5"/>
  <c r="L185" i="5"/>
  <c r="R744" i="5"/>
  <c r="S745" i="5"/>
  <c r="V745" i="5"/>
  <c r="W263" i="5"/>
  <c r="W288" i="5" s="1"/>
  <c r="T744" i="5"/>
  <c r="T333" i="5"/>
  <c r="T358" i="5" s="1"/>
  <c r="T53" i="5"/>
  <c r="F745" i="5"/>
  <c r="H745" i="5"/>
  <c r="H744" i="5"/>
  <c r="I744" i="5"/>
  <c r="U263" i="5"/>
  <c r="U288" i="5" s="1"/>
  <c r="U744" i="5"/>
  <c r="V743" i="5"/>
  <c r="X254" i="5"/>
  <c r="R745" i="5"/>
  <c r="G403" i="5"/>
  <c r="K744" i="5"/>
  <c r="V403" i="5"/>
  <c r="V428" i="5" s="1"/>
  <c r="X605" i="5"/>
  <c r="I543" i="5"/>
  <c r="J744" i="5"/>
  <c r="R743" i="5"/>
  <c r="V744" i="5"/>
  <c r="G745" i="5"/>
  <c r="X778" i="5"/>
  <c r="X429" i="5"/>
  <c r="X219" i="5"/>
  <c r="U743" i="4"/>
  <c r="Q743" i="4"/>
  <c r="J744" i="4"/>
  <c r="U4" i="4"/>
  <c r="L90" i="4"/>
  <c r="F33" i="16"/>
  <c r="L747" i="4"/>
  <c r="W123" i="4"/>
  <c r="W148" i="4" s="1"/>
  <c r="X114" i="4"/>
  <c r="S744" i="4"/>
  <c r="X289" i="4"/>
  <c r="D80" i="4"/>
  <c r="X778" i="4"/>
  <c r="X359" i="4"/>
  <c r="L232" i="3"/>
  <c r="G61" i="16"/>
  <c r="G59" i="16"/>
  <c r="L91" i="3"/>
  <c r="X747" i="3"/>
  <c r="R4" i="3"/>
  <c r="X709" i="3"/>
  <c r="X359" i="3"/>
  <c r="X289" i="3"/>
  <c r="W403" i="2"/>
  <c r="W428" i="2" s="1"/>
  <c r="K403" i="2"/>
  <c r="T333" i="2"/>
  <c r="T358" i="2" s="1"/>
  <c r="X289" i="2"/>
  <c r="R263" i="2"/>
  <c r="R288" i="2" s="1"/>
  <c r="S263" i="2"/>
  <c r="S288" i="2" s="1"/>
  <c r="X254" i="2"/>
  <c r="I263" i="2"/>
  <c r="I288" i="2" s="1"/>
  <c r="I290" i="2" s="1"/>
  <c r="L750" i="2"/>
  <c r="J744" i="2"/>
  <c r="V193" i="2"/>
  <c r="V218" i="2" s="1"/>
  <c r="K543" i="2"/>
  <c r="V683" i="2"/>
  <c r="V708" i="2" s="1"/>
  <c r="W123" i="2"/>
  <c r="W148" i="2" s="1"/>
  <c r="J683" i="2"/>
  <c r="H473" i="2"/>
  <c r="V613" i="2"/>
  <c r="V638" i="2" s="1"/>
  <c r="U683" i="2"/>
  <c r="U708" i="2" s="1"/>
  <c r="W745" i="2"/>
  <c r="V123" i="2"/>
  <c r="V148" i="2" s="1"/>
  <c r="V745" i="2"/>
  <c r="S123" i="2"/>
  <c r="S148" i="2" s="1"/>
  <c r="S333" i="2"/>
  <c r="S358" i="2" s="1"/>
  <c r="R613" i="2"/>
  <c r="R638" i="2" s="1"/>
  <c r="W683" i="2"/>
  <c r="W708" i="2" s="1"/>
  <c r="X569" i="2"/>
  <c r="X359" i="2"/>
  <c r="X499" i="2"/>
  <c r="D80" i="2"/>
  <c r="P150" i="15"/>
  <c r="H773" i="15"/>
  <c r="H776" i="15"/>
  <c r="H761" i="15"/>
  <c r="H741" i="15"/>
  <c r="H753" i="15" s="1"/>
  <c r="H768" i="15"/>
  <c r="L778" i="15"/>
  <c r="P570" i="15"/>
  <c r="L651" i="15"/>
  <c r="F720" i="15"/>
  <c r="R6" i="15" s="1"/>
  <c r="G391" i="15"/>
  <c r="G404" i="15" s="1"/>
  <c r="G427" i="15"/>
  <c r="G424" i="15"/>
  <c r="G419" i="15"/>
  <c r="G412" i="15"/>
  <c r="P430" i="15"/>
  <c r="Q321" i="15"/>
  <c r="Q334" i="15" s="1"/>
  <c r="Q357" i="15"/>
  <c r="Q354" i="15"/>
  <c r="Q349" i="15"/>
  <c r="Q342" i="15"/>
  <c r="T743" i="15"/>
  <c r="T53" i="15"/>
  <c r="T78" i="15" s="1"/>
  <c r="D220" i="15"/>
  <c r="U139" i="15"/>
  <c r="U132" i="15"/>
  <c r="U111" i="15"/>
  <c r="U124" i="15" s="1"/>
  <c r="U147" i="15"/>
  <c r="U144" i="15"/>
  <c r="L255" i="15"/>
  <c r="H193" i="15"/>
  <c r="K123" i="15"/>
  <c r="Q193" i="15"/>
  <c r="X183" i="15"/>
  <c r="T123" i="15"/>
  <c r="T148" i="15" s="1"/>
  <c r="V744" i="15"/>
  <c r="S357" i="15"/>
  <c r="S354" i="15"/>
  <c r="S349" i="15"/>
  <c r="S342" i="15"/>
  <c r="S321" i="15"/>
  <c r="S334" i="15" s="1"/>
  <c r="V263" i="15"/>
  <c r="V288" i="15" s="1"/>
  <c r="E543" i="15"/>
  <c r="L533" i="15"/>
  <c r="W403" i="15"/>
  <c r="W428" i="15" s="1"/>
  <c r="I638" i="15"/>
  <c r="K473" i="15"/>
  <c r="L394" i="15"/>
  <c r="G638" i="15"/>
  <c r="X534" i="15"/>
  <c r="X603" i="15"/>
  <c r="Q613" i="15"/>
  <c r="U613" i="15"/>
  <c r="U638" i="15" s="1"/>
  <c r="Q543" i="15"/>
  <c r="X533" i="15"/>
  <c r="X674" i="15"/>
  <c r="P779" i="15"/>
  <c r="L721" i="15"/>
  <c r="S7" i="15"/>
  <c r="X7" i="15" s="1"/>
  <c r="L767" i="15"/>
  <c r="G640" i="15"/>
  <c r="P640" i="15"/>
  <c r="V419" i="15"/>
  <c r="V412" i="15"/>
  <c r="V391" i="15"/>
  <c r="V404" i="15" s="1"/>
  <c r="V424" i="15"/>
  <c r="V427" i="15"/>
  <c r="P500" i="15"/>
  <c r="Q745" i="15"/>
  <c r="X45" i="15"/>
  <c r="E123" i="15"/>
  <c r="L113" i="15"/>
  <c r="I743" i="15"/>
  <c r="I53" i="15"/>
  <c r="Q209" i="15"/>
  <c r="Q202" i="15"/>
  <c r="Q217" i="15"/>
  <c r="Q214" i="15"/>
  <c r="Q194" i="15"/>
  <c r="Q181" i="15"/>
  <c r="T147" i="15"/>
  <c r="T144" i="15"/>
  <c r="T111" i="15"/>
  <c r="T124" i="15" s="1"/>
  <c r="T139" i="15"/>
  <c r="T132" i="15"/>
  <c r="F218" i="15"/>
  <c r="I148" i="15"/>
  <c r="I150" i="15" s="1"/>
  <c r="G321" i="15"/>
  <c r="G334" i="15" s="1"/>
  <c r="G354" i="15"/>
  <c r="G342" i="15"/>
  <c r="G357" i="15"/>
  <c r="G349" i="15"/>
  <c r="X323" i="15"/>
  <c r="Q333" i="15"/>
  <c r="G358" i="15"/>
  <c r="G299" i="15"/>
  <c r="H358" i="15"/>
  <c r="H299" i="15"/>
  <c r="K358" i="15"/>
  <c r="K360" i="15" s="1"/>
  <c r="I568" i="15"/>
  <c r="I570" i="15" s="1"/>
  <c r="I509" i="15"/>
  <c r="Q473" i="15"/>
  <c r="X463" i="15"/>
  <c r="H428" i="15"/>
  <c r="H369" i="15"/>
  <c r="J568" i="15"/>
  <c r="J570" i="15" s="1"/>
  <c r="X464" i="15"/>
  <c r="H708" i="15"/>
  <c r="H649" i="15"/>
  <c r="J708" i="15"/>
  <c r="J649" i="15"/>
  <c r="G708" i="15"/>
  <c r="G649" i="15"/>
  <c r="X569" i="15"/>
  <c r="I564" i="15"/>
  <c r="I559" i="15"/>
  <c r="I567" i="15"/>
  <c r="I552" i="15"/>
  <c r="I531" i="15"/>
  <c r="I544" i="15" s="1"/>
  <c r="J419" i="15"/>
  <c r="J412" i="15"/>
  <c r="J391" i="15"/>
  <c r="J404" i="15" s="1"/>
  <c r="J424" i="15"/>
  <c r="J427" i="15"/>
  <c r="F357" i="15"/>
  <c r="F354" i="15"/>
  <c r="F349" i="15"/>
  <c r="F342" i="15"/>
  <c r="F321" i="15"/>
  <c r="F334" i="15" s="1"/>
  <c r="F745" i="15"/>
  <c r="J193" i="15"/>
  <c r="I193" i="15"/>
  <c r="D192" i="15"/>
  <c r="P122" i="15"/>
  <c r="T287" i="15"/>
  <c r="T284" i="15"/>
  <c r="T279" i="15"/>
  <c r="T272" i="15"/>
  <c r="T251" i="15"/>
  <c r="T264" i="15" s="1"/>
  <c r="R193" i="15"/>
  <c r="R218" i="15" s="1"/>
  <c r="J745" i="15"/>
  <c r="X324" i="15"/>
  <c r="E743" i="15"/>
  <c r="L43" i="15"/>
  <c r="E53" i="15"/>
  <c r="G745" i="15"/>
  <c r="H123" i="15"/>
  <c r="W263" i="15"/>
  <c r="W288" i="15" s="1"/>
  <c r="L395" i="15"/>
  <c r="L324" i="15"/>
  <c r="J333" i="15"/>
  <c r="L325" i="15"/>
  <c r="V333" i="15"/>
  <c r="V358" i="15" s="1"/>
  <c r="H473" i="15"/>
  <c r="S543" i="15"/>
  <c r="S568" i="15" s="1"/>
  <c r="L464" i="15"/>
  <c r="K683" i="15"/>
  <c r="U683" i="15"/>
  <c r="U708" i="15" s="1"/>
  <c r="R683" i="15"/>
  <c r="R708" i="15" s="1"/>
  <c r="I776" i="15"/>
  <c r="I761" i="15"/>
  <c r="I741" i="15"/>
  <c r="I753" i="15" s="1"/>
  <c r="I773" i="15"/>
  <c r="I768" i="15"/>
  <c r="Q761" i="15"/>
  <c r="Q741" i="15"/>
  <c r="Q753" i="15" s="1"/>
  <c r="Q768" i="15"/>
  <c r="Q773" i="15"/>
  <c r="Q776" i="15"/>
  <c r="L722" i="15"/>
  <c r="K637" i="15"/>
  <c r="K634" i="15"/>
  <c r="K601" i="15"/>
  <c r="K614" i="15" s="1"/>
  <c r="K629" i="15"/>
  <c r="K622" i="15"/>
  <c r="W419" i="15"/>
  <c r="W412" i="15"/>
  <c r="W391" i="15"/>
  <c r="W404" i="15" s="1"/>
  <c r="W424" i="15"/>
  <c r="W427" i="15"/>
  <c r="Q497" i="15"/>
  <c r="Q494" i="15"/>
  <c r="Q489" i="15"/>
  <c r="Q482" i="15"/>
  <c r="Q461" i="15"/>
  <c r="Q474" i="15" s="1"/>
  <c r="L303" i="15"/>
  <c r="X359" i="15"/>
  <c r="S744" i="15"/>
  <c r="X149" i="15"/>
  <c r="V147" i="15"/>
  <c r="V139" i="15"/>
  <c r="V132" i="15"/>
  <c r="V111" i="15"/>
  <c r="V124" i="15" s="1"/>
  <c r="V144" i="15"/>
  <c r="W745" i="15"/>
  <c r="H287" i="15"/>
  <c r="H284" i="15"/>
  <c r="H251" i="15"/>
  <c r="H264" i="15" s="1"/>
  <c r="H279" i="15"/>
  <c r="H272" i="15"/>
  <c r="V745" i="15"/>
  <c r="G193" i="15"/>
  <c r="U123" i="15"/>
  <c r="U148" i="15" s="1"/>
  <c r="W744" i="15"/>
  <c r="W752" i="15" s="1"/>
  <c r="W777" i="15" s="1"/>
  <c r="L650" i="15"/>
  <c r="X429" i="15"/>
  <c r="U287" i="15"/>
  <c r="U284" i="15"/>
  <c r="U279" i="15"/>
  <c r="U272" i="15"/>
  <c r="U251" i="15"/>
  <c r="U264" i="15" s="1"/>
  <c r="W193" i="15"/>
  <c r="W218" i="15" s="1"/>
  <c r="L79" i="15"/>
  <c r="T744" i="15"/>
  <c r="I428" i="15"/>
  <c r="I369" i="15"/>
  <c r="W333" i="15"/>
  <c r="W358" i="15" s="1"/>
  <c r="X395" i="15"/>
  <c r="T473" i="15"/>
  <c r="T498" i="15" s="1"/>
  <c r="L535" i="15"/>
  <c r="F403" i="15"/>
  <c r="F543" i="15"/>
  <c r="V683" i="15"/>
  <c r="V708" i="15" s="1"/>
  <c r="H613" i="15"/>
  <c r="L674" i="15"/>
  <c r="L760" i="15"/>
  <c r="E720" i="15"/>
  <c r="U773" i="15"/>
  <c r="U776" i="15"/>
  <c r="U761" i="15"/>
  <c r="U741" i="15"/>
  <c r="U753" i="15" s="1"/>
  <c r="U768" i="15"/>
  <c r="S768" i="15"/>
  <c r="S773" i="15"/>
  <c r="S776" i="15"/>
  <c r="S741" i="15"/>
  <c r="S753" i="15" s="1"/>
  <c r="S761" i="15"/>
  <c r="R768" i="15"/>
  <c r="R773" i="15"/>
  <c r="R761" i="15"/>
  <c r="R741" i="15"/>
  <c r="R753" i="15" s="1"/>
  <c r="R776" i="15"/>
  <c r="W699" i="15"/>
  <c r="W692" i="15"/>
  <c r="W704" i="15"/>
  <c r="W707" i="15"/>
  <c r="W671" i="15"/>
  <c r="W684" i="15" s="1"/>
  <c r="V699" i="15"/>
  <c r="V692" i="15"/>
  <c r="V671" i="15"/>
  <c r="V684" i="15" s="1"/>
  <c r="V704" i="15"/>
  <c r="V707" i="15"/>
  <c r="L740" i="15"/>
  <c r="K419" i="15"/>
  <c r="K412" i="15"/>
  <c r="K391" i="15"/>
  <c r="K404" i="15" s="1"/>
  <c r="K427" i="15"/>
  <c r="K424" i="15"/>
  <c r="E497" i="15"/>
  <c r="E494" i="15"/>
  <c r="E482" i="15"/>
  <c r="E489" i="15"/>
  <c r="E461" i="15"/>
  <c r="E474" i="15" s="1"/>
  <c r="Q744" i="15"/>
  <c r="X44" i="15"/>
  <c r="K745" i="15"/>
  <c r="E193" i="15"/>
  <c r="L183" i="15"/>
  <c r="J123" i="15"/>
  <c r="Q743" i="15"/>
  <c r="Q53" i="15"/>
  <c r="X43" i="15"/>
  <c r="I263" i="15"/>
  <c r="I287" i="15"/>
  <c r="I284" i="15"/>
  <c r="I279" i="15"/>
  <c r="I272" i="15"/>
  <c r="I251" i="15"/>
  <c r="I264" i="15" s="1"/>
  <c r="L114" i="15"/>
  <c r="I744" i="15"/>
  <c r="H263" i="15"/>
  <c r="E263" i="15"/>
  <c r="L253" i="15"/>
  <c r="F263" i="15"/>
  <c r="X185" i="15"/>
  <c r="L323" i="15"/>
  <c r="E333" i="15"/>
  <c r="G473" i="15"/>
  <c r="K403" i="15"/>
  <c r="F613" i="15"/>
  <c r="J473" i="15"/>
  <c r="Q403" i="15"/>
  <c r="X393" i="15"/>
  <c r="R613" i="15"/>
  <c r="R638" i="15" s="1"/>
  <c r="T543" i="15"/>
  <c r="T568" i="15" s="1"/>
  <c r="H543" i="15"/>
  <c r="S613" i="15"/>
  <c r="S638" i="15" s="1"/>
  <c r="X605" i="15"/>
  <c r="K613" i="15"/>
  <c r="F683" i="15"/>
  <c r="X740" i="15"/>
  <c r="Q4" i="15"/>
  <c r="X4" i="15" s="1"/>
  <c r="G773" i="15"/>
  <c r="G776" i="15"/>
  <c r="G768" i="15"/>
  <c r="G741" i="15"/>
  <c r="G753" i="15" s="1"/>
  <c r="G761" i="15"/>
  <c r="F768" i="15"/>
  <c r="F773" i="15"/>
  <c r="F776" i="15"/>
  <c r="F741" i="15"/>
  <c r="F753" i="15" s="1"/>
  <c r="F761" i="15"/>
  <c r="X778" i="15"/>
  <c r="K699" i="15"/>
  <c r="K692" i="15"/>
  <c r="K707" i="15"/>
  <c r="K704" i="15"/>
  <c r="K671" i="15"/>
  <c r="K684" i="15" s="1"/>
  <c r="J699" i="15"/>
  <c r="J692" i="15"/>
  <c r="J671" i="15"/>
  <c r="J684" i="15" s="1"/>
  <c r="J704" i="15"/>
  <c r="J707" i="15"/>
  <c r="X639" i="15"/>
  <c r="R629" i="15"/>
  <c r="R622" i="15"/>
  <c r="R634" i="15"/>
  <c r="R637" i="15"/>
  <c r="R601" i="15"/>
  <c r="R614" i="15" s="1"/>
  <c r="S489" i="15"/>
  <c r="S482" i="15"/>
  <c r="S497" i="15"/>
  <c r="S494" i="15"/>
  <c r="S461" i="15"/>
  <c r="S474" i="15" s="1"/>
  <c r="Q419" i="15"/>
  <c r="Q412" i="15"/>
  <c r="Q391" i="15"/>
  <c r="Q404" i="15" s="1"/>
  <c r="Q427" i="15"/>
  <c r="Q424" i="15"/>
  <c r="H360" i="15"/>
  <c r="P360" i="15"/>
  <c r="G360" i="15"/>
  <c r="U743" i="15"/>
  <c r="U752" i="15" s="1"/>
  <c r="U777" i="15" s="1"/>
  <c r="U53" i="15"/>
  <c r="U78" i="15" s="1"/>
  <c r="E745" i="15"/>
  <c r="L45" i="15"/>
  <c r="X749" i="15"/>
  <c r="X184" i="15"/>
  <c r="E744" i="15"/>
  <c r="L44" i="15"/>
  <c r="J288" i="15"/>
  <c r="J229" i="15"/>
  <c r="S147" i="15"/>
  <c r="S144" i="15"/>
  <c r="S139" i="15"/>
  <c r="S132" i="15"/>
  <c r="S111" i="15"/>
  <c r="S124" i="15" s="1"/>
  <c r="F743" i="15"/>
  <c r="F53" i="15"/>
  <c r="G671" i="15"/>
  <c r="G684" i="15" s="1"/>
  <c r="G707" i="15"/>
  <c r="G704" i="15"/>
  <c r="G699" i="15"/>
  <c r="G692" i="15"/>
  <c r="V743" i="15"/>
  <c r="V752" i="15" s="1"/>
  <c r="V777" i="15" s="1"/>
  <c r="V53" i="15"/>
  <c r="V78" i="15" s="1"/>
  <c r="U333" i="15"/>
  <c r="U358" i="15" s="1"/>
  <c r="Q263" i="15"/>
  <c r="X253" i="15"/>
  <c r="G263" i="15"/>
  <c r="L463" i="15"/>
  <c r="E473" i="15"/>
  <c r="V403" i="15"/>
  <c r="V428" i="15" s="1"/>
  <c r="I498" i="15"/>
  <c r="I439" i="15"/>
  <c r="W473" i="15"/>
  <c r="W498" i="15" s="1"/>
  <c r="X465" i="15"/>
  <c r="W543" i="15"/>
  <c r="W568" i="15" s="1"/>
  <c r="K543" i="15"/>
  <c r="I708" i="15"/>
  <c r="I710" i="15" s="1"/>
  <c r="I649" i="15"/>
  <c r="V613" i="15"/>
  <c r="V638" i="15" s="1"/>
  <c r="Q683" i="15"/>
  <c r="X673" i="15"/>
  <c r="H710" i="15"/>
  <c r="P710" i="15"/>
  <c r="G710" i="15"/>
  <c r="W559" i="15"/>
  <c r="W552" i="15"/>
  <c r="W567" i="15"/>
  <c r="W564" i="15"/>
  <c r="W531" i="15"/>
  <c r="W544" i="15" s="1"/>
  <c r="F629" i="15"/>
  <c r="F622" i="15"/>
  <c r="F637" i="15"/>
  <c r="F634" i="15"/>
  <c r="F601" i="15"/>
  <c r="F614" i="15" s="1"/>
  <c r="T489" i="15"/>
  <c r="T482" i="15"/>
  <c r="T497" i="15"/>
  <c r="T494" i="15"/>
  <c r="T461" i="15"/>
  <c r="T474" i="15" s="1"/>
  <c r="U349" i="15"/>
  <c r="U342" i="15"/>
  <c r="U321" i="15"/>
  <c r="U334" i="15" s="1"/>
  <c r="U354" i="15"/>
  <c r="U357" i="15"/>
  <c r="X255" i="15"/>
  <c r="K218" i="15"/>
  <c r="K159" i="15"/>
  <c r="Q123" i="15"/>
  <c r="X113" i="15"/>
  <c r="J743" i="15"/>
  <c r="J752" i="15" s="1"/>
  <c r="J53" i="15"/>
  <c r="R744" i="15"/>
  <c r="L185" i="15"/>
  <c r="S743" i="15"/>
  <c r="S752" i="15" s="1"/>
  <c r="S777" i="15" s="1"/>
  <c r="S53" i="15"/>
  <c r="S78" i="15" s="1"/>
  <c r="X114" i="15"/>
  <c r="R743" i="15"/>
  <c r="R53" i="15"/>
  <c r="R78" i="15" s="1"/>
  <c r="P80" i="15"/>
  <c r="S671" i="15"/>
  <c r="S684" i="15" s="1"/>
  <c r="S707" i="15"/>
  <c r="S704" i="15"/>
  <c r="S692" i="15"/>
  <c r="S699" i="15"/>
  <c r="T745" i="15"/>
  <c r="S403" i="15"/>
  <c r="S428" i="15" s="1"/>
  <c r="G123" i="15"/>
  <c r="K743" i="15"/>
  <c r="K53" i="15"/>
  <c r="R263" i="15"/>
  <c r="R288" i="15" s="1"/>
  <c r="I333" i="15"/>
  <c r="J403" i="15"/>
  <c r="E613" i="15"/>
  <c r="L603" i="15"/>
  <c r="U473" i="15"/>
  <c r="U498" i="15" s="1"/>
  <c r="G403" i="15"/>
  <c r="X535" i="15"/>
  <c r="G543" i="15"/>
  <c r="V543" i="15"/>
  <c r="V568" i="15" s="1"/>
  <c r="X604" i="15"/>
  <c r="X675" i="15"/>
  <c r="T773" i="15"/>
  <c r="T776" i="15"/>
  <c r="T768" i="15"/>
  <c r="T761" i="15"/>
  <c r="T741" i="15"/>
  <c r="T753" i="15" s="1"/>
  <c r="S629" i="15"/>
  <c r="S622" i="15"/>
  <c r="S637" i="15"/>
  <c r="S634" i="15"/>
  <c r="S601" i="15"/>
  <c r="S614" i="15" s="1"/>
  <c r="L723" i="15"/>
  <c r="Q9" i="15"/>
  <c r="X9" i="15" s="1"/>
  <c r="S391" i="15"/>
  <c r="S404" i="15" s="1"/>
  <c r="S427" i="15"/>
  <c r="S424" i="15"/>
  <c r="S419" i="15"/>
  <c r="S412" i="15"/>
  <c r="P290" i="15"/>
  <c r="J290" i="15"/>
  <c r="K290" i="15"/>
  <c r="I349" i="15"/>
  <c r="I342" i="15"/>
  <c r="I321" i="15"/>
  <c r="I334" i="15" s="1"/>
  <c r="I354" i="15"/>
  <c r="I357" i="15"/>
  <c r="F148" i="15"/>
  <c r="F89" i="15"/>
  <c r="G744" i="15"/>
  <c r="W123" i="15"/>
  <c r="W148" i="15" s="1"/>
  <c r="H743" i="15"/>
  <c r="H752" i="15" s="1"/>
  <c r="H53" i="15"/>
  <c r="S123" i="15"/>
  <c r="S148" i="15" s="1"/>
  <c r="S193" i="15"/>
  <c r="S218" i="15" s="1"/>
  <c r="V123" i="15"/>
  <c r="V148" i="15" s="1"/>
  <c r="G743" i="15"/>
  <c r="G752" i="15" s="1"/>
  <c r="G53" i="15"/>
  <c r="X115" i="15"/>
  <c r="K139" i="15"/>
  <c r="K132" i="15"/>
  <c r="K124" i="15"/>
  <c r="K111" i="15"/>
  <c r="K147" i="15"/>
  <c r="K144" i="15"/>
  <c r="K288" i="15"/>
  <c r="K229" i="15"/>
  <c r="X325" i="15"/>
  <c r="F358" i="15"/>
  <c r="F299" i="15"/>
  <c r="L254" i="15"/>
  <c r="F498" i="15"/>
  <c r="F439" i="15"/>
  <c r="X394" i="15"/>
  <c r="E403" i="15"/>
  <c r="L393" i="15"/>
  <c r="R403" i="15"/>
  <c r="R428" i="15" s="1"/>
  <c r="L604" i="15"/>
  <c r="V473" i="15"/>
  <c r="V498" i="15" s="1"/>
  <c r="J613" i="15"/>
  <c r="E683" i="15"/>
  <c r="L673" i="15"/>
  <c r="P220" i="14"/>
  <c r="F568" i="14"/>
  <c r="E19" i="14"/>
  <c r="E78" i="14"/>
  <c r="E148" i="14"/>
  <c r="K279" i="14"/>
  <c r="K272" i="14"/>
  <c r="K251" i="14"/>
  <c r="K264" i="14" s="1"/>
  <c r="K287" i="14"/>
  <c r="K284" i="14"/>
  <c r="X325" i="14"/>
  <c r="V743" i="14"/>
  <c r="V53" i="14"/>
  <c r="V78" i="14" s="1"/>
  <c r="X778" i="14"/>
  <c r="L778" i="14"/>
  <c r="L740" i="14"/>
  <c r="Q4" i="14"/>
  <c r="X4" i="14" s="1"/>
  <c r="P710" i="14"/>
  <c r="F570" i="14"/>
  <c r="P570" i="14"/>
  <c r="H637" i="14"/>
  <c r="H634" i="14"/>
  <c r="H629" i="14"/>
  <c r="H622" i="14"/>
  <c r="H601" i="14"/>
  <c r="H614" i="14" s="1"/>
  <c r="P430" i="14"/>
  <c r="S349" i="14"/>
  <c r="S342" i="14"/>
  <c r="S321" i="14"/>
  <c r="S334" i="14" s="1"/>
  <c r="S357" i="14"/>
  <c r="S354" i="14"/>
  <c r="H357" i="14"/>
  <c r="H354" i="14"/>
  <c r="H342" i="14"/>
  <c r="H321" i="14"/>
  <c r="H334" i="14" s="1"/>
  <c r="H349" i="14"/>
  <c r="S217" i="14"/>
  <c r="S214" i="14"/>
  <c r="S209" i="14"/>
  <c r="S202" i="14"/>
  <c r="S181" i="14"/>
  <c r="S194" i="14"/>
  <c r="G193" i="14"/>
  <c r="X183" i="14"/>
  <c r="Q193" i="14"/>
  <c r="V333" i="14"/>
  <c r="V358" i="14" s="1"/>
  <c r="L185" i="14"/>
  <c r="L325" i="14"/>
  <c r="U333" i="14"/>
  <c r="U358" i="14" s="1"/>
  <c r="J403" i="14"/>
  <c r="S473" i="14"/>
  <c r="S498" i="14" s="1"/>
  <c r="W403" i="14"/>
  <c r="W428" i="14" s="1"/>
  <c r="G403" i="14"/>
  <c r="R473" i="14"/>
  <c r="R498" i="14" s="1"/>
  <c r="I473" i="14"/>
  <c r="X535" i="14"/>
  <c r="V473" i="14"/>
  <c r="V498" i="14" s="1"/>
  <c r="K543" i="14"/>
  <c r="J683" i="14"/>
  <c r="I613" i="14"/>
  <c r="W613" i="14"/>
  <c r="W638" i="14" s="1"/>
  <c r="E613" i="14"/>
  <c r="L603" i="14"/>
  <c r="S683" i="14"/>
  <c r="S708" i="14" s="1"/>
  <c r="E683" i="14"/>
  <c r="L673" i="14"/>
  <c r="G123" i="14"/>
  <c r="I744" i="14"/>
  <c r="Q123" i="14"/>
  <c r="E89" i="14" s="1"/>
  <c r="X113" i="14"/>
  <c r="L113" i="14"/>
  <c r="Q559" i="14"/>
  <c r="Q552" i="14"/>
  <c r="Q567" i="14"/>
  <c r="Q564" i="14"/>
  <c r="Q531" i="14"/>
  <c r="Q544" i="14" s="1"/>
  <c r="W357" i="14"/>
  <c r="W354" i="14"/>
  <c r="W349" i="14"/>
  <c r="W342" i="14"/>
  <c r="W321" i="14"/>
  <c r="W334" i="14" s="1"/>
  <c r="H218" i="14"/>
  <c r="H220" i="14" s="1"/>
  <c r="I428" i="14"/>
  <c r="I430" i="14" s="1"/>
  <c r="I369" i="14"/>
  <c r="F428" i="14"/>
  <c r="F369" i="14"/>
  <c r="P80" i="14"/>
  <c r="T494" i="14"/>
  <c r="T489" i="14"/>
  <c r="T461" i="14"/>
  <c r="T474" i="14" s="1"/>
  <c r="T497" i="14"/>
  <c r="T482" i="14"/>
  <c r="X499" i="14"/>
  <c r="R391" i="14"/>
  <c r="R404" i="14" s="1"/>
  <c r="R427" i="14"/>
  <c r="R424" i="14"/>
  <c r="R419" i="14"/>
  <c r="R412" i="14"/>
  <c r="S287" i="14"/>
  <c r="S284" i="14"/>
  <c r="S279" i="14"/>
  <c r="S272" i="14"/>
  <c r="S251" i="14"/>
  <c r="S264" i="14" s="1"/>
  <c r="K349" i="14"/>
  <c r="K321" i="14"/>
  <c r="K334" i="14" s="1"/>
  <c r="K357" i="14"/>
  <c r="K354" i="14"/>
  <c r="K342" i="14"/>
  <c r="V745" i="14"/>
  <c r="R217" i="14"/>
  <c r="R214" i="14"/>
  <c r="R209" i="14"/>
  <c r="R202" i="14"/>
  <c r="R194" i="14"/>
  <c r="R181" i="14"/>
  <c r="J148" i="14"/>
  <c r="J89" i="14"/>
  <c r="X79" i="14"/>
  <c r="I148" i="14"/>
  <c r="I89" i="14"/>
  <c r="H148" i="14"/>
  <c r="H89" i="14"/>
  <c r="J439" i="14"/>
  <c r="J498" i="14"/>
  <c r="X323" i="14"/>
  <c r="Q333" i="14"/>
  <c r="F263" i="14"/>
  <c r="X465" i="14"/>
  <c r="K369" i="14"/>
  <c r="K428" i="14"/>
  <c r="Q403" i="14"/>
  <c r="X393" i="14"/>
  <c r="L394" i="14"/>
  <c r="V543" i="14"/>
  <c r="V568" i="14" s="1"/>
  <c r="H638" i="14"/>
  <c r="H579" i="14"/>
  <c r="X674" i="14"/>
  <c r="K743" i="14"/>
  <c r="K53" i="14"/>
  <c r="W139" i="14"/>
  <c r="W132" i="14"/>
  <c r="W147" i="14"/>
  <c r="W144" i="14"/>
  <c r="W111" i="14"/>
  <c r="W124" i="14" s="1"/>
  <c r="Q745" i="14"/>
  <c r="X745" i="14" s="1"/>
  <c r="X45" i="14"/>
  <c r="L184" i="14"/>
  <c r="W745" i="14"/>
  <c r="W752" i="14" s="1"/>
  <c r="W777" i="14" s="1"/>
  <c r="K148" i="14"/>
  <c r="L464" i="14"/>
  <c r="T773" i="14"/>
  <c r="T776" i="14"/>
  <c r="T761" i="14"/>
  <c r="T741" i="14"/>
  <c r="T753" i="14" s="1"/>
  <c r="T768" i="14"/>
  <c r="S629" i="14"/>
  <c r="S622" i="14"/>
  <c r="S634" i="14"/>
  <c r="S637" i="14"/>
  <c r="S601" i="14"/>
  <c r="S614" i="14" s="1"/>
  <c r="R629" i="14"/>
  <c r="R622" i="14"/>
  <c r="R637" i="14"/>
  <c r="R601" i="14"/>
  <c r="R614" i="14" s="1"/>
  <c r="R634" i="14"/>
  <c r="S497" i="14"/>
  <c r="S494" i="14"/>
  <c r="S489" i="14"/>
  <c r="S482" i="14"/>
  <c r="S461" i="14"/>
  <c r="S474" i="14" s="1"/>
  <c r="T427" i="14"/>
  <c r="T424" i="14"/>
  <c r="T419" i="14"/>
  <c r="T412" i="14"/>
  <c r="T391" i="14"/>
  <c r="T404" i="14" s="1"/>
  <c r="G287" i="14"/>
  <c r="G284" i="14"/>
  <c r="G279" i="14"/>
  <c r="G272" i="14"/>
  <c r="G251" i="14"/>
  <c r="G264" i="14" s="1"/>
  <c r="K745" i="14"/>
  <c r="F217" i="14"/>
  <c r="F214" i="14"/>
  <c r="F209" i="14"/>
  <c r="F202" i="14"/>
  <c r="F181" i="14"/>
  <c r="F194" i="14"/>
  <c r="T745" i="14"/>
  <c r="D192" i="14"/>
  <c r="P122" i="14"/>
  <c r="W333" i="14"/>
  <c r="W358" i="14" s="1"/>
  <c r="G288" i="14"/>
  <c r="G229" i="14"/>
  <c r="X464" i="14"/>
  <c r="Q263" i="14"/>
  <c r="X253" i="14"/>
  <c r="L323" i="14"/>
  <c r="E333" i="14"/>
  <c r="V403" i="14"/>
  <c r="V428" i="14" s="1"/>
  <c r="G333" i="14"/>
  <c r="E403" i="14"/>
  <c r="L393" i="14"/>
  <c r="L535" i="14"/>
  <c r="W473" i="14"/>
  <c r="W498" i="14" s="1"/>
  <c r="F613" i="14"/>
  <c r="S613" i="14"/>
  <c r="S638" i="14" s="1"/>
  <c r="K613" i="14"/>
  <c r="G543" i="14"/>
  <c r="W683" i="14"/>
  <c r="W708" i="14" s="1"/>
  <c r="F745" i="14"/>
  <c r="W123" i="14"/>
  <c r="W148" i="14" s="1"/>
  <c r="L45" i="14"/>
  <c r="I288" i="14"/>
  <c r="I229" i="14"/>
  <c r="H498" i="14"/>
  <c r="H439" i="14"/>
  <c r="L722" i="14"/>
  <c r="Q8" i="14"/>
  <c r="X8" i="14" s="1"/>
  <c r="P779" i="14"/>
  <c r="H773" i="14"/>
  <c r="H776" i="14"/>
  <c r="H761" i="14"/>
  <c r="H741" i="14"/>
  <c r="H753" i="14" s="1"/>
  <c r="H768" i="14"/>
  <c r="P640" i="14"/>
  <c r="R707" i="14"/>
  <c r="R704" i="14"/>
  <c r="R699" i="14"/>
  <c r="R692" i="14"/>
  <c r="R671" i="14"/>
  <c r="R684" i="14" s="1"/>
  <c r="R559" i="14"/>
  <c r="R552" i="14"/>
  <c r="R564" i="14"/>
  <c r="R567" i="14"/>
  <c r="R531" i="14"/>
  <c r="R544" i="14" s="1"/>
  <c r="U427" i="14"/>
  <c r="U424" i="14"/>
  <c r="U419" i="14"/>
  <c r="U412" i="14"/>
  <c r="U391" i="14"/>
  <c r="U404" i="14" s="1"/>
  <c r="U489" i="14"/>
  <c r="U482" i="14"/>
  <c r="U461" i="14"/>
  <c r="U474" i="14" s="1"/>
  <c r="U497" i="14"/>
  <c r="U494" i="14"/>
  <c r="H427" i="14"/>
  <c r="H424" i="14"/>
  <c r="H419" i="14"/>
  <c r="H412" i="14"/>
  <c r="H391" i="14"/>
  <c r="H404" i="14" s="1"/>
  <c r="R251" i="14"/>
  <c r="R264" i="14" s="1"/>
  <c r="R284" i="14"/>
  <c r="R272" i="14"/>
  <c r="R279" i="14"/>
  <c r="R287" i="14"/>
  <c r="X289" i="14"/>
  <c r="R193" i="14"/>
  <c r="R218" i="14" s="1"/>
  <c r="E744" i="14"/>
  <c r="L44" i="14"/>
  <c r="S147" i="14"/>
  <c r="S144" i="14"/>
  <c r="S139" i="14"/>
  <c r="S132" i="14"/>
  <c r="S111" i="14"/>
  <c r="S124" i="14" s="1"/>
  <c r="I745" i="14"/>
  <c r="X184" i="14"/>
  <c r="I193" i="14"/>
  <c r="H263" i="14"/>
  <c r="X254" i="14"/>
  <c r="R263" i="14"/>
  <c r="R288" i="14" s="1"/>
  <c r="K263" i="14"/>
  <c r="F333" i="14"/>
  <c r="H403" i="14"/>
  <c r="R333" i="14"/>
  <c r="R358" i="14" s="1"/>
  <c r="S543" i="14"/>
  <c r="S568" i="14" s="1"/>
  <c r="L465" i="14"/>
  <c r="Q613" i="14"/>
  <c r="X603" i="14"/>
  <c r="L605" i="14"/>
  <c r="J613" i="14"/>
  <c r="V613" i="14"/>
  <c r="V638" i="14" s="1"/>
  <c r="R543" i="14"/>
  <c r="R568" i="14" s="1"/>
  <c r="K683" i="14"/>
  <c r="I743" i="14"/>
  <c r="I752" i="14" s="1"/>
  <c r="P150" i="14"/>
  <c r="E150" i="14"/>
  <c r="J150" i="14"/>
  <c r="H150" i="14"/>
  <c r="S744" i="14"/>
  <c r="H147" i="14"/>
  <c r="H144" i="14"/>
  <c r="H139" i="14"/>
  <c r="H132" i="14"/>
  <c r="H124" i="14"/>
  <c r="H111" i="14"/>
  <c r="Q744" i="14"/>
  <c r="X744" i="14" s="1"/>
  <c r="X44" i="14"/>
  <c r="I568" i="14"/>
  <c r="R768" i="14"/>
  <c r="R773" i="14"/>
  <c r="R776" i="14"/>
  <c r="R761" i="14"/>
  <c r="R741" i="14"/>
  <c r="R753" i="14" s="1"/>
  <c r="I776" i="14"/>
  <c r="I761" i="14"/>
  <c r="I741" i="14"/>
  <c r="I753" i="14" s="1"/>
  <c r="I768" i="14"/>
  <c r="I773" i="14"/>
  <c r="X569" i="14"/>
  <c r="I489" i="14"/>
  <c r="I482" i="14"/>
  <c r="I461" i="14"/>
  <c r="I474" i="14" s="1"/>
  <c r="I494" i="14"/>
  <c r="I497" i="14"/>
  <c r="V419" i="14"/>
  <c r="V412" i="14"/>
  <c r="V391" i="14"/>
  <c r="V404" i="14" s="1"/>
  <c r="V427" i="14"/>
  <c r="V424" i="14"/>
  <c r="F251" i="14"/>
  <c r="F264" i="14" s="1"/>
  <c r="F287" i="14"/>
  <c r="F284" i="14"/>
  <c r="F279" i="14"/>
  <c r="F272" i="14"/>
  <c r="S391" i="14"/>
  <c r="S404" i="14" s="1"/>
  <c r="S427" i="14"/>
  <c r="S424" i="14"/>
  <c r="S419" i="14"/>
  <c r="S412" i="14"/>
  <c r="R743" i="14"/>
  <c r="R53" i="14"/>
  <c r="R78" i="14" s="1"/>
  <c r="X115" i="14"/>
  <c r="V744" i="14"/>
  <c r="J333" i="14"/>
  <c r="T193" i="14"/>
  <c r="T218" i="14" s="1"/>
  <c r="J193" i="14"/>
  <c r="L255" i="14"/>
  <c r="V263" i="14"/>
  <c r="V288" i="14" s="1"/>
  <c r="T333" i="14"/>
  <c r="T358" i="14" s="1"/>
  <c r="X395" i="14"/>
  <c r="L324" i="14"/>
  <c r="U473" i="14"/>
  <c r="U498" i="14" s="1"/>
  <c r="F473" i="14"/>
  <c r="H543" i="14"/>
  <c r="G613" i="14"/>
  <c r="J543" i="14"/>
  <c r="L463" i="14"/>
  <c r="E473" i="14"/>
  <c r="X604" i="14"/>
  <c r="U683" i="14"/>
  <c r="U708" i="14" s="1"/>
  <c r="U613" i="14"/>
  <c r="U638" i="14" s="1"/>
  <c r="L534" i="14"/>
  <c r="F683" i="14"/>
  <c r="I683" i="14"/>
  <c r="V683" i="14"/>
  <c r="V708" i="14" s="1"/>
  <c r="G683" i="14"/>
  <c r="R745" i="14"/>
  <c r="H744" i="14"/>
  <c r="F744" i="14"/>
  <c r="J229" i="14"/>
  <c r="J288" i="14"/>
  <c r="F148" i="14"/>
  <c r="L760" i="14"/>
  <c r="E720" i="14"/>
  <c r="F768" i="14"/>
  <c r="F773" i="14"/>
  <c r="F776" i="14"/>
  <c r="F741" i="14"/>
  <c r="F753" i="14" s="1"/>
  <c r="F761" i="14"/>
  <c r="Q761" i="14"/>
  <c r="Q741" i="14"/>
  <c r="Q753" i="14" s="1"/>
  <c r="Q768" i="14"/>
  <c r="Q773" i="14"/>
  <c r="Q776" i="14"/>
  <c r="U707" i="14"/>
  <c r="U704" i="14"/>
  <c r="U699" i="14"/>
  <c r="U692" i="14"/>
  <c r="U671" i="14"/>
  <c r="U684" i="14" s="1"/>
  <c r="U773" i="14"/>
  <c r="U776" i="14"/>
  <c r="U761" i="14"/>
  <c r="U741" i="14"/>
  <c r="U753" i="14" s="1"/>
  <c r="U768" i="14"/>
  <c r="T707" i="14"/>
  <c r="T704" i="14"/>
  <c r="T671" i="14"/>
  <c r="T684" i="14" s="1"/>
  <c r="T692" i="14"/>
  <c r="T699" i="14"/>
  <c r="P360" i="14"/>
  <c r="K360" i="14"/>
  <c r="I360" i="14"/>
  <c r="H360" i="14"/>
  <c r="J419" i="14"/>
  <c r="J412" i="14"/>
  <c r="J391" i="14"/>
  <c r="J404" i="14" s="1"/>
  <c r="J427" i="14"/>
  <c r="J424" i="14"/>
  <c r="G391" i="14"/>
  <c r="G404" i="14" s="1"/>
  <c r="G427" i="14"/>
  <c r="G424" i="14"/>
  <c r="G419" i="14"/>
  <c r="G412" i="14"/>
  <c r="F19" i="14"/>
  <c r="F78" i="14"/>
  <c r="G743" i="14"/>
  <c r="G752" i="14" s="1"/>
  <c r="L43" i="14"/>
  <c r="G53" i="14"/>
  <c r="L53" i="14" s="1"/>
  <c r="Q743" i="14"/>
  <c r="L115" i="14"/>
  <c r="K744" i="14"/>
  <c r="X149" i="14"/>
  <c r="L254" i="14"/>
  <c r="U193" i="14"/>
  <c r="U218" i="14" s="1"/>
  <c r="K218" i="14"/>
  <c r="K220" i="14" s="1"/>
  <c r="K358" i="14"/>
  <c r="K299" i="14"/>
  <c r="X255" i="14"/>
  <c r="X463" i="14"/>
  <c r="Q473" i="14"/>
  <c r="U543" i="14"/>
  <c r="U568" i="14" s="1"/>
  <c r="W543" i="14"/>
  <c r="W568" i="14" s="1"/>
  <c r="L604" i="14"/>
  <c r="T683" i="14"/>
  <c r="T708" i="14" s="1"/>
  <c r="R683" i="14"/>
  <c r="R708" i="14" s="1"/>
  <c r="L114" i="14"/>
  <c r="G745" i="14"/>
  <c r="U743" i="14"/>
  <c r="U752" i="14" s="1"/>
  <c r="U777" i="14" s="1"/>
  <c r="U53" i="14"/>
  <c r="U78" i="14" s="1"/>
  <c r="S743" i="14"/>
  <c r="S752" i="14" s="1"/>
  <c r="S777" i="14" s="1"/>
  <c r="S53" i="14"/>
  <c r="S78" i="14" s="1"/>
  <c r="E745" i="14"/>
  <c r="I53" i="14"/>
  <c r="V251" i="14"/>
  <c r="V264" i="14" s="1"/>
  <c r="V272" i="14"/>
  <c r="V287" i="14"/>
  <c r="V279" i="14"/>
  <c r="V284" i="14"/>
  <c r="E768" i="14"/>
  <c r="E773" i="14"/>
  <c r="E776" i="14"/>
  <c r="E761" i="14"/>
  <c r="E741" i="14"/>
  <c r="E753" i="14" s="1"/>
  <c r="I699" i="14"/>
  <c r="I692" i="14"/>
  <c r="I707" i="14"/>
  <c r="I704" i="14"/>
  <c r="I671" i="14"/>
  <c r="I684" i="14" s="1"/>
  <c r="H707" i="14"/>
  <c r="H704" i="14"/>
  <c r="H699" i="14"/>
  <c r="H692" i="14"/>
  <c r="H671" i="14"/>
  <c r="H684" i="14" s="1"/>
  <c r="T637" i="14"/>
  <c r="T634" i="14"/>
  <c r="T629" i="14"/>
  <c r="T622" i="14"/>
  <c r="T601" i="14"/>
  <c r="T614" i="14" s="1"/>
  <c r="J500" i="14"/>
  <c r="H500" i="14"/>
  <c r="P500" i="14"/>
  <c r="T209" i="14"/>
  <c r="T202" i="14"/>
  <c r="T194" i="14"/>
  <c r="T181" i="14"/>
  <c r="T217" i="14"/>
  <c r="T214" i="14"/>
  <c r="I290" i="14"/>
  <c r="G290" i="14"/>
  <c r="J290" i="14"/>
  <c r="P290" i="14"/>
  <c r="Q78" i="14"/>
  <c r="F743" i="14"/>
  <c r="E752" i="14"/>
  <c r="X114" i="14"/>
  <c r="L79" i="14"/>
  <c r="F193" i="14"/>
  <c r="V193" i="14"/>
  <c r="V218" i="14" s="1"/>
  <c r="W193" i="14"/>
  <c r="W218" i="14" s="1"/>
  <c r="L183" i="14"/>
  <c r="E193" i="14"/>
  <c r="I299" i="14"/>
  <c r="I358" i="14"/>
  <c r="E263" i="14"/>
  <c r="L253" i="14"/>
  <c r="H358" i="14"/>
  <c r="H299" i="14"/>
  <c r="X394" i="14"/>
  <c r="G473" i="14"/>
  <c r="Q683" i="14"/>
  <c r="X673" i="14"/>
  <c r="K473" i="14"/>
  <c r="X534" i="14"/>
  <c r="Q543" i="14"/>
  <c r="X533" i="14"/>
  <c r="L533" i="14"/>
  <c r="E543" i="14"/>
  <c r="H708" i="14"/>
  <c r="H649" i="14"/>
  <c r="L674" i="14"/>
  <c r="R123" i="14"/>
  <c r="R148" i="14" s="1"/>
  <c r="T744" i="14"/>
  <c r="J743" i="14"/>
  <c r="J752" i="14" s="1"/>
  <c r="J53" i="14"/>
  <c r="H743" i="14"/>
  <c r="H752" i="14" s="1"/>
  <c r="H53" i="14"/>
  <c r="T743" i="14"/>
  <c r="T752" i="14" s="1"/>
  <c r="T777" i="14" s="1"/>
  <c r="T752" i="13"/>
  <c r="T777" i="13" s="1"/>
  <c r="Q148" i="13"/>
  <c r="F148" i="13"/>
  <c r="L722" i="13"/>
  <c r="Q8" i="13"/>
  <c r="X8" i="13" s="1"/>
  <c r="U567" i="13"/>
  <c r="U564" i="13"/>
  <c r="U559" i="13"/>
  <c r="U552" i="13"/>
  <c r="U531" i="13"/>
  <c r="U544" i="13" s="1"/>
  <c r="L463" i="13"/>
  <c r="E473" i="13"/>
  <c r="H708" i="13"/>
  <c r="X149" i="13"/>
  <c r="H743" i="13"/>
  <c r="H752" i="13" s="1"/>
  <c r="J148" i="13"/>
  <c r="J89" i="13"/>
  <c r="L745" i="13"/>
  <c r="R497" i="13"/>
  <c r="R494" i="13"/>
  <c r="R489" i="13"/>
  <c r="R482" i="13"/>
  <c r="R461" i="13"/>
  <c r="R474" i="13" s="1"/>
  <c r="J358" i="13"/>
  <c r="J299" i="13"/>
  <c r="F568" i="13"/>
  <c r="F509" i="13"/>
  <c r="G708" i="13"/>
  <c r="L772" i="13"/>
  <c r="S707" i="13"/>
  <c r="S704" i="13"/>
  <c r="S699" i="13"/>
  <c r="S692" i="13"/>
  <c r="S671" i="13"/>
  <c r="S684" i="13" s="1"/>
  <c r="X778" i="13"/>
  <c r="S567" i="13"/>
  <c r="S564" i="13"/>
  <c r="S559" i="13"/>
  <c r="S552" i="13"/>
  <c r="S531" i="13"/>
  <c r="S544" i="13" s="1"/>
  <c r="P430" i="13"/>
  <c r="F489" i="13"/>
  <c r="F482" i="13"/>
  <c r="F497" i="13"/>
  <c r="F494" i="13"/>
  <c r="F461" i="13"/>
  <c r="F474" i="13" s="1"/>
  <c r="Q497" i="13"/>
  <c r="Q494" i="13"/>
  <c r="Q489" i="13"/>
  <c r="Q482" i="13"/>
  <c r="Q461" i="13"/>
  <c r="Q474" i="13" s="1"/>
  <c r="W357" i="13"/>
  <c r="W354" i="13"/>
  <c r="W349" i="13"/>
  <c r="W342" i="13"/>
  <c r="W321" i="13"/>
  <c r="W334" i="13" s="1"/>
  <c r="V251" i="13"/>
  <c r="V264" i="13" s="1"/>
  <c r="V287" i="13"/>
  <c r="V284" i="13"/>
  <c r="V279" i="13"/>
  <c r="V272" i="13"/>
  <c r="V123" i="13"/>
  <c r="V148" i="13" s="1"/>
  <c r="Q139" i="13"/>
  <c r="Q147" i="13"/>
  <c r="Q144" i="13"/>
  <c r="Q132" i="13"/>
  <c r="Q111" i="13"/>
  <c r="Q124" i="13" s="1"/>
  <c r="K78" i="13"/>
  <c r="K19" i="13"/>
  <c r="X324" i="13"/>
  <c r="G263" i="13"/>
  <c r="S263" i="13"/>
  <c r="S288" i="13" s="1"/>
  <c r="L255" i="13"/>
  <c r="X255" i="13"/>
  <c r="W403" i="13"/>
  <c r="W428" i="13" s="1"/>
  <c r="S543" i="13"/>
  <c r="S568" i="13" s="1"/>
  <c r="V543" i="13"/>
  <c r="V568" i="13" s="1"/>
  <c r="X465" i="13"/>
  <c r="V473" i="13"/>
  <c r="V498" i="13" s="1"/>
  <c r="L534" i="13"/>
  <c r="G613" i="13"/>
  <c r="S613" i="13"/>
  <c r="S638" i="13" s="1"/>
  <c r="S683" i="13"/>
  <c r="S708" i="13" s="1"/>
  <c r="L675" i="13"/>
  <c r="V683" i="13"/>
  <c r="V708" i="13" s="1"/>
  <c r="Q683" i="13"/>
  <c r="X673" i="13"/>
  <c r="V743" i="13"/>
  <c r="V752" i="13" s="1"/>
  <c r="V777" i="13" s="1"/>
  <c r="Q193" i="13"/>
  <c r="X183" i="13"/>
  <c r="H147" i="13"/>
  <c r="H144" i="13"/>
  <c r="H139" i="13"/>
  <c r="H132" i="13"/>
  <c r="H124" i="13"/>
  <c r="H111" i="13"/>
  <c r="U743" i="13"/>
  <c r="U752" i="13" s="1"/>
  <c r="U777" i="13" s="1"/>
  <c r="J78" i="13"/>
  <c r="J19" i="13"/>
  <c r="W461" i="13"/>
  <c r="W474" i="13" s="1"/>
  <c r="W497" i="13"/>
  <c r="W494" i="13"/>
  <c r="W489" i="13"/>
  <c r="W482" i="13"/>
  <c r="H357" i="13"/>
  <c r="H354" i="13"/>
  <c r="H349" i="13"/>
  <c r="H342" i="13"/>
  <c r="H321" i="13"/>
  <c r="H334" i="13" s="1"/>
  <c r="I123" i="13"/>
  <c r="F708" i="13"/>
  <c r="G707" i="13"/>
  <c r="G704" i="13"/>
  <c r="G699" i="13"/>
  <c r="G692" i="13"/>
  <c r="G671" i="13"/>
  <c r="G684" i="13" s="1"/>
  <c r="Q559" i="13"/>
  <c r="Q552" i="13"/>
  <c r="Q531" i="13"/>
  <c r="Q544" i="13" s="1"/>
  <c r="Q567" i="13"/>
  <c r="Q564" i="13"/>
  <c r="J360" i="13"/>
  <c r="P360" i="13"/>
  <c r="E497" i="13"/>
  <c r="E494" i="13"/>
  <c r="E489" i="13"/>
  <c r="E482" i="13"/>
  <c r="E461" i="13"/>
  <c r="E474" i="13" s="1"/>
  <c r="D290" i="13"/>
  <c r="K148" i="13"/>
  <c r="K89" i="13"/>
  <c r="H218" i="13"/>
  <c r="L185" i="13"/>
  <c r="R263" i="13"/>
  <c r="R288" i="13" s="1"/>
  <c r="K193" i="13"/>
  <c r="U333" i="13"/>
  <c r="U358" i="13" s="1"/>
  <c r="W333" i="13"/>
  <c r="W358" i="13" s="1"/>
  <c r="L603" i="13"/>
  <c r="E613" i="13"/>
  <c r="L325" i="13"/>
  <c r="X464" i="13"/>
  <c r="J543" i="13"/>
  <c r="L535" i="13"/>
  <c r="R613" i="13"/>
  <c r="R638" i="13" s="1"/>
  <c r="J649" i="13"/>
  <c r="J708" i="13"/>
  <c r="L114" i="13"/>
  <c r="K743" i="13"/>
  <c r="K752" i="13" s="1"/>
  <c r="I193" i="13"/>
  <c r="K80" i="13"/>
  <c r="J80" i="13"/>
  <c r="H80" i="13"/>
  <c r="E80" i="13"/>
  <c r="E81" i="13" s="1"/>
  <c r="P80" i="13"/>
  <c r="J743" i="13"/>
  <c r="J752" i="13" s="1"/>
  <c r="V776" i="13"/>
  <c r="V761" i="13"/>
  <c r="V741" i="13"/>
  <c r="V753" i="13" s="1"/>
  <c r="V768" i="13"/>
  <c r="V773" i="13"/>
  <c r="T773" i="13"/>
  <c r="T776" i="13"/>
  <c r="T761" i="13"/>
  <c r="T768" i="13"/>
  <c r="T741" i="13"/>
  <c r="T753" i="13" s="1"/>
  <c r="X499" i="13"/>
  <c r="T637" i="13"/>
  <c r="T634" i="13"/>
  <c r="T601" i="13"/>
  <c r="T614" i="13" s="1"/>
  <c r="T629" i="13"/>
  <c r="T622" i="13"/>
  <c r="X289" i="13"/>
  <c r="P150" i="13"/>
  <c r="K150" i="13"/>
  <c r="J150" i="13"/>
  <c r="F150" i="13"/>
  <c r="W251" i="13"/>
  <c r="W264" i="13" s="1"/>
  <c r="W287" i="13"/>
  <c r="W284" i="13"/>
  <c r="W279" i="13"/>
  <c r="W272" i="13"/>
  <c r="F263" i="13"/>
  <c r="J159" i="13"/>
  <c r="J218" i="13"/>
  <c r="L254" i="13"/>
  <c r="V193" i="13"/>
  <c r="V218" i="13" s="1"/>
  <c r="X254" i="13"/>
  <c r="G428" i="13"/>
  <c r="G430" i="13" s="1"/>
  <c r="G369" i="13"/>
  <c r="L395" i="13"/>
  <c r="J403" i="13"/>
  <c r="K403" i="13"/>
  <c r="F403" i="13"/>
  <c r="G498" i="13"/>
  <c r="G439" i="13"/>
  <c r="I473" i="13"/>
  <c r="W543" i="13"/>
  <c r="W568" i="13" s="1"/>
  <c r="L605" i="13"/>
  <c r="F613" i="13"/>
  <c r="L604" i="13"/>
  <c r="X604" i="13"/>
  <c r="J613" i="13"/>
  <c r="X674" i="13"/>
  <c r="U683" i="13"/>
  <c r="U708" i="13" s="1"/>
  <c r="E683" i="13"/>
  <c r="L673" i="13"/>
  <c r="R193" i="13"/>
  <c r="R218" i="13" s="1"/>
  <c r="R123" i="13"/>
  <c r="R148" i="13" s="1"/>
  <c r="X113" i="13"/>
  <c r="F217" i="13"/>
  <c r="F214" i="13"/>
  <c r="F209" i="13"/>
  <c r="F202" i="13"/>
  <c r="F181" i="13"/>
  <c r="F194" i="13"/>
  <c r="D192" i="13"/>
  <c r="P122" i="13"/>
  <c r="X219" i="13"/>
  <c r="X79" i="13"/>
  <c r="H568" i="13"/>
  <c r="K708" i="13"/>
  <c r="K710" i="13" s="1"/>
  <c r="J710" i="13"/>
  <c r="H710" i="13"/>
  <c r="G710" i="13"/>
  <c r="P710" i="13"/>
  <c r="F710" i="13"/>
  <c r="L778" i="13"/>
  <c r="H570" i="13"/>
  <c r="P570" i="13"/>
  <c r="F570" i="13"/>
  <c r="L512" i="13"/>
  <c r="H637" i="13"/>
  <c r="H634" i="13"/>
  <c r="H622" i="13"/>
  <c r="H601" i="13"/>
  <c r="H614" i="13" s="1"/>
  <c r="H629" i="13"/>
  <c r="Q287" i="13"/>
  <c r="Q284" i="13"/>
  <c r="Q279" i="13"/>
  <c r="Q272" i="13"/>
  <c r="Q251" i="13"/>
  <c r="Q264" i="13" s="1"/>
  <c r="R427" i="13"/>
  <c r="R391" i="13"/>
  <c r="R404" i="13" s="1"/>
  <c r="R424" i="13"/>
  <c r="R419" i="13"/>
  <c r="R412" i="13"/>
  <c r="L115" i="13"/>
  <c r="K251" i="13"/>
  <c r="K264" i="13" s="1"/>
  <c r="K287" i="13"/>
  <c r="K284" i="13"/>
  <c r="K279" i="13"/>
  <c r="K272" i="13"/>
  <c r="H333" i="13"/>
  <c r="Q263" i="13"/>
  <c r="X253" i="13"/>
  <c r="J263" i="13"/>
  <c r="V403" i="13"/>
  <c r="V428" i="13" s="1"/>
  <c r="G333" i="13"/>
  <c r="Q403" i="13"/>
  <c r="X393" i="13"/>
  <c r="I613" i="13"/>
  <c r="G543" i="13"/>
  <c r="T473" i="13"/>
  <c r="T498" i="13" s="1"/>
  <c r="J473" i="13"/>
  <c r="W473" i="13"/>
  <c r="W498" i="13" s="1"/>
  <c r="Q613" i="13"/>
  <c r="X603" i="13"/>
  <c r="U613" i="13"/>
  <c r="U638" i="13" s="1"/>
  <c r="W743" i="13"/>
  <c r="W752" i="13" s="1"/>
  <c r="W777" i="13" s="1"/>
  <c r="G123" i="13"/>
  <c r="T217" i="13"/>
  <c r="T214" i="13"/>
  <c r="T209" i="13"/>
  <c r="T202" i="13"/>
  <c r="T194" i="13"/>
  <c r="T181" i="13"/>
  <c r="G78" i="13"/>
  <c r="G80" i="13" s="1"/>
  <c r="G19" i="13"/>
  <c r="F78" i="13"/>
  <c r="F19" i="13"/>
  <c r="L19" i="13" s="1"/>
  <c r="I78" i="13"/>
  <c r="I19" i="13"/>
  <c r="D220" i="13"/>
  <c r="E744" i="13"/>
  <c r="K498" i="13"/>
  <c r="T707" i="13"/>
  <c r="T704" i="13"/>
  <c r="T699" i="13"/>
  <c r="T692" i="13"/>
  <c r="T671" i="13"/>
  <c r="T684" i="13" s="1"/>
  <c r="W637" i="13"/>
  <c r="W634" i="13"/>
  <c r="W629" i="13"/>
  <c r="W622" i="13"/>
  <c r="W601" i="13"/>
  <c r="W614" i="13" s="1"/>
  <c r="S489" i="13"/>
  <c r="S482" i="13"/>
  <c r="S461" i="13"/>
  <c r="S474" i="13" s="1"/>
  <c r="S497" i="13"/>
  <c r="S494" i="13"/>
  <c r="I489" i="13"/>
  <c r="I482" i="13"/>
  <c r="I461" i="13"/>
  <c r="I474" i="13" s="1"/>
  <c r="I497" i="13"/>
  <c r="I494" i="13"/>
  <c r="V427" i="13"/>
  <c r="V419" i="13"/>
  <c r="V412" i="13"/>
  <c r="V391" i="13"/>
  <c r="V404" i="13" s="1"/>
  <c r="V424" i="13"/>
  <c r="L301" i="13"/>
  <c r="P500" i="13"/>
  <c r="K500" i="13"/>
  <c r="G500" i="13"/>
  <c r="F391" i="13"/>
  <c r="F404" i="13" s="1"/>
  <c r="F427" i="13"/>
  <c r="F424" i="13"/>
  <c r="F419" i="13"/>
  <c r="F412" i="13"/>
  <c r="E194" i="13"/>
  <c r="E217" i="13"/>
  <c r="E214" i="13"/>
  <c r="E209" i="13"/>
  <c r="E202" i="13"/>
  <c r="E181" i="13"/>
  <c r="X114" i="13"/>
  <c r="X184" i="13"/>
  <c r="X325" i="13"/>
  <c r="S333" i="13"/>
  <c r="S358" i="13" s="1"/>
  <c r="I263" i="13"/>
  <c r="U263" i="13"/>
  <c r="U288" i="13" s="1"/>
  <c r="H403" i="13"/>
  <c r="R333" i="13"/>
  <c r="R358" i="13" s="1"/>
  <c r="X463" i="13"/>
  <c r="Q473" i="13"/>
  <c r="X533" i="13"/>
  <c r="Q543" i="13"/>
  <c r="L464" i="13"/>
  <c r="U543" i="13"/>
  <c r="U568" i="13" s="1"/>
  <c r="U473" i="13"/>
  <c r="U498" i="13" s="1"/>
  <c r="L674" i="13"/>
  <c r="I683" i="13"/>
  <c r="R745" i="13"/>
  <c r="R752" i="13" s="1"/>
  <c r="R777" i="13" s="1"/>
  <c r="H209" i="13"/>
  <c r="H202" i="13"/>
  <c r="H194" i="13"/>
  <c r="H181" i="13"/>
  <c r="H217" i="13"/>
  <c r="H214" i="13"/>
  <c r="Q744" i="13"/>
  <c r="X744" i="13" s="1"/>
  <c r="G743" i="13"/>
  <c r="G752" i="13" s="1"/>
  <c r="F743" i="13"/>
  <c r="L721" i="13"/>
  <c r="H288" i="13"/>
  <c r="E403" i="13"/>
  <c r="L393" i="13"/>
  <c r="H638" i="13"/>
  <c r="V699" i="13"/>
  <c r="V692" i="13"/>
  <c r="V671" i="13"/>
  <c r="V684" i="13" s="1"/>
  <c r="V707" i="13"/>
  <c r="V704" i="13"/>
  <c r="U699" i="13"/>
  <c r="U692" i="13"/>
  <c r="U671" i="13"/>
  <c r="U684" i="13" s="1"/>
  <c r="U707" i="13"/>
  <c r="U704" i="13"/>
  <c r="L723" i="13"/>
  <c r="V9" i="13"/>
  <c r="X9" i="13" s="1"/>
  <c r="I776" i="13"/>
  <c r="I761" i="13"/>
  <c r="I741" i="13"/>
  <c r="I753" i="13" s="1"/>
  <c r="I768" i="13"/>
  <c r="I773" i="13"/>
  <c r="Q671" i="13"/>
  <c r="Q684" i="13" s="1"/>
  <c r="Q707" i="13"/>
  <c r="Q704" i="13"/>
  <c r="Q699" i="13"/>
  <c r="Q692" i="13"/>
  <c r="F768" i="13"/>
  <c r="F773" i="13"/>
  <c r="F776" i="13"/>
  <c r="F761" i="13"/>
  <c r="F741" i="13"/>
  <c r="F753" i="13" s="1"/>
  <c r="R671" i="13"/>
  <c r="R684" i="13" s="1"/>
  <c r="R707" i="13"/>
  <c r="R704" i="13"/>
  <c r="R699" i="13"/>
  <c r="R692" i="13"/>
  <c r="X639" i="13"/>
  <c r="P640" i="13"/>
  <c r="X569" i="13"/>
  <c r="K567" i="13"/>
  <c r="K564" i="13"/>
  <c r="K552" i="13"/>
  <c r="K531" i="13"/>
  <c r="K544" i="13" s="1"/>
  <c r="K559" i="13"/>
  <c r="X359" i="13"/>
  <c r="E321" i="13"/>
  <c r="E334" i="13" s="1"/>
  <c r="E357" i="13"/>
  <c r="E354" i="13"/>
  <c r="E342" i="13"/>
  <c r="E349" i="13"/>
  <c r="G193" i="13"/>
  <c r="E193" i="13"/>
  <c r="L183" i="13"/>
  <c r="E743" i="13"/>
  <c r="X323" i="13"/>
  <c r="Q333" i="13"/>
  <c r="T263" i="13"/>
  <c r="T288" i="13" s="1"/>
  <c r="L323" i="13"/>
  <c r="E333" i="13"/>
  <c r="L324" i="13"/>
  <c r="F473" i="13"/>
  <c r="I333" i="13"/>
  <c r="T613" i="13"/>
  <c r="T638" i="13" s="1"/>
  <c r="K543" i="13"/>
  <c r="I543" i="13"/>
  <c r="R683" i="13"/>
  <c r="R708" i="13" s="1"/>
  <c r="L533" i="13"/>
  <c r="E543" i="13"/>
  <c r="T683" i="13"/>
  <c r="T708" i="13" s="1"/>
  <c r="W683" i="13"/>
  <c r="W708" i="13" s="1"/>
  <c r="F744" i="13"/>
  <c r="Q745" i="13"/>
  <c r="X745" i="13" s="1"/>
  <c r="Q743" i="13"/>
  <c r="L113" i="13"/>
  <c r="L79" i="13"/>
  <c r="H19" i="13"/>
  <c r="P779" i="13"/>
  <c r="F218" i="13"/>
  <c r="F159" i="13"/>
  <c r="H148" i="13"/>
  <c r="K638" i="13"/>
  <c r="K579" i="13"/>
  <c r="I743" i="13"/>
  <c r="I752" i="13" s="1"/>
  <c r="R768" i="13"/>
  <c r="R773" i="13"/>
  <c r="R776" i="13"/>
  <c r="R761" i="13"/>
  <c r="R741" i="13"/>
  <c r="R753" i="13" s="1"/>
  <c r="L760" i="13"/>
  <c r="E720" i="13"/>
  <c r="F671" i="13"/>
  <c r="F684" i="13" s="1"/>
  <c r="F707" i="13"/>
  <c r="F704" i="13"/>
  <c r="F699" i="13"/>
  <c r="F692" i="13"/>
  <c r="V637" i="13"/>
  <c r="V634" i="13"/>
  <c r="V629" i="13"/>
  <c r="V622" i="13"/>
  <c r="V601" i="13"/>
  <c r="V614" i="13" s="1"/>
  <c r="W559" i="13"/>
  <c r="W552" i="13"/>
  <c r="W567" i="13"/>
  <c r="W564" i="13"/>
  <c r="W531" i="13"/>
  <c r="W544" i="13" s="1"/>
  <c r="X429" i="13"/>
  <c r="Q391" i="13"/>
  <c r="Q404" i="13" s="1"/>
  <c r="Q424" i="13"/>
  <c r="Q427" i="13"/>
  <c r="Q412" i="13"/>
  <c r="Q419" i="13"/>
  <c r="Q349" i="13"/>
  <c r="Q342" i="13"/>
  <c r="Q321" i="13"/>
  <c r="Q334" i="13" s="1"/>
  <c r="Q357" i="13"/>
  <c r="Q354" i="13"/>
  <c r="L184" i="13"/>
  <c r="T123" i="13"/>
  <c r="T148" i="13" s="1"/>
  <c r="E263" i="13"/>
  <c r="L253" i="13"/>
  <c r="T193" i="13"/>
  <c r="T218" i="13" s="1"/>
  <c r="K263" i="13"/>
  <c r="K299" i="13"/>
  <c r="K358" i="13"/>
  <c r="K360" i="13" s="1"/>
  <c r="I428" i="13"/>
  <c r="I369" i="13"/>
  <c r="T333" i="13"/>
  <c r="T358" i="13" s="1"/>
  <c r="H439" i="13"/>
  <c r="H498" i="13"/>
  <c r="H500" i="13" s="1"/>
  <c r="X535" i="13"/>
  <c r="L465" i="13"/>
  <c r="X534" i="13"/>
  <c r="T543" i="13"/>
  <c r="T568" i="13" s="1"/>
  <c r="X675" i="13"/>
  <c r="F333" i="13"/>
  <c r="S743" i="13"/>
  <c r="S752" i="13" s="1"/>
  <c r="S777" i="13" s="1"/>
  <c r="L750" i="13"/>
  <c r="X748" i="13"/>
  <c r="X53" i="13"/>
  <c r="Q78" i="13"/>
  <c r="E25" i="13" s="1"/>
  <c r="E123" i="13"/>
  <c r="H81" i="13"/>
  <c r="H25" i="13"/>
  <c r="H428" i="12"/>
  <c r="H369" i="12"/>
  <c r="K229" i="12"/>
  <c r="K288" i="12"/>
  <c r="G148" i="12"/>
  <c r="Q358" i="12"/>
  <c r="S752" i="12"/>
  <c r="S777" i="12" s="1"/>
  <c r="X778" i="12"/>
  <c r="L778" i="12"/>
  <c r="Q761" i="12"/>
  <c r="Q741" i="12"/>
  <c r="Q753" i="12" s="1"/>
  <c r="Q768" i="12"/>
  <c r="Q773" i="12"/>
  <c r="Q776" i="12"/>
  <c r="X709" i="12"/>
  <c r="G497" i="12"/>
  <c r="G494" i="12"/>
  <c r="G489" i="12"/>
  <c r="G482" i="12"/>
  <c r="G461" i="12"/>
  <c r="G474" i="12" s="1"/>
  <c r="T497" i="12"/>
  <c r="T494" i="12"/>
  <c r="T489" i="12"/>
  <c r="T482" i="12"/>
  <c r="T461" i="12"/>
  <c r="T474" i="12" s="1"/>
  <c r="Q531" i="12"/>
  <c r="Q544" i="12" s="1"/>
  <c r="Q559" i="12"/>
  <c r="Q552" i="12"/>
  <c r="Q564" i="12"/>
  <c r="Q567" i="12"/>
  <c r="X254" i="12"/>
  <c r="G78" i="12"/>
  <c r="G19" i="12"/>
  <c r="G743" i="12"/>
  <c r="F333" i="12"/>
  <c r="G263" i="12"/>
  <c r="X115" i="12"/>
  <c r="Q78" i="12"/>
  <c r="X53" i="12"/>
  <c r="L323" i="12"/>
  <c r="E333" i="12"/>
  <c r="F263" i="12"/>
  <c r="X219" i="12"/>
  <c r="G333" i="12"/>
  <c r="H333" i="12"/>
  <c r="I403" i="12"/>
  <c r="X395" i="12"/>
  <c r="V403" i="12"/>
  <c r="V428" i="12" s="1"/>
  <c r="X465" i="12"/>
  <c r="L533" i="12"/>
  <c r="E543" i="12"/>
  <c r="G683" i="12"/>
  <c r="L534" i="12"/>
  <c r="Q613" i="12"/>
  <c r="X603" i="12"/>
  <c r="R683" i="12"/>
  <c r="R708" i="12" s="1"/>
  <c r="T613" i="12"/>
  <c r="T638" i="12" s="1"/>
  <c r="I683" i="12"/>
  <c r="X751" i="12"/>
  <c r="L79" i="12"/>
  <c r="X429" i="12"/>
  <c r="L747" i="12"/>
  <c r="I123" i="12"/>
  <c r="E768" i="12"/>
  <c r="E773" i="12"/>
  <c r="E776" i="12"/>
  <c r="E741" i="12"/>
  <c r="E753" i="12" s="1"/>
  <c r="E761" i="12"/>
  <c r="U419" i="12"/>
  <c r="U412" i="12"/>
  <c r="U391" i="12"/>
  <c r="U404" i="12" s="1"/>
  <c r="U427" i="12"/>
  <c r="U424" i="12"/>
  <c r="X639" i="12"/>
  <c r="F78" i="12"/>
  <c r="F19" i="12"/>
  <c r="U279" i="12"/>
  <c r="U272" i="12"/>
  <c r="U287" i="12"/>
  <c r="U284" i="12"/>
  <c r="U251" i="12"/>
  <c r="U264" i="12" s="1"/>
  <c r="K218" i="12"/>
  <c r="R263" i="12"/>
  <c r="R288" i="12" s="1"/>
  <c r="S333" i="12"/>
  <c r="S358" i="12" s="1"/>
  <c r="K439" i="12"/>
  <c r="K498" i="12"/>
  <c r="F509" i="12"/>
  <c r="F568" i="12"/>
  <c r="W683" i="12"/>
  <c r="W708" i="12" s="1"/>
  <c r="X149" i="12"/>
  <c r="X323" i="12"/>
  <c r="W217" i="12"/>
  <c r="W214" i="12"/>
  <c r="W209" i="12"/>
  <c r="W202" i="12"/>
  <c r="W194" i="12"/>
  <c r="W181" i="12"/>
  <c r="R745" i="12"/>
  <c r="T123" i="12"/>
  <c r="T148" i="12" s="1"/>
  <c r="K744" i="12"/>
  <c r="T773" i="12"/>
  <c r="T776" i="12"/>
  <c r="T761" i="12"/>
  <c r="T741" i="12"/>
  <c r="T753" i="12" s="1"/>
  <c r="T768" i="12"/>
  <c r="R768" i="12"/>
  <c r="R773" i="12"/>
  <c r="R776" i="12"/>
  <c r="R761" i="12"/>
  <c r="R741" i="12"/>
  <c r="R753" i="12" s="1"/>
  <c r="G559" i="12"/>
  <c r="G552" i="12"/>
  <c r="G567" i="12"/>
  <c r="G531" i="12"/>
  <c r="G544" i="12" s="1"/>
  <c r="G564" i="12"/>
  <c r="W699" i="12"/>
  <c r="W692" i="12"/>
  <c r="W671" i="12"/>
  <c r="W684" i="12" s="1"/>
  <c r="W707" i="12"/>
  <c r="W704" i="12"/>
  <c r="J419" i="12"/>
  <c r="J412" i="12"/>
  <c r="J391" i="12"/>
  <c r="J404" i="12" s="1"/>
  <c r="J427" i="12"/>
  <c r="J424" i="12"/>
  <c r="K489" i="12"/>
  <c r="K482" i="12"/>
  <c r="K497" i="12"/>
  <c r="K494" i="12"/>
  <c r="K461" i="12"/>
  <c r="K474" i="12" s="1"/>
  <c r="I229" i="12"/>
  <c r="I288" i="12"/>
  <c r="L185" i="12"/>
  <c r="P122" i="12"/>
  <c r="D192" i="12"/>
  <c r="X359" i="12"/>
  <c r="R193" i="12"/>
  <c r="R218" i="12" s="1"/>
  <c r="E193" i="12"/>
  <c r="L183" i="12"/>
  <c r="X114" i="12"/>
  <c r="L254" i="12"/>
  <c r="G428" i="12"/>
  <c r="L324" i="12"/>
  <c r="J333" i="12"/>
  <c r="X394" i="12"/>
  <c r="E473" i="12"/>
  <c r="L463" i="12"/>
  <c r="L674" i="12"/>
  <c r="X464" i="12"/>
  <c r="L393" i="12"/>
  <c r="E403" i="12"/>
  <c r="K568" i="12"/>
  <c r="V543" i="12"/>
  <c r="V568" i="12" s="1"/>
  <c r="F473" i="12"/>
  <c r="S613" i="12"/>
  <c r="S638" i="12" s="1"/>
  <c r="I543" i="12"/>
  <c r="X535" i="12"/>
  <c r="W543" i="12"/>
  <c r="W568" i="12" s="1"/>
  <c r="X675" i="12"/>
  <c r="G150" i="12"/>
  <c r="P150" i="12"/>
  <c r="E150" i="12"/>
  <c r="K217" i="12"/>
  <c r="K214" i="12"/>
  <c r="K209" i="12"/>
  <c r="K202" i="12"/>
  <c r="K194" i="12"/>
  <c r="K181" i="12"/>
  <c r="H743" i="12"/>
  <c r="H752" i="12" s="1"/>
  <c r="Q111" i="12"/>
  <c r="Q124" i="12" s="1"/>
  <c r="Q147" i="12"/>
  <c r="Q144" i="12"/>
  <c r="Q139" i="12"/>
  <c r="Q132" i="12"/>
  <c r="G745" i="12"/>
  <c r="L745" i="12" s="1"/>
  <c r="Q744" i="12"/>
  <c r="L750" i="12"/>
  <c r="L760" i="12"/>
  <c r="E720" i="12"/>
  <c r="P710" i="12"/>
  <c r="K699" i="12"/>
  <c r="K692" i="12"/>
  <c r="K671" i="12"/>
  <c r="K684" i="12" s="1"/>
  <c r="K707" i="12"/>
  <c r="K704" i="12"/>
  <c r="T419" i="12"/>
  <c r="T412" i="12"/>
  <c r="T427" i="12"/>
  <c r="T424" i="12"/>
  <c r="T391" i="12"/>
  <c r="T404" i="12" s="1"/>
  <c r="W461" i="12"/>
  <c r="W474" i="12" s="1"/>
  <c r="W497" i="12"/>
  <c r="W494" i="12"/>
  <c r="W482" i="12"/>
  <c r="W489" i="12"/>
  <c r="X184" i="12"/>
  <c r="E349" i="12"/>
  <c r="E342" i="12"/>
  <c r="E357" i="12"/>
  <c r="E354" i="12"/>
  <c r="E321" i="12"/>
  <c r="E334" i="12" s="1"/>
  <c r="G218" i="12"/>
  <c r="L114" i="12"/>
  <c r="F123" i="12"/>
  <c r="H498" i="12"/>
  <c r="X324" i="12"/>
  <c r="L465" i="12"/>
  <c r="U333" i="12"/>
  <c r="U358" i="12" s="1"/>
  <c r="G473" i="12"/>
  <c r="S473" i="12"/>
  <c r="S498" i="12" s="1"/>
  <c r="J369" i="12"/>
  <c r="J428" i="12"/>
  <c r="J473" i="12"/>
  <c r="H613" i="12"/>
  <c r="K613" i="12"/>
  <c r="Q473" i="12"/>
  <c r="X463" i="12"/>
  <c r="X604" i="12"/>
  <c r="T543" i="12"/>
  <c r="T568" i="12" s="1"/>
  <c r="G613" i="12"/>
  <c r="L605" i="12"/>
  <c r="J613" i="12"/>
  <c r="E683" i="12"/>
  <c r="L673" i="12"/>
  <c r="L115" i="12"/>
  <c r="T743" i="12"/>
  <c r="T752" i="12" s="1"/>
  <c r="T777" i="12" s="1"/>
  <c r="X79" i="12"/>
  <c r="E111" i="12"/>
  <c r="E147" i="12"/>
  <c r="E144" i="12"/>
  <c r="E139" i="12"/>
  <c r="E132" i="12"/>
  <c r="E124" i="12"/>
  <c r="Q123" i="12"/>
  <c r="S427" i="12"/>
  <c r="S424" i="12"/>
  <c r="S419" i="12"/>
  <c r="S412" i="12"/>
  <c r="S391" i="12"/>
  <c r="S404" i="12" s="1"/>
  <c r="V744" i="12"/>
  <c r="S707" i="12"/>
  <c r="S704" i="12"/>
  <c r="S699" i="12"/>
  <c r="S692" i="12"/>
  <c r="S671" i="12"/>
  <c r="S684" i="12" s="1"/>
  <c r="J263" i="12"/>
  <c r="L325" i="12"/>
  <c r="U123" i="12"/>
  <c r="U148" i="12" s="1"/>
  <c r="T473" i="12"/>
  <c r="T498" i="12" s="1"/>
  <c r="S123" i="12"/>
  <c r="S148" i="12" s="1"/>
  <c r="L395" i="12"/>
  <c r="U403" i="12"/>
  <c r="U428" i="12" s="1"/>
  <c r="E613" i="12"/>
  <c r="L603" i="12"/>
  <c r="U473" i="12"/>
  <c r="U498" i="12" s="1"/>
  <c r="X605" i="12"/>
  <c r="R613" i="12"/>
  <c r="R638" i="12" s="1"/>
  <c r="U613" i="12"/>
  <c r="U638" i="12" s="1"/>
  <c r="L675" i="12"/>
  <c r="K683" i="12"/>
  <c r="I743" i="12"/>
  <c r="I752" i="12" s="1"/>
  <c r="R147" i="12"/>
  <c r="R144" i="12"/>
  <c r="R139" i="12"/>
  <c r="R132" i="12"/>
  <c r="R111" i="12"/>
  <c r="R124" i="12" s="1"/>
  <c r="J78" i="12"/>
  <c r="J19" i="12"/>
  <c r="F744" i="12"/>
  <c r="P360" i="12"/>
  <c r="Q745" i="12"/>
  <c r="X745" i="12" s="1"/>
  <c r="V321" i="12"/>
  <c r="V334" i="12" s="1"/>
  <c r="V357" i="12"/>
  <c r="V354" i="12"/>
  <c r="V349" i="12"/>
  <c r="V342" i="12"/>
  <c r="S287" i="12"/>
  <c r="S284" i="12"/>
  <c r="S251" i="12"/>
  <c r="S264" i="12" s="1"/>
  <c r="S272" i="12"/>
  <c r="S279" i="12"/>
  <c r="L53" i="12"/>
  <c r="E19" i="12"/>
  <c r="E78" i="12"/>
  <c r="G419" i="12"/>
  <c r="G412" i="12"/>
  <c r="G427" i="12"/>
  <c r="G424" i="12"/>
  <c r="G391" i="12"/>
  <c r="G404" i="12" s="1"/>
  <c r="T139" i="12"/>
  <c r="T132" i="12"/>
  <c r="T111" i="12"/>
  <c r="T124" i="12" s="1"/>
  <c r="T147" i="12"/>
  <c r="T144" i="12"/>
  <c r="I25" i="12"/>
  <c r="G707" i="12"/>
  <c r="G704" i="12"/>
  <c r="G699" i="12"/>
  <c r="G692" i="12"/>
  <c r="G671" i="12"/>
  <c r="G684" i="12" s="1"/>
  <c r="P640" i="12"/>
  <c r="X569" i="12"/>
  <c r="R567" i="12"/>
  <c r="R564" i="12"/>
  <c r="R559" i="12"/>
  <c r="R552" i="12"/>
  <c r="R531" i="12"/>
  <c r="R544" i="12" s="1"/>
  <c r="I500" i="12"/>
  <c r="H500" i="12"/>
  <c r="P500" i="12"/>
  <c r="K500" i="12"/>
  <c r="K567" i="12"/>
  <c r="K564" i="12"/>
  <c r="K531" i="12"/>
  <c r="K544" i="12" s="1"/>
  <c r="K559" i="12"/>
  <c r="K552" i="12"/>
  <c r="R427" i="12"/>
  <c r="R424" i="12"/>
  <c r="R391" i="12"/>
  <c r="R404" i="12" s="1"/>
  <c r="R412" i="12"/>
  <c r="R419" i="12"/>
  <c r="K333" i="12"/>
  <c r="S193" i="12"/>
  <c r="S218" i="12" s="1"/>
  <c r="L255" i="12"/>
  <c r="J123" i="12"/>
  <c r="W193" i="12"/>
  <c r="W218" i="12" s="1"/>
  <c r="H123" i="12"/>
  <c r="W333" i="12"/>
  <c r="W358" i="12" s="1"/>
  <c r="S403" i="12"/>
  <c r="S428" i="12" s="1"/>
  <c r="L394" i="12"/>
  <c r="E263" i="12"/>
  <c r="L253" i="12"/>
  <c r="F403" i="12"/>
  <c r="I498" i="12"/>
  <c r="I439" i="12"/>
  <c r="L464" i="12"/>
  <c r="H708" i="12"/>
  <c r="H710" i="12" s="1"/>
  <c r="H649" i="12"/>
  <c r="J543" i="12"/>
  <c r="L604" i="12"/>
  <c r="J683" i="12"/>
  <c r="V683" i="12"/>
  <c r="V708" i="12" s="1"/>
  <c r="W743" i="12"/>
  <c r="W752" i="12" s="1"/>
  <c r="W777" i="12" s="1"/>
  <c r="F147" i="12"/>
  <c r="F144" i="12"/>
  <c r="F139" i="12"/>
  <c r="F132" i="12"/>
  <c r="F111" i="12"/>
  <c r="F124" i="12"/>
  <c r="J321" i="12"/>
  <c r="J334" i="12" s="1"/>
  <c r="J357" i="12"/>
  <c r="J354" i="12"/>
  <c r="J342" i="12"/>
  <c r="J349" i="12"/>
  <c r="G279" i="12"/>
  <c r="G272" i="12"/>
  <c r="G251" i="12"/>
  <c r="G264" i="12" s="1"/>
  <c r="G287" i="12"/>
  <c r="G284" i="12"/>
  <c r="E743" i="12"/>
  <c r="X113" i="12"/>
  <c r="X289" i="12"/>
  <c r="H139" i="12"/>
  <c r="H132" i="12"/>
  <c r="H124" i="12"/>
  <c r="H111" i="12"/>
  <c r="H144" i="12"/>
  <c r="H147" i="12"/>
  <c r="U743" i="12"/>
  <c r="U752" i="12" s="1"/>
  <c r="U777" i="12" s="1"/>
  <c r="P779" i="12"/>
  <c r="Q671" i="12"/>
  <c r="Q684" i="12" s="1"/>
  <c r="Q707" i="12"/>
  <c r="Q704" i="12"/>
  <c r="Q692" i="12"/>
  <c r="Q699" i="12"/>
  <c r="R707" i="12"/>
  <c r="R704" i="12"/>
  <c r="R692" i="12"/>
  <c r="R671" i="12"/>
  <c r="R684" i="12" s="1"/>
  <c r="R699" i="12"/>
  <c r="L721" i="12"/>
  <c r="Q7" i="12"/>
  <c r="X7" i="12" s="1"/>
  <c r="F567" i="12"/>
  <c r="F564" i="12"/>
  <c r="F559" i="12"/>
  <c r="F552" i="12"/>
  <c r="F531" i="12"/>
  <c r="F544" i="12" s="1"/>
  <c r="W629" i="12"/>
  <c r="W622" i="12"/>
  <c r="W637" i="12"/>
  <c r="W634" i="12"/>
  <c r="W601" i="12"/>
  <c r="W614" i="12" s="1"/>
  <c r="U489" i="12"/>
  <c r="U482" i="12"/>
  <c r="U461" i="12"/>
  <c r="U474" i="12" s="1"/>
  <c r="U497" i="12"/>
  <c r="U494" i="12"/>
  <c r="F427" i="12"/>
  <c r="F424" i="12"/>
  <c r="F419" i="12"/>
  <c r="F412" i="12"/>
  <c r="F391" i="12"/>
  <c r="F404" i="12" s="1"/>
  <c r="J218" i="12"/>
  <c r="J159" i="12"/>
  <c r="K290" i="12"/>
  <c r="I290" i="12"/>
  <c r="P290" i="12"/>
  <c r="I159" i="12"/>
  <c r="I218" i="12"/>
  <c r="I299" i="12"/>
  <c r="I358" i="12"/>
  <c r="I360" i="12" s="1"/>
  <c r="H263" i="12"/>
  <c r="H159" i="12"/>
  <c r="H218" i="12"/>
  <c r="E744" i="12"/>
  <c r="Q752" i="12"/>
  <c r="Q193" i="12"/>
  <c r="X183" i="12"/>
  <c r="X253" i="12"/>
  <c r="Q263" i="12"/>
  <c r="X393" i="12"/>
  <c r="Q403" i="12"/>
  <c r="L535" i="12"/>
  <c r="Q683" i="12"/>
  <c r="X673" i="12"/>
  <c r="L748" i="12"/>
  <c r="E80" i="12"/>
  <c r="I80" i="12"/>
  <c r="J80" i="12"/>
  <c r="H80" i="12"/>
  <c r="G80" i="12"/>
  <c r="F80" i="12"/>
  <c r="P80" i="12"/>
  <c r="K78" i="12"/>
  <c r="K19" i="12"/>
  <c r="V194" i="12"/>
  <c r="V181" i="12"/>
  <c r="V217" i="12"/>
  <c r="V214" i="12"/>
  <c r="V202" i="12"/>
  <c r="V209" i="12"/>
  <c r="T279" i="12"/>
  <c r="T272" i="12"/>
  <c r="T251" i="12"/>
  <c r="T264" i="12" s="1"/>
  <c r="T287" i="12"/>
  <c r="T284" i="12"/>
  <c r="J743" i="12"/>
  <c r="J752" i="12" s="1"/>
  <c r="S768" i="12"/>
  <c r="S773" i="12"/>
  <c r="S776" i="12"/>
  <c r="S761" i="12"/>
  <c r="S741" i="12"/>
  <c r="S753" i="12" s="1"/>
  <c r="L722" i="12"/>
  <c r="Q8" i="12"/>
  <c r="X8" i="12" s="1"/>
  <c r="R629" i="12"/>
  <c r="R622" i="12"/>
  <c r="R637" i="12"/>
  <c r="R634" i="12"/>
  <c r="R601" i="12"/>
  <c r="R614" i="12" s="1"/>
  <c r="L740" i="12"/>
  <c r="Q4" i="12"/>
  <c r="X4" i="12" s="1"/>
  <c r="F707" i="12"/>
  <c r="F704" i="12"/>
  <c r="F699" i="12"/>
  <c r="F692" i="12"/>
  <c r="F671" i="12"/>
  <c r="F684" i="12" s="1"/>
  <c r="G637" i="12"/>
  <c r="G634" i="12"/>
  <c r="G629" i="12"/>
  <c r="G601" i="12"/>
  <c r="G614" i="12" s="1"/>
  <c r="G622" i="12"/>
  <c r="K629" i="12"/>
  <c r="K622" i="12"/>
  <c r="K637" i="12"/>
  <c r="K634" i="12"/>
  <c r="K601" i="12"/>
  <c r="K614" i="12" s="1"/>
  <c r="K570" i="12"/>
  <c r="H570" i="12"/>
  <c r="P570" i="12"/>
  <c r="F570" i="12"/>
  <c r="V489" i="12"/>
  <c r="V482" i="12"/>
  <c r="V461" i="12"/>
  <c r="V474" i="12" s="1"/>
  <c r="V497" i="12"/>
  <c r="V494" i="12"/>
  <c r="J430" i="12"/>
  <c r="H430" i="12"/>
  <c r="G430" i="12"/>
  <c r="P430" i="12"/>
  <c r="V287" i="12"/>
  <c r="V284" i="12"/>
  <c r="V272" i="12"/>
  <c r="V279" i="12"/>
  <c r="V251" i="12"/>
  <c r="V264" i="12" s="1"/>
  <c r="Q209" i="12"/>
  <c r="Q202" i="12"/>
  <c r="Q194" i="12"/>
  <c r="Q181" i="12"/>
  <c r="Q217" i="12"/>
  <c r="Q214" i="12"/>
  <c r="K89" i="12"/>
  <c r="K148" i="12"/>
  <c r="R743" i="12"/>
  <c r="R752" i="12" s="1"/>
  <c r="R777" i="12" s="1"/>
  <c r="S147" i="12"/>
  <c r="S144" i="12"/>
  <c r="S139" i="12"/>
  <c r="S132" i="12"/>
  <c r="S111" i="12"/>
  <c r="S124" i="12" s="1"/>
  <c r="X748" i="12"/>
  <c r="F752" i="12"/>
  <c r="F193" i="12"/>
  <c r="H220" i="12"/>
  <c r="G220" i="12"/>
  <c r="P220" i="12"/>
  <c r="K220" i="12"/>
  <c r="I220" i="12"/>
  <c r="J220" i="12"/>
  <c r="X255" i="12"/>
  <c r="X533" i="12"/>
  <c r="Q543" i="12"/>
  <c r="X325" i="12"/>
  <c r="K403" i="12"/>
  <c r="W403" i="12"/>
  <c r="W428" i="12" s="1"/>
  <c r="G543" i="12"/>
  <c r="R473" i="12"/>
  <c r="R498" i="12" s="1"/>
  <c r="F683" i="12"/>
  <c r="H568" i="12"/>
  <c r="H509" i="12"/>
  <c r="V613" i="12"/>
  <c r="V638" i="12" s="1"/>
  <c r="F579" i="12"/>
  <c r="F638" i="12"/>
  <c r="I613" i="12"/>
  <c r="X747" i="12"/>
  <c r="K743" i="12"/>
  <c r="K752" i="12" s="1"/>
  <c r="J181" i="12"/>
  <c r="J217" i="12"/>
  <c r="J214" i="12"/>
  <c r="J209" i="12"/>
  <c r="J202" i="12"/>
  <c r="J194" i="12"/>
  <c r="H279" i="12"/>
  <c r="H272" i="12"/>
  <c r="H287" i="12"/>
  <c r="H284" i="12"/>
  <c r="H251" i="12"/>
  <c r="H264" i="12" s="1"/>
  <c r="V743" i="12"/>
  <c r="V752" i="12" s="1"/>
  <c r="V777" i="12" s="1"/>
  <c r="H81" i="12"/>
  <c r="H25" i="12"/>
  <c r="P290" i="11"/>
  <c r="G290" i="11"/>
  <c r="F288" i="11"/>
  <c r="F290" i="11" s="1"/>
  <c r="F498" i="11"/>
  <c r="F439" i="11"/>
  <c r="P122" i="11"/>
  <c r="D192" i="11"/>
  <c r="X709" i="11"/>
  <c r="P570" i="11"/>
  <c r="L583" i="11"/>
  <c r="E489" i="11"/>
  <c r="E482" i="11"/>
  <c r="E497" i="11"/>
  <c r="E494" i="11"/>
  <c r="E461" i="11"/>
  <c r="E474" i="11" s="1"/>
  <c r="I430" i="11"/>
  <c r="P430" i="11"/>
  <c r="L301" i="11"/>
  <c r="T354" i="11"/>
  <c r="T357" i="11"/>
  <c r="T321" i="11"/>
  <c r="T334" i="11" s="1"/>
  <c r="T342" i="11"/>
  <c r="T349" i="11"/>
  <c r="W209" i="11"/>
  <c r="W202" i="11"/>
  <c r="W194" i="11"/>
  <c r="W181" i="11"/>
  <c r="W214" i="11"/>
  <c r="W217" i="11"/>
  <c r="G744" i="11"/>
  <c r="U743" i="11"/>
  <c r="E744" i="11"/>
  <c r="L44" i="11"/>
  <c r="P150" i="11"/>
  <c r="J78" i="11"/>
  <c r="U745" i="11"/>
  <c r="X79" i="11"/>
  <c r="F279" i="11"/>
  <c r="F272" i="11"/>
  <c r="F251" i="11"/>
  <c r="F264" i="11" s="1"/>
  <c r="F287" i="11"/>
  <c r="F284" i="11"/>
  <c r="H193" i="11"/>
  <c r="S263" i="11"/>
  <c r="S288" i="11" s="1"/>
  <c r="G193" i="11"/>
  <c r="X325" i="11"/>
  <c r="Q263" i="11"/>
  <c r="X253" i="11"/>
  <c r="L325" i="11"/>
  <c r="X255" i="11"/>
  <c r="Q473" i="11"/>
  <c r="X463" i="11"/>
  <c r="V473" i="11"/>
  <c r="V498" i="11" s="1"/>
  <c r="L324" i="11"/>
  <c r="W403" i="11"/>
  <c r="W428" i="11" s="1"/>
  <c r="L535" i="11"/>
  <c r="X674" i="11"/>
  <c r="V683" i="11"/>
  <c r="V708" i="11" s="1"/>
  <c r="J744" i="11"/>
  <c r="J743" i="11"/>
  <c r="L723" i="11"/>
  <c r="Q9" i="11"/>
  <c r="X9" i="11" s="1"/>
  <c r="T707" i="11"/>
  <c r="T704" i="11"/>
  <c r="T699" i="11"/>
  <c r="T692" i="11"/>
  <c r="T671" i="11"/>
  <c r="T684" i="11" s="1"/>
  <c r="Q489" i="11"/>
  <c r="Q482" i="11"/>
  <c r="Q497" i="11"/>
  <c r="Q494" i="11"/>
  <c r="Q461" i="11"/>
  <c r="Q474" i="11" s="1"/>
  <c r="X183" i="11"/>
  <c r="Q193" i="11"/>
  <c r="K708" i="11"/>
  <c r="S707" i="11"/>
  <c r="S704" i="11"/>
  <c r="S692" i="11"/>
  <c r="S699" i="11"/>
  <c r="S671" i="11"/>
  <c r="S684" i="11" s="1"/>
  <c r="V559" i="11"/>
  <c r="V552" i="11"/>
  <c r="V531" i="11"/>
  <c r="V544" i="11" s="1"/>
  <c r="V564" i="11"/>
  <c r="V567" i="11"/>
  <c r="E601" i="11"/>
  <c r="E614" i="11" s="1"/>
  <c r="E637" i="11"/>
  <c r="E629" i="11"/>
  <c r="E634" i="11"/>
  <c r="E622" i="11"/>
  <c r="P640" i="11"/>
  <c r="H217" i="11"/>
  <c r="H214" i="11"/>
  <c r="H209" i="11"/>
  <c r="H202" i="11"/>
  <c r="H181" i="11"/>
  <c r="H194" i="11"/>
  <c r="T743" i="11"/>
  <c r="T53" i="11"/>
  <c r="T78" i="11" s="1"/>
  <c r="X113" i="11"/>
  <c r="Q123" i="11"/>
  <c r="W745" i="11"/>
  <c r="R743" i="11"/>
  <c r="R53" i="11"/>
  <c r="R78" i="11" s="1"/>
  <c r="J745" i="11"/>
  <c r="T745" i="11"/>
  <c r="W193" i="11"/>
  <c r="W218" i="11" s="1"/>
  <c r="K263" i="11"/>
  <c r="R193" i="11"/>
  <c r="R218" i="11" s="1"/>
  <c r="I263" i="11"/>
  <c r="T333" i="11"/>
  <c r="T358" i="11" s="1"/>
  <c r="K473" i="11"/>
  <c r="H543" i="11"/>
  <c r="H403" i="11"/>
  <c r="L465" i="11"/>
  <c r="W613" i="11"/>
  <c r="W638" i="11" s="1"/>
  <c r="X535" i="11"/>
  <c r="I638" i="11"/>
  <c r="I640" i="11" s="1"/>
  <c r="X605" i="11"/>
  <c r="X675" i="11"/>
  <c r="W743" i="11"/>
  <c r="W53" i="11"/>
  <c r="W78" i="11" s="1"/>
  <c r="W263" i="11"/>
  <c r="W288" i="11" s="1"/>
  <c r="R745" i="11"/>
  <c r="R287" i="11"/>
  <c r="R284" i="11"/>
  <c r="R251" i="11"/>
  <c r="R264" i="11" s="1"/>
  <c r="R272" i="11"/>
  <c r="R279" i="11"/>
  <c r="L534" i="11"/>
  <c r="E613" i="11"/>
  <c r="L603" i="11"/>
  <c r="S768" i="11"/>
  <c r="S773" i="11"/>
  <c r="S776" i="11"/>
  <c r="S761" i="11"/>
  <c r="S741" i="11"/>
  <c r="S753" i="11" s="1"/>
  <c r="L721" i="11"/>
  <c r="Q7" i="11"/>
  <c r="X7" i="11" s="1"/>
  <c r="R601" i="11"/>
  <c r="R614" i="11" s="1"/>
  <c r="R634" i="11"/>
  <c r="R622" i="11"/>
  <c r="R629" i="11"/>
  <c r="R637" i="11"/>
  <c r="S601" i="11"/>
  <c r="S614" i="11" s="1"/>
  <c r="S637" i="11"/>
  <c r="S634" i="11"/>
  <c r="S622" i="11"/>
  <c r="S629" i="11"/>
  <c r="X499" i="11"/>
  <c r="X429" i="11"/>
  <c r="Q357" i="11"/>
  <c r="Q354" i="11"/>
  <c r="Q349" i="11"/>
  <c r="Q342" i="11"/>
  <c r="Q321" i="11"/>
  <c r="Q334" i="11" s="1"/>
  <c r="L162" i="11"/>
  <c r="P220" i="11"/>
  <c r="X149" i="11"/>
  <c r="I743" i="11"/>
  <c r="I53" i="11"/>
  <c r="L79" i="11"/>
  <c r="Q744" i="11"/>
  <c r="X44" i="11"/>
  <c r="G743" i="11"/>
  <c r="G53" i="11"/>
  <c r="W744" i="11"/>
  <c r="I745" i="11"/>
  <c r="I123" i="11"/>
  <c r="L254" i="11"/>
  <c r="K123" i="11"/>
  <c r="G123" i="11"/>
  <c r="R263" i="11"/>
  <c r="R288" i="11" s="1"/>
  <c r="E263" i="11"/>
  <c r="L253" i="11"/>
  <c r="L184" i="11"/>
  <c r="T263" i="11"/>
  <c r="T288" i="11" s="1"/>
  <c r="H333" i="11"/>
  <c r="U403" i="11"/>
  <c r="U428" i="11" s="1"/>
  <c r="E333" i="11"/>
  <c r="L323" i="11"/>
  <c r="J473" i="11"/>
  <c r="G403" i="11"/>
  <c r="S403" i="11"/>
  <c r="S428" i="11" s="1"/>
  <c r="H473" i="11"/>
  <c r="T613" i="11"/>
  <c r="T638" i="11" s="1"/>
  <c r="L605" i="11"/>
  <c r="H613" i="11"/>
  <c r="X604" i="11"/>
  <c r="S613" i="11"/>
  <c r="S638" i="11" s="1"/>
  <c r="G683" i="11"/>
  <c r="I708" i="11"/>
  <c r="F613" i="11"/>
  <c r="W683" i="11"/>
  <c r="W708" i="11" s="1"/>
  <c r="G745" i="11"/>
  <c r="U637" i="11"/>
  <c r="U634" i="11"/>
  <c r="U629" i="11"/>
  <c r="U622" i="11"/>
  <c r="U601" i="11"/>
  <c r="U614" i="11" s="1"/>
  <c r="H637" i="11"/>
  <c r="H634" i="11"/>
  <c r="H629" i="11"/>
  <c r="H622" i="11"/>
  <c r="H601" i="11"/>
  <c r="H614" i="11" s="1"/>
  <c r="H357" i="11"/>
  <c r="H354" i="11"/>
  <c r="H349" i="11"/>
  <c r="H342" i="11"/>
  <c r="H321" i="11"/>
  <c r="H334" i="11" s="1"/>
  <c r="I428" i="11"/>
  <c r="I369" i="11"/>
  <c r="K638" i="11"/>
  <c r="K579" i="11"/>
  <c r="L673" i="11"/>
  <c r="E683" i="11"/>
  <c r="D779" i="11"/>
  <c r="L740" i="11"/>
  <c r="Q4" i="11"/>
  <c r="X4" i="11" s="1"/>
  <c r="V637" i="11"/>
  <c r="V601" i="11"/>
  <c r="V614" i="11" s="1"/>
  <c r="V622" i="11"/>
  <c r="V634" i="11"/>
  <c r="V629" i="11"/>
  <c r="L722" i="11"/>
  <c r="Q8" i="11"/>
  <c r="X8" i="11" s="1"/>
  <c r="G601" i="11"/>
  <c r="G614" i="11" s="1"/>
  <c r="G637" i="11"/>
  <c r="G634" i="11"/>
  <c r="G629" i="11"/>
  <c r="G622" i="11"/>
  <c r="R531" i="11"/>
  <c r="R544" i="11" s="1"/>
  <c r="R567" i="11"/>
  <c r="R564" i="11"/>
  <c r="R552" i="11"/>
  <c r="R559" i="11"/>
  <c r="U357" i="11"/>
  <c r="U354" i="11"/>
  <c r="U349" i="11"/>
  <c r="U342" i="11"/>
  <c r="U321" i="11"/>
  <c r="U334" i="11" s="1"/>
  <c r="E321" i="11"/>
  <c r="E334" i="11" s="1"/>
  <c r="E354" i="11"/>
  <c r="E357" i="11"/>
  <c r="E349" i="11"/>
  <c r="E342" i="11"/>
  <c r="V279" i="11"/>
  <c r="V251" i="11"/>
  <c r="V264" i="11" s="1"/>
  <c r="V287" i="11"/>
  <c r="V272" i="11"/>
  <c r="V284" i="11"/>
  <c r="F744" i="11"/>
  <c r="Q743" i="11"/>
  <c r="Q53" i="11"/>
  <c r="X43" i="11"/>
  <c r="Q745" i="11"/>
  <c r="H123" i="11"/>
  <c r="V744" i="11"/>
  <c r="T123" i="11"/>
  <c r="T148" i="11" s="1"/>
  <c r="V123" i="11"/>
  <c r="V148" i="11" s="1"/>
  <c r="J193" i="11"/>
  <c r="R123" i="11"/>
  <c r="R148" i="11" s="1"/>
  <c r="F333" i="11"/>
  <c r="V263" i="11"/>
  <c r="V288" i="11" s="1"/>
  <c r="J263" i="11"/>
  <c r="W333" i="11"/>
  <c r="W358" i="11" s="1"/>
  <c r="L393" i="11"/>
  <c r="E403" i="11"/>
  <c r="X534" i="11"/>
  <c r="S473" i="11"/>
  <c r="S498" i="11" s="1"/>
  <c r="Q613" i="11"/>
  <c r="X603" i="11"/>
  <c r="F123" i="11"/>
  <c r="X115" i="11"/>
  <c r="T744" i="11"/>
  <c r="U53" i="11"/>
  <c r="U78" i="11" s="1"/>
  <c r="J148" i="11"/>
  <c r="J150" i="11" s="1"/>
  <c r="X393" i="11"/>
  <c r="Q403" i="11"/>
  <c r="X778" i="11"/>
  <c r="L778" i="11"/>
  <c r="W776" i="11"/>
  <c r="W761" i="11"/>
  <c r="W741" i="11"/>
  <c r="W753" i="11" s="1"/>
  <c r="W768" i="11"/>
  <c r="W773" i="11"/>
  <c r="W629" i="11"/>
  <c r="W622" i="11"/>
  <c r="W601" i="11"/>
  <c r="W614" i="11" s="1"/>
  <c r="W634" i="11"/>
  <c r="W637" i="11"/>
  <c r="J629" i="11"/>
  <c r="J622" i="11"/>
  <c r="J601" i="11"/>
  <c r="J614" i="11" s="1"/>
  <c r="J634" i="11"/>
  <c r="J637" i="11"/>
  <c r="L772" i="11"/>
  <c r="U567" i="11"/>
  <c r="U564" i="11"/>
  <c r="U559" i="11"/>
  <c r="U552" i="11"/>
  <c r="U531" i="11"/>
  <c r="U544" i="11" s="1"/>
  <c r="X569" i="11"/>
  <c r="L373" i="11"/>
  <c r="X359" i="11"/>
  <c r="J497" i="11"/>
  <c r="J494" i="11"/>
  <c r="J489" i="11"/>
  <c r="J482" i="11"/>
  <c r="J461" i="11"/>
  <c r="J474" i="11" s="1"/>
  <c r="I419" i="11"/>
  <c r="I412" i="11"/>
  <c r="I427" i="11"/>
  <c r="I424" i="11"/>
  <c r="I391" i="11"/>
  <c r="I404" i="11" s="1"/>
  <c r="T391" i="11"/>
  <c r="T404" i="11" s="1"/>
  <c r="T419" i="11"/>
  <c r="T412" i="11"/>
  <c r="T427" i="11"/>
  <c r="T424" i="11"/>
  <c r="J251" i="11"/>
  <c r="J264" i="11" s="1"/>
  <c r="J287" i="11"/>
  <c r="J284" i="11"/>
  <c r="J279" i="11"/>
  <c r="J272" i="11"/>
  <c r="S743" i="11"/>
  <c r="S53" i="11"/>
  <c r="S78" i="11" s="1"/>
  <c r="F743" i="11"/>
  <c r="F53" i="11"/>
  <c r="W147" i="11"/>
  <c r="W139" i="11"/>
  <c r="W132" i="11"/>
  <c r="W111" i="11"/>
  <c r="W124" i="11" s="1"/>
  <c r="W144" i="11"/>
  <c r="K744" i="11"/>
  <c r="F159" i="11"/>
  <c r="F218" i="11"/>
  <c r="F220" i="11" s="1"/>
  <c r="X324" i="11"/>
  <c r="L114" i="11"/>
  <c r="K193" i="11"/>
  <c r="J333" i="11"/>
  <c r="U263" i="11"/>
  <c r="U288" i="11" s="1"/>
  <c r="F403" i="11"/>
  <c r="U473" i="11"/>
  <c r="U498" i="11" s="1"/>
  <c r="J428" i="11"/>
  <c r="X395" i="11"/>
  <c r="T403" i="11"/>
  <c r="T428" i="11" s="1"/>
  <c r="X394" i="11"/>
  <c r="K403" i="11"/>
  <c r="I543" i="11"/>
  <c r="J543" i="11"/>
  <c r="E543" i="11"/>
  <c r="L533" i="11"/>
  <c r="F683" i="11"/>
  <c r="X673" i="11"/>
  <c r="Q683" i="11"/>
  <c r="J613" i="11"/>
  <c r="L674" i="11"/>
  <c r="J683" i="11"/>
  <c r="I193" i="11"/>
  <c r="I744" i="11"/>
  <c r="K761" i="11"/>
  <c r="K741" i="11"/>
  <c r="K753" i="11" s="1"/>
  <c r="K768" i="11"/>
  <c r="K773" i="11"/>
  <c r="K776" i="11"/>
  <c r="X639" i="11"/>
  <c r="K629" i="11"/>
  <c r="K622" i="11"/>
  <c r="K601" i="11"/>
  <c r="K614" i="11" s="1"/>
  <c r="K637" i="11"/>
  <c r="K634" i="11"/>
  <c r="W559" i="11"/>
  <c r="W552" i="11"/>
  <c r="W531" i="11"/>
  <c r="W544" i="11" s="1"/>
  <c r="W567" i="11"/>
  <c r="W564" i="11"/>
  <c r="Q707" i="11"/>
  <c r="Q704" i="11"/>
  <c r="Q699" i="11"/>
  <c r="Q671" i="11"/>
  <c r="Q684" i="11" s="1"/>
  <c r="Q692" i="11"/>
  <c r="T567" i="11"/>
  <c r="T564" i="11"/>
  <c r="T559" i="11"/>
  <c r="T552" i="11"/>
  <c r="T531" i="11"/>
  <c r="T544" i="11" s="1"/>
  <c r="K710" i="11"/>
  <c r="I710" i="11"/>
  <c r="P710" i="11"/>
  <c r="S531" i="11"/>
  <c r="S544" i="11" s="1"/>
  <c r="S567" i="11"/>
  <c r="S564" i="11"/>
  <c r="S559" i="11"/>
  <c r="S552" i="11"/>
  <c r="V497" i="11"/>
  <c r="V494" i="11"/>
  <c r="V489" i="11"/>
  <c r="V482" i="11"/>
  <c r="V461" i="11"/>
  <c r="V474" i="11" s="1"/>
  <c r="P500" i="11"/>
  <c r="F500" i="11"/>
  <c r="U419" i="11"/>
  <c r="U412" i="11"/>
  <c r="U427" i="11"/>
  <c r="U391" i="11"/>
  <c r="U404" i="11" s="1"/>
  <c r="U424" i="11"/>
  <c r="H419" i="11"/>
  <c r="H412" i="11"/>
  <c r="H391" i="11"/>
  <c r="H404" i="11" s="1"/>
  <c r="H424" i="11"/>
  <c r="H427" i="11"/>
  <c r="E181" i="11"/>
  <c r="E217" i="11"/>
  <c r="E202" i="11"/>
  <c r="E214" i="11"/>
  <c r="E209" i="11"/>
  <c r="E194" i="11"/>
  <c r="H743" i="11"/>
  <c r="H752" i="11" s="1"/>
  <c r="H53" i="11"/>
  <c r="S193" i="11"/>
  <c r="S218" i="11" s="1"/>
  <c r="E743" i="11"/>
  <c r="L43" i="11"/>
  <c r="E53" i="11"/>
  <c r="U193" i="11"/>
  <c r="U218" i="11" s="1"/>
  <c r="X254" i="11"/>
  <c r="V193" i="11"/>
  <c r="V218" i="11" s="1"/>
  <c r="I358" i="11"/>
  <c r="I299" i="11"/>
  <c r="E193" i="11"/>
  <c r="L183" i="11"/>
  <c r="H229" i="11"/>
  <c r="H288" i="11"/>
  <c r="L255" i="11"/>
  <c r="L395" i="11"/>
  <c r="X465" i="11"/>
  <c r="L394" i="11"/>
  <c r="G473" i="11"/>
  <c r="S543" i="11"/>
  <c r="S568" i="11" s="1"/>
  <c r="V403" i="11"/>
  <c r="V428" i="11" s="1"/>
  <c r="X464" i="11"/>
  <c r="I498" i="11"/>
  <c r="I500" i="11" s="1"/>
  <c r="U543" i="11"/>
  <c r="U568" i="11" s="1"/>
  <c r="K568" i="11"/>
  <c r="K570" i="11" s="1"/>
  <c r="W543" i="11"/>
  <c r="W568" i="11" s="1"/>
  <c r="F543" i="11"/>
  <c r="G543" i="11"/>
  <c r="U613" i="11"/>
  <c r="U638" i="11" s="1"/>
  <c r="H683" i="11"/>
  <c r="U683" i="11"/>
  <c r="U708" i="11" s="1"/>
  <c r="G613" i="11"/>
  <c r="S745" i="11"/>
  <c r="S194" i="11"/>
  <c r="S181" i="11"/>
  <c r="S217" i="11"/>
  <c r="S214" i="11"/>
  <c r="S202" i="11"/>
  <c r="S209" i="11"/>
  <c r="W123" i="11"/>
  <c r="W148" i="11" s="1"/>
  <c r="V743" i="11"/>
  <c r="V752" i="11" s="1"/>
  <c r="V777" i="11" s="1"/>
  <c r="V53" i="11"/>
  <c r="V78" i="11" s="1"/>
  <c r="K357" i="11"/>
  <c r="K321" i="11"/>
  <c r="K334" i="11" s="1"/>
  <c r="K342" i="11"/>
  <c r="K354" i="11"/>
  <c r="K349" i="11"/>
  <c r="P80" i="11"/>
  <c r="L760" i="11"/>
  <c r="E720" i="11"/>
  <c r="X740" i="11"/>
  <c r="E704" i="11"/>
  <c r="E671" i="11"/>
  <c r="E684" i="11" s="1"/>
  <c r="E707" i="11"/>
  <c r="E699" i="11"/>
  <c r="E692" i="11"/>
  <c r="G531" i="11"/>
  <c r="G544" i="11" s="1"/>
  <c r="G567" i="11"/>
  <c r="G564" i="11"/>
  <c r="G559" i="11"/>
  <c r="G552" i="11"/>
  <c r="I360" i="11"/>
  <c r="P360" i="11"/>
  <c r="G360" i="11"/>
  <c r="W354" i="11"/>
  <c r="W349" i="11"/>
  <c r="W342" i="11"/>
  <c r="W321" i="11"/>
  <c r="W334" i="11" s="1"/>
  <c r="W357" i="11"/>
  <c r="Q209" i="11"/>
  <c r="Q202" i="11"/>
  <c r="Q194" i="11"/>
  <c r="Q181" i="11"/>
  <c r="Q217" i="11"/>
  <c r="Q214" i="11"/>
  <c r="E745" i="11"/>
  <c r="L45" i="11"/>
  <c r="V745" i="11"/>
  <c r="L115" i="11"/>
  <c r="X184" i="11"/>
  <c r="L113" i="11"/>
  <c r="E123" i="11"/>
  <c r="G288" i="11"/>
  <c r="G229" i="11"/>
  <c r="X323" i="11"/>
  <c r="Q333" i="11"/>
  <c r="S333" i="11"/>
  <c r="S358" i="11" s="1"/>
  <c r="K358" i="11"/>
  <c r="K299" i="11"/>
  <c r="G358" i="11"/>
  <c r="G299" i="11"/>
  <c r="L463" i="11"/>
  <c r="E473" i="11"/>
  <c r="Q543" i="11"/>
  <c r="X533" i="11"/>
  <c r="R543" i="11"/>
  <c r="R568" i="11" s="1"/>
  <c r="S683" i="11"/>
  <c r="S708" i="11" s="1"/>
  <c r="H745" i="11"/>
  <c r="G181" i="11"/>
  <c r="G217" i="11"/>
  <c r="G194" i="11"/>
  <c r="G209" i="11"/>
  <c r="G202" i="11"/>
  <c r="G214" i="11"/>
  <c r="K743" i="11"/>
  <c r="K53" i="11"/>
  <c r="I218" i="10"/>
  <c r="J752" i="10"/>
  <c r="L722" i="10"/>
  <c r="Q8" i="10"/>
  <c r="X8" i="10" s="1"/>
  <c r="L740" i="10"/>
  <c r="Q4" i="10"/>
  <c r="X4" i="10" s="1"/>
  <c r="U707" i="10"/>
  <c r="U704" i="10"/>
  <c r="U699" i="10"/>
  <c r="U671" i="10"/>
  <c r="U684" i="10" s="1"/>
  <c r="U692" i="10"/>
  <c r="U629" i="10"/>
  <c r="U622" i="10"/>
  <c r="U637" i="10"/>
  <c r="U634" i="10"/>
  <c r="U601" i="10"/>
  <c r="U614" i="10" s="1"/>
  <c r="V637" i="10"/>
  <c r="V634" i="10"/>
  <c r="V629" i="10"/>
  <c r="V622" i="10"/>
  <c r="V601" i="10"/>
  <c r="V614" i="10" s="1"/>
  <c r="Q461" i="10"/>
  <c r="Q474" i="10" s="1"/>
  <c r="Q497" i="10"/>
  <c r="Q494" i="10"/>
  <c r="Q482" i="10"/>
  <c r="Q489" i="10"/>
  <c r="W567" i="10"/>
  <c r="W564" i="10"/>
  <c r="W559" i="10"/>
  <c r="W552" i="10"/>
  <c r="W531" i="10"/>
  <c r="W544" i="10" s="1"/>
  <c r="L231" i="10"/>
  <c r="W251" i="10"/>
  <c r="W264" i="10" s="1"/>
  <c r="W287" i="10"/>
  <c r="W284" i="10"/>
  <c r="W279" i="10"/>
  <c r="W272" i="10"/>
  <c r="X289" i="10"/>
  <c r="I357" i="10"/>
  <c r="I354" i="10"/>
  <c r="I349" i="10"/>
  <c r="I342" i="10"/>
  <c r="I321" i="10"/>
  <c r="I334" i="10" s="1"/>
  <c r="R743" i="10"/>
  <c r="R752" i="10" s="1"/>
  <c r="R777" i="10" s="1"/>
  <c r="T193" i="10"/>
  <c r="T218" i="10" s="1"/>
  <c r="W123" i="10"/>
  <c r="W148" i="10" s="1"/>
  <c r="L79" i="10"/>
  <c r="X185" i="10"/>
  <c r="J263" i="10"/>
  <c r="W193" i="10"/>
  <c r="W218" i="10" s="1"/>
  <c r="E193" i="10"/>
  <c r="L183" i="10"/>
  <c r="X325" i="10"/>
  <c r="Q193" i="10"/>
  <c r="X183" i="10"/>
  <c r="L394" i="10"/>
  <c r="F403" i="10"/>
  <c r="V263" i="10"/>
  <c r="V288" i="10" s="1"/>
  <c r="R403" i="10"/>
  <c r="R428" i="10" s="1"/>
  <c r="I403" i="10"/>
  <c r="X324" i="10"/>
  <c r="H403" i="10"/>
  <c r="S473" i="10"/>
  <c r="S498" i="10" s="1"/>
  <c r="X465" i="10"/>
  <c r="V473" i="10"/>
  <c r="V498" i="10" s="1"/>
  <c r="H613" i="10"/>
  <c r="Q473" i="10"/>
  <c r="X463" i="10"/>
  <c r="L605" i="10"/>
  <c r="L673" i="10"/>
  <c r="E683" i="10"/>
  <c r="U683" i="10"/>
  <c r="U708" i="10" s="1"/>
  <c r="J629" i="10"/>
  <c r="J622" i="10"/>
  <c r="J634" i="10"/>
  <c r="J637" i="10"/>
  <c r="J601" i="10"/>
  <c r="J614" i="10" s="1"/>
  <c r="Q147" i="10"/>
  <c r="Q144" i="10"/>
  <c r="Q139" i="10"/>
  <c r="Q132" i="10"/>
  <c r="Q111" i="10"/>
  <c r="Q124" i="10" s="1"/>
  <c r="T773" i="10"/>
  <c r="T776" i="10"/>
  <c r="T761" i="10"/>
  <c r="T741" i="10"/>
  <c r="T753" i="10" s="1"/>
  <c r="T768" i="10"/>
  <c r="L721" i="10"/>
  <c r="F637" i="10"/>
  <c r="F634" i="10"/>
  <c r="F622" i="10"/>
  <c r="F601" i="10"/>
  <c r="F614" i="10" s="1"/>
  <c r="F629" i="10"/>
  <c r="U489" i="10"/>
  <c r="U482" i="10"/>
  <c r="U461" i="10"/>
  <c r="U474" i="10" s="1"/>
  <c r="U497" i="10"/>
  <c r="U494" i="10"/>
  <c r="S559" i="10"/>
  <c r="S552" i="10"/>
  <c r="S531" i="10"/>
  <c r="S544" i="10" s="1"/>
  <c r="S567" i="10"/>
  <c r="S564" i="10"/>
  <c r="T391" i="10"/>
  <c r="T404" i="10" s="1"/>
  <c r="T424" i="10"/>
  <c r="T427" i="10"/>
  <c r="T419" i="10"/>
  <c r="T412" i="10"/>
  <c r="Q427" i="10"/>
  <c r="Q424" i="10"/>
  <c r="Q419" i="10"/>
  <c r="Q412" i="10"/>
  <c r="Q391" i="10"/>
  <c r="Q404" i="10" s="1"/>
  <c r="I427" i="10"/>
  <c r="I419" i="10"/>
  <c r="I412" i="10"/>
  <c r="I391" i="10"/>
  <c r="I404" i="10" s="1"/>
  <c r="I424" i="10"/>
  <c r="T321" i="10"/>
  <c r="T334" i="10" s="1"/>
  <c r="T357" i="10"/>
  <c r="T354" i="10"/>
  <c r="T342" i="10"/>
  <c r="T349" i="10"/>
  <c r="L233" i="10"/>
  <c r="X114" i="10"/>
  <c r="I743" i="10"/>
  <c r="I752" i="10" s="1"/>
  <c r="U139" i="10"/>
  <c r="U132" i="10"/>
  <c r="U111" i="10"/>
  <c r="U124" i="10" s="1"/>
  <c r="U147" i="10"/>
  <c r="U144" i="10"/>
  <c r="F19" i="10"/>
  <c r="F78" i="10"/>
  <c r="I209" i="10"/>
  <c r="I202" i="10"/>
  <c r="I217" i="10"/>
  <c r="I214" i="10"/>
  <c r="I194" i="10"/>
  <c r="I181" i="10"/>
  <c r="X743" i="10"/>
  <c r="K78" i="10"/>
  <c r="K19" i="10"/>
  <c r="K193" i="10"/>
  <c r="I148" i="10"/>
  <c r="I89" i="10"/>
  <c r="I333" i="10"/>
  <c r="H193" i="10"/>
  <c r="Q263" i="10"/>
  <c r="X253" i="10"/>
  <c r="G229" i="10"/>
  <c r="G288" i="10"/>
  <c r="L255" i="10"/>
  <c r="U543" i="10"/>
  <c r="U568" i="10" s="1"/>
  <c r="G333" i="10"/>
  <c r="L393" i="10"/>
  <c r="E403" i="10"/>
  <c r="K333" i="10"/>
  <c r="X464" i="10"/>
  <c r="T473" i="10"/>
  <c r="T498" i="10" s="1"/>
  <c r="W473" i="10"/>
  <c r="W498" i="10" s="1"/>
  <c r="K613" i="10"/>
  <c r="F708" i="10"/>
  <c r="S543" i="10"/>
  <c r="S568" i="10" s="1"/>
  <c r="F613" i="10"/>
  <c r="H683" i="10"/>
  <c r="J78" i="10"/>
  <c r="J19" i="10"/>
  <c r="K567" i="10"/>
  <c r="K559" i="10"/>
  <c r="K531" i="10"/>
  <c r="K544" i="10" s="1"/>
  <c r="K552" i="10"/>
  <c r="K564" i="10"/>
  <c r="H229" i="10"/>
  <c r="H288" i="10"/>
  <c r="P779" i="10"/>
  <c r="X778" i="10"/>
  <c r="X740" i="10"/>
  <c r="T699" i="10"/>
  <c r="T692" i="10"/>
  <c r="T671" i="10"/>
  <c r="T684" i="10" s="1"/>
  <c r="T707" i="10"/>
  <c r="T704" i="10"/>
  <c r="Q761" i="10"/>
  <c r="Q741" i="10"/>
  <c r="Q753" i="10" s="1"/>
  <c r="Q768" i="10"/>
  <c r="Q773" i="10"/>
  <c r="Q776" i="10"/>
  <c r="P710" i="10"/>
  <c r="F710" i="10"/>
  <c r="X639" i="10"/>
  <c r="R629" i="10"/>
  <c r="R622" i="10"/>
  <c r="R634" i="10"/>
  <c r="R637" i="10"/>
  <c r="R601" i="10"/>
  <c r="R614" i="10" s="1"/>
  <c r="X499" i="10"/>
  <c r="P570" i="10"/>
  <c r="H570" i="10"/>
  <c r="X429" i="10"/>
  <c r="I500" i="10"/>
  <c r="P500" i="10"/>
  <c r="F427" i="10"/>
  <c r="F424" i="10"/>
  <c r="F419" i="10"/>
  <c r="F412" i="10"/>
  <c r="F391" i="10"/>
  <c r="F404" i="10" s="1"/>
  <c r="L232" i="10"/>
  <c r="Q744" i="10"/>
  <c r="X744" i="10" s="1"/>
  <c r="F743" i="10"/>
  <c r="F752" i="10" s="1"/>
  <c r="J193" i="10"/>
  <c r="V193" i="10"/>
  <c r="V218" i="10" s="1"/>
  <c r="G148" i="10"/>
  <c r="T123" i="10"/>
  <c r="T148" i="10" s="1"/>
  <c r="X115" i="10"/>
  <c r="S193" i="10"/>
  <c r="S218" i="10" s="1"/>
  <c r="R263" i="10"/>
  <c r="R288" i="10" s="1"/>
  <c r="G403" i="10"/>
  <c r="E333" i="10"/>
  <c r="L323" i="10"/>
  <c r="W333" i="10"/>
  <c r="W358" i="10" s="1"/>
  <c r="K403" i="10"/>
  <c r="R333" i="10"/>
  <c r="R358" i="10" s="1"/>
  <c r="V333" i="10"/>
  <c r="V358" i="10" s="1"/>
  <c r="X394" i="10"/>
  <c r="J473" i="10"/>
  <c r="X604" i="10"/>
  <c r="X673" i="10"/>
  <c r="Q683" i="10"/>
  <c r="Q613" i="10"/>
  <c r="X603" i="10"/>
  <c r="W683" i="10"/>
  <c r="W708" i="10" s="1"/>
  <c r="S683" i="10"/>
  <c r="S708" i="10" s="1"/>
  <c r="V743" i="10"/>
  <c r="V752" i="10" s="1"/>
  <c r="V777" i="10" s="1"/>
  <c r="E427" i="10"/>
  <c r="E424" i="10"/>
  <c r="E419" i="10"/>
  <c r="E412" i="10"/>
  <c r="E391" i="10"/>
  <c r="E404" i="10" s="1"/>
  <c r="U427" i="10"/>
  <c r="U424" i="10"/>
  <c r="U419" i="10"/>
  <c r="U412" i="10"/>
  <c r="U391" i="10"/>
  <c r="U404" i="10" s="1"/>
  <c r="U217" i="10"/>
  <c r="U202" i="10"/>
  <c r="U214" i="10"/>
  <c r="U209" i="10"/>
  <c r="U181" i="10"/>
  <c r="U194" i="10"/>
  <c r="F288" i="10"/>
  <c r="F229" i="10"/>
  <c r="X709" i="10"/>
  <c r="P640" i="10"/>
  <c r="J776" i="10"/>
  <c r="J761" i="10"/>
  <c r="J741" i="10"/>
  <c r="J753" i="10" s="1"/>
  <c r="J768" i="10"/>
  <c r="J773" i="10"/>
  <c r="E768" i="10"/>
  <c r="E773" i="10"/>
  <c r="E776" i="10"/>
  <c r="E761" i="10"/>
  <c r="E741" i="10"/>
  <c r="E753" i="10" s="1"/>
  <c r="U531" i="10"/>
  <c r="U544" i="10" s="1"/>
  <c r="U567" i="10"/>
  <c r="U564" i="10"/>
  <c r="U552" i="10"/>
  <c r="U559" i="10"/>
  <c r="T531" i="10"/>
  <c r="T544" i="10" s="1"/>
  <c r="T564" i="10"/>
  <c r="T552" i="10"/>
  <c r="T567" i="10"/>
  <c r="T559" i="10"/>
  <c r="G290" i="10"/>
  <c r="P290" i="10"/>
  <c r="H290" i="10"/>
  <c r="R427" i="10"/>
  <c r="R424" i="10"/>
  <c r="R419" i="10"/>
  <c r="R412" i="10"/>
  <c r="R391" i="10"/>
  <c r="R404" i="10" s="1"/>
  <c r="I150" i="10"/>
  <c r="H150" i="10"/>
  <c r="G150" i="10"/>
  <c r="P150" i="10"/>
  <c r="F150" i="10"/>
  <c r="D332" i="10"/>
  <c r="P262" i="10"/>
  <c r="X53" i="10"/>
  <c r="Q78" i="10"/>
  <c r="U193" i="10"/>
  <c r="U218" i="10" s="1"/>
  <c r="U403" i="10"/>
  <c r="U428" i="10" s="1"/>
  <c r="R123" i="10"/>
  <c r="R148" i="10" s="1"/>
  <c r="U263" i="10"/>
  <c r="U288" i="10" s="1"/>
  <c r="G193" i="10"/>
  <c r="K123" i="10"/>
  <c r="L254" i="10"/>
  <c r="X395" i="10"/>
  <c r="L395" i="10"/>
  <c r="V403" i="10"/>
  <c r="V428" i="10" s="1"/>
  <c r="L324" i="10"/>
  <c r="X535" i="10"/>
  <c r="V543" i="10"/>
  <c r="V568" i="10" s="1"/>
  <c r="G613" i="10"/>
  <c r="R613" i="10"/>
  <c r="R638" i="10" s="1"/>
  <c r="X533" i="10"/>
  <c r="Q543" i="10"/>
  <c r="J613" i="10"/>
  <c r="G543" i="10"/>
  <c r="X534" i="10"/>
  <c r="I613" i="10"/>
  <c r="X675" i="10"/>
  <c r="K743" i="10"/>
  <c r="K752" i="10" s="1"/>
  <c r="L53" i="10"/>
  <c r="P360" i="10"/>
  <c r="H360" i="10"/>
  <c r="K251" i="10"/>
  <c r="K264" i="10" s="1"/>
  <c r="K279" i="10"/>
  <c r="K272" i="10"/>
  <c r="K287" i="10"/>
  <c r="K284" i="10"/>
  <c r="T752" i="10"/>
  <c r="T777" i="10" s="1"/>
  <c r="I498" i="10"/>
  <c r="I439" i="10"/>
  <c r="F568" i="10"/>
  <c r="F509" i="10"/>
  <c r="L651" i="10"/>
  <c r="V489" i="10"/>
  <c r="V482" i="10"/>
  <c r="V461" i="10"/>
  <c r="V474" i="10" s="1"/>
  <c r="V497" i="10"/>
  <c r="V494" i="10"/>
  <c r="W321" i="10"/>
  <c r="W334" i="10" s="1"/>
  <c r="W354" i="10"/>
  <c r="W357" i="10"/>
  <c r="W349" i="10"/>
  <c r="W342" i="10"/>
  <c r="D430" i="10"/>
  <c r="V251" i="10"/>
  <c r="V264" i="10" s="1"/>
  <c r="V272" i="10"/>
  <c r="V284" i="10"/>
  <c r="V279" i="10"/>
  <c r="V287" i="10"/>
  <c r="P220" i="10"/>
  <c r="I220" i="10"/>
  <c r="S279" i="10"/>
  <c r="S272" i="10"/>
  <c r="S251" i="10"/>
  <c r="S264" i="10" s="1"/>
  <c r="S287" i="10"/>
  <c r="S284" i="10"/>
  <c r="L300" i="10"/>
  <c r="S743" i="10"/>
  <c r="S752" i="10" s="1"/>
  <c r="S777" i="10" s="1"/>
  <c r="F148" i="10"/>
  <c r="F89" i="10"/>
  <c r="L114" i="10"/>
  <c r="X254" i="10"/>
  <c r="X184" i="10"/>
  <c r="L464" i="10"/>
  <c r="J403" i="10"/>
  <c r="J333" i="10"/>
  <c r="H358" i="10"/>
  <c r="G498" i="10"/>
  <c r="G439" i="10"/>
  <c r="J568" i="10"/>
  <c r="J509" i="10"/>
  <c r="E473" i="10"/>
  <c r="L463" i="10"/>
  <c r="I509" i="10"/>
  <c r="I568" i="10"/>
  <c r="T613" i="10"/>
  <c r="T638" i="10" s="1"/>
  <c r="G683" i="10"/>
  <c r="X674" i="10"/>
  <c r="L78" i="10"/>
  <c r="E81" i="10"/>
  <c r="L778" i="10"/>
  <c r="Q559" i="10"/>
  <c r="Q552" i="10"/>
  <c r="Q531" i="10"/>
  <c r="Q544" i="10" s="1"/>
  <c r="Q564" i="10"/>
  <c r="Q567" i="10"/>
  <c r="R461" i="10"/>
  <c r="R474" i="10" s="1"/>
  <c r="R497" i="10"/>
  <c r="R494" i="10"/>
  <c r="R489" i="10"/>
  <c r="R482" i="10"/>
  <c r="X219" i="10"/>
  <c r="E745" i="10"/>
  <c r="L745" i="10" s="1"/>
  <c r="G19" i="10"/>
  <c r="S78" i="10"/>
  <c r="H743" i="10"/>
  <c r="H752" i="10" s="1"/>
  <c r="X149" i="10"/>
  <c r="E123" i="10"/>
  <c r="L113" i="10"/>
  <c r="I19" i="10"/>
  <c r="U78" i="10"/>
  <c r="P80" i="10"/>
  <c r="F80" i="10"/>
  <c r="E80" i="10"/>
  <c r="K80" i="10"/>
  <c r="G80" i="10"/>
  <c r="G81" i="10" s="1"/>
  <c r="J80" i="10"/>
  <c r="I80" i="10"/>
  <c r="I81" i="10" s="1"/>
  <c r="Q745" i="10"/>
  <c r="X745" i="10" s="1"/>
  <c r="T194" i="10"/>
  <c r="T181" i="10"/>
  <c r="T217" i="10"/>
  <c r="T202" i="10"/>
  <c r="T214" i="10"/>
  <c r="T209" i="10"/>
  <c r="Q123" i="10"/>
  <c r="X113" i="10"/>
  <c r="L115" i="10"/>
  <c r="J123" i="10"/>
  <c r="L184" i="10"/>
  <c r="T333" i="10"/>
  <c r="T358" i="10" s="1"/>
  <c r="U333" i="10"/>
  <c r="U358" i="10" s="1"/>
  <c r="I263" i="10"/>
  <c r="F333" i="10"/>
  <c r="S333" i="10"/>
  <c r="S358" i="10" s="1"/>
  <c r="I649" i="10"/>
  <c r="I708" i="10"/>
  <c r="W543" i="10"/>
  <c r="W568" i="10" s="1"/>
  <c r="S613" i="10"/>
  <c r="S638" i="10" s="1"/>
  <c r="L534" i="10"/>
  <c r="K683" i="10"/>
  <c r="E613" i="10"/>
  <c r="L603" i="10"/>
  <c r="T543" i="10"/>
  <c r="T568" i="10" s="1"/>
  <c r="R683" i="10"/>
  <c r="R708" i="10" s="1"/>
  <c r="W743" i="10"/>
  <c r="W752" i="10" s="1"/>
  <c r="W777" i="10" s="1"/>
  <c r="S123" i="10"/>
  <c r="S148" i="10" s="1"/>
  <c r="E19" i="10"/>
  <c r="H349" i="10"/>
  <c r="H342" i="10"/>
  <c r="H321" i="10"/>
  <c r="H334" i="10" s="1"/>
  <c r="H357" i="10"/>
  <c r="H354" i="10"/>
  <c r="H19" i="10"/>
  <c r="H78" i="10"/>
  <c r="H148" i="10"/>
  <c r="H89" i="10"/>
  <c r="G752" i="10"/>
  <c r="E263" i="10"/>
  <c r="L253" i="10"/>
  <c r="S403" i="10"/>
  <c r="S428" i="10" s="1"/>
  <c r="X605" i="10"/>
  <c r="H568" i="10"/>
  <c r="H509" i="10"/>
  <c r="L535" i="10"/>
  <c r="L760" i="10"/>
  <c r="E720" i="10"/>
  <c r="I776" i="10"/>
  <c r="I761" i="10"/>
  <c r="I741" i="10"/>
  <c r="I753" i="10" s="1"/>
  <c r="I768" i="10"/>
  <c r="I773" i="10"/>
  <c r="X569" i="10"/>
  <c r="F559" i="10"/>
  <c r="F552" i="10"/>
  <c r="F567" i="10"/>
  <c r="F564" i="10"/>
  <c r="F531" i="10"/>
  <c r="F544" i="10" s="1"/>
  <c r="E567" i="10"/>
  <c r="E564" i="10"/>
  <c r="E559" i="10"/>
  <c r="E552" i="10"/>
  <c r="E531" i="10"/>
  <c r="E544" i="10" s="1"/>
  <c r="F461" i="10"/>
  <c r="F474" i="10" s="1"/>
  <c r="F497" i="10"/>
  <c r="F494" i="10"/>
  <c r="F489" i="10"/>
  <c r="F482" i="10"/>
  <c r="W214" i="10"/>
  <c r="W209" i="10"/>
  <c r="W194" i="10"/>
  <c r="W181" i="10"/>
  <c r="W217" i="10"/>
  <c r="W202" i="10"/>
  <c r="L744" i="10"/>
  <c r="X79" i="10"/>
  <c r="U752" i="10"/>
  <c r="U777" i="10" s="1"/>
  <c r="H181" i="10"/>
  <c r="H214" i="10"/>
  <c r="H209" i="10"/>
  <c r="H217" i="10"/>
  <c r="H202" i="10"/>
  <c r="H194" i="10"/>
  <c r="F193" i="10"/>
  <c r="U123" i="10"/>
  <c r="U148" i="10" s="1"/>
  <c r="L325" i="10"/>
  <c r="T263" i="10"/>
  <c r="T288" i="10" s="1"/>
  <c r="K263" i="10"/>
  <c r="Q333" i="10"/>
  <c r="X323" i="10"/>
  <c r="W403" i="10"/>
  <c r="W428" i="10" s="1"/>
  <c r="H473" i="10"/>
  <c r="L604" i="10"/>
  <c r="K473" i="10"/>
  <c r="K568" i="10"/>
  <c r="K509" i="10"/>
  <c r="F473" i="10"/>
  <c r="L533" i="10"/>
  <c r="E543" i="10"/>
  <c r="L674" i="10"/>
  <c r="J708" i="10"/>
  <c r="J649" i="10"/>
  <c r="Q428" i="10"/>
  <c r="G752" i="9"/>
  <c r="L744" i="9"/>
  <c r="L745" i="9"/>
  <c r="Q613" i="9"/>
  <c r="X603" i="9"/>
  <c r="I111" i="9"/>
  <c r="I147" i="9"/>
  <c r="I144" i="9"/>
  <c r="I139" i="9"/>
  <c r="I132" i="9"/>
  <c r="I124" i="9"/>
  <c r="L723" i="9"/>
  <c r="Q9" i="9"/>
  <c r="X9" i="9" s="1"/>
  <c r="H773" i="9"/>
  <c r="H776" i="9"/>
  <c r="H761" i="9"/>
  <c r="H741" i="9"/>
  <c r="H753" i="9" s="1"/>
  <c r="H768" i="9"/>
  <c r="Q761" i="9"/>
  <c r="Q741" i="9"/>
  <c r="Q753" i="9" s="1"/>
  <c r="Q768" i="9"/>
  <c r="Q773" i="9"/>
  <c r="Q776" i="9"/>
  <c r="D500" i="9"/>
  <c r="X429" i="9"/>
  <c r="V279" i="9"/>
  <c r="V272" i="9"/>
  <c r="V251" i="9"/>
  <c r="V264" i="9" s="1"/>
  <c r="V287" i="9"/>
  <c r="V284" i="9"/>
  <c r="P430" i="9"/>
  <c r="K279" i="9"/>
  <c r="K272" i="9"/>
  <c r="K251" i="9"/>
  <c r="K264" i="9" s="1"/>
  <c r="K287" i="9"/>
  <c r="K284" i="9"/>
  <c r="T217" i="9"/>
  <c r="T214" i="9"/>
  <c r="T202" i="9"/>
  <c r="T181" i="9"/>
  <c r="T209" i="9"/>
  <c r="T194" i="9"/>
  <c r="F123" i="9"/>
  <c r="W193" i="9"/>
  <c r="W218" i="9" s="1"/>
  <c r="S123" i="9"/>
  <c r="S148" i="9" s="1"/>
  <c r="Q193" i="9"/>
  <c r="X183" i="9"/>
  <c r="F403" i="9"/>
  <c r="L255" i="9"/>
  <c r="I358" i="9"/>
  <c r="I299" i="9"/>
  <c r="Q263" i="9"/>
  <c r="X253" i="9"/>
  <c r="J333" i="9"/>
  <c r="L394" i="9"/>
  <c r="F473" i="9"/>
  <c r="H333" i="9"/>
  <c r="X463" i="9"/>
  <c r="Q473" i="9"/>
  <c r="I473" i="9"/>
  <c r="X465" i="9"/>
  <c r="H543" i="9"/>
  <c r="E543" i="9"/>
  <c r="L533" i="9"/>
  <c r="S683" i="9"/>
  <c r="S708" i="9" s="1"/>
  <c r="W683" i="9"/>
  <c r="W708" i="9" s="1"/>
  <c r="F683" i="9"/>
  <c r="J193" i="9"/>
  <c r="X185" i="9"/>
  <c r="J123" i="9"/>
  <c r="J80" i="9"/>
  <c r="G80" i="9"/>
  <c r="G81" i="9" s="1"/>
  <c r="P80" i="9"/>
  <c r="F80" i="9"/>
  <c r="G19" i="9"/>
  <c r="X289" i="9"/>
  <c r="Q123" i="9"/>
  <c r="X113" i="9"/>
  <c r="G25" i="9"/>
  <c r="L721" i="9"/>
  <c r="Q7" i="9"/>
  <c r="X7" i="9" s="1"/>
  <c r="T707" i="9"/>
  <c r="T704" i="9"/>
  <c r="T699" i="9"/>
  <c r="T692" i="9"/>
  <c r="T671" i="9"/>
  <c r="T684" i="9" s="1"/>
  <c r="Q707" i="9"/>
  <c r="Q704" i="9"/>
  <c r="Q671" i="9"/>
  <c r="Q684" i="9" s="1"/>
  <c r="Q692" i="9"/>
  <c r="Q699" i="9"/>
  <c r="T567" i="9"/>
  <c r="T564" i="9"/>
  <c r="T559" i="9"/>
  <c r="T552" i="9"/>
  <c r="T531" i="9"/>
  <c r="T544" i="9" s="1"/>
  <c r="Q629" i="9"/>
  <c r="Q622" i="9"/>
  <c r="Q637" i="9"/>
  <c r="Q634" i="9"/>
  <c r="Q601" i="9"/>
  <c r="Q614" i="9" s="1"/>
  <c r="E531" i="9"/>
  <c r="E544" i="9" s="1"/>
  <c r="E567" i="9"/>
  <c r="E564" i="9"/>
  <c r="E559" i="9"/>
  <c r="E552" i="9"/>
  <c r="U497" i="9"/>
  <c r="U494" i="9"/>
  <c r="U489" i="9"/>
  <c r="U482" i="9"/>
  <c r="U461" i="9"/>
  <c r="U474" i="9" s="1"/>
  <c r="Q489" i="9"/>
  <c r="Q482" i="9"/>
  <c r="Q461" i="9"/>
  <c r="Q474" i="9" s="1"/>
  <c r="Q497" i="9"/>
  <c r="Q494" i="9"/>
  <c r="V147" i="9"/>
  <c r="V144" i="9"/>
  <c r="V139" i="9"/>
  <c r="V132" i="9"/>
  <c r="V111" i="9"/>
  <c r="V124" i="9" s="1"/>
  <c r="I193" i="9"/>
  <c r="X114" i="9"/>
  <c r="I148" i="9"/>
  <c r="I89" i="9"/>
  <c r="R263" i="9"/>
  <c r="R288" i="9" s="1"/>
  <c r="K263" i="9"/>
  <c r="L325" i="9"/>
  <c r="K333" i="9"/>
  <c r="L395" i="9"/>
  <c r="W473" i="9"/>
  <c r="W498" i="9" s="1"/>
  <c r="L463" i="9"/>
  <c r="E473" i="9"/>
  <c r="R473" i="9"/>
  <c r="R498" i="9" s="1"/>
  <c r="U543" i="9"/>
  <c r="U568" i="9" s="1"/>
  <c r="X605" i="9"/>
  <c r="J613" i="9"/>
  <c r="G683" i="9"/>
  <c r="X674" i="9"/>
  <c r="Q745" i="9"/>
  <c r="X745" i="9" s="1"/>
  <c r="F139" i="9"/>
  <c r="F132" i="9"/>
  <c r="F124" i="9"/>
  <c r="F111" i="9"/>
  <c r="F147" i="9"/>
  <c r="F144" i="9"/>
  <c r="L53" i="9"/>
  <c r="E78" i="9"/>
  <c r="E80" i="9" s="1"/>
  <c r="E19" i="9"/>
  <c r="E768" i="9"/>
  <c r="E773" i="9"/>
  <c r="E776" i="9"/>
  <c r="E741" i="9"/>
  <c r="E753" i="9" s="1"/>
  <c r="E761" i="9"/>
  <c r="J568" i="9"/>
  <c r="J509" i="9"/>
  <c r="Q683" i="9"/>
  <c r="X673" i="9"/>
  <c r="S768" i="9"/>
  <c r="S773" i="9"/>
  <c r="S776" i="9"/>
  <c r="S761" i="9"/>
  <c r="S741" i="9"/>
  <c r="S753" i="9" s="1"/>
  <c r="W776" i="9"/>
  <c r="W761" i="9"/>
  <c r="W741" i="9"/>
  <c r="W753" i="9" s="1"/>
  <c r="W768" i="9"/>
  <c r="W773" i="9"/>
  <c r="X569" i="9"/>
  <c r="X639" i="9"/>
  <c r="I559" i="9"/>
  <c r="I552" i="9"/>
  <c r="I567" i="9"/>
  <c r="I564" i="9"/>
  <c r="I531" i="9"/>
  <c r="I544" i="9" s="1"/>
  <c r="H567" i="9"/>
  <c r="H559" i="9"/>
  <c r="H552" i="9"/>
  <c r="H531" i="9"/>
  <c r="H544" i="9" s="1"/>
  <c r="H564" i="9"/>
  <c r="E637" i="9"/>
  <c r="E634" i="9"/>
  <c r="E622" i="9"/>
  <c r="E629" i="9"/>
  <c r="E601" i="9"/>
  <c r="E614" i="9" s="1"/>
  <c r="Q531" i="9"/>
  <c r="Q544" i="9" s="1"/>
  <c r="Q567" i="9"/>
  <c r="Q564" i="9"/>
  <c r="Q552" i="9"/>
  <c r="Q559" i="9"/>
  <c r="I489" i="9"/>
  <c r="I482" i="9"/>
  <c r="I461" i="9"/>
  <c r="I474" i="9" s="1"/>
  <c r="I497" i="9"/>
  <c r="I494" i="9"/>
  <c r="L441" i="9"/>
  <c r="G357" i="9"/>
  <c r="G354" i="9"/>
  <c r="G349" i="9"/>
  <c r="G342" i="9"/>
  <c r="G321" i="9"/>
  <c r="G334" i="9" s="1"/>
  <c r="T287" i="9"/>
  <c r="T284" i="9"/>
  <c r="T279" i="9"/>
  <c r="T272" i="9"/>
  <c r="T251" i="9"/>
  <c r="T264" i="9" s="1"/>
  <c r="R349" i="9"/>
  <c r="R342" i="9"/>
  <c r="R321" i="9"/>
  <c r="R334" i="9" s="1"/>
  <c r="R354" i="9"/>
  <c r="R357" i="9"/>
  <c r="I290" i="9"/>
  <c r="P290" i="9"/>
  <c r="V217" i="9"/>
  <c r="V209" i="9"/>
  <c r="V202" i="9"/>
  <c r="V194" i="9"/>
  <c r="V214" i="9"/>
  <c r="V181" i="9"/>
  <c r="E461" i="9"/>
  <c r="E474" i="9" s="1"/>
  <c r="E497" i="9"/>
  <c r="E494" i="9"/>
  <c r="E482" i="9"/>
  <c r="E489" i="9"/>
  <c r="S193" i="9"/>
  <c r="S218" i="9" s="1"/>
  <c r="X219" i="9"/>
  <c r="T111" i="9"/>
  <c r="T124" i="9" s="1"/>
  <c r="T147" i="9"/>
  <c r="T144" i="9"/>
  <c r="T132" i="9"/>
  <c r="T139" i="9"/>
  <c r="K19" i="9"/>
  <c r="K78" i="9"/>
  <c r="K80" i="9" s="1"/>
  <c r="T193" i="9"/>
  <c r="T218" i="9" s="1"/>
  <c r="G123" i="9"/>
  <c r="T123" i="9"/>
  <c r="T148" i="9" s="1"/>
  <c r="L254" i="9"/>
  <c r="U473" i="9"/>
  <c r="U498" i="9" s="1"/>
  <c r="X255" i="9"/>
  <c r="V263" i="9"/>
  <c r="V288" i="9" s="1"/>
  <c r="S403" i="9"/>
  <c r="S428" i="9" s="1"/>
  <c r="K403" i="9"/>
  <c r="W403" i="9"/>
  <c r="W428" i="9" s="1"/>
  <c r="X324" i="9"/>
  <c r="G543" i="9"/>
  <c r="L464" i="9"/>
  <c r="X534" i="9"/>
  <c r="X675" i="9"/>
  <c r="G613" i="9"/>
  <c r="W743" i="9"/>
  <c r="W752" i="9" s="1"/>
  <c r="W777" i="9" s="1"/>
  <c r="F194" i="9"/>
  <c r="F181" i="9"/>
  <c r="F217" i="9"/>
  <c r="F214" i="9"/>
  <c r="F209" i="9"/>
  <c r="F202" i="9"/>
  <c r="Q139" i="9"/>
  <c r="Q132" i="9"/>
  <c r="Q144" i="9"/>
  <c r="Q147" i="9"/>
  <c r="Q111" i="9"/>
  <c r="Q124" i="9" s="1"/>
  <c r="E123" i="9"/>
  <c r="L113" i="9"/>
  <c r="W147" i="9"/>
  <c r="W144" i="9"/>
  <c r="W132" i="9"/>
  <c r="W139" i="9"/>
  <c r="W111" i="9"/>
  <c r="W124" i="9" s="1"/>
  <c r="V123" i="9"/>
  <c r="V148" i="9" s="1"/>
  <c r="P220" i="9"/>
  <c r="F752" i="9"/>
  <c r="P779" i="9"/>
  <c r="L740" i="9"/>
  <c r="Q4" i="9"/>
  <c r="X4" i="9" s="1"/>
  <c r="R637" i="9"/>
  <c r="R634" i="9"/>
  <c r="R622" i="9"/>
  <c r="R629" i="9"/>
  <c r="R601" i="9"/>
  <c r="R614" i="9" s="1"/>
  <c r="L442" i="9"/>
  <c r="V357" i="9"/>
  <c r="V354" i="9"/>
  <c r="V321" i="9"/>
  <c r="V334" i="9" s="1"/>
  <c r="V349" i="9"/>
  <c r="V342" i="9"/>
  <c r="H321" i="9"/>
  <c r="H334" i="9" s="1"/>
  <c r="H342" i="9"/>
  <c r="H357" i="9"/>
  <c r="H354" i="9"/>
  <c r="H349" i="9"/>
  <c r="R123" i="9"/>
  <c r="R148" i="9" s="1"/>
  <c r="E193" i="9"/>
  <c r="L183" i="9"/>
  <c r="I288" i="9"/>
  <c r="I229" i="9"/>
  <c r="I403" i="9"/>
  <c r="G333" i="9"/>
  <c r="H579" i="9"/>
  <c r="H638" i="9"/>
  <c r="R333" i="9"/>
  <c r="R358" i="9" s="1"/>
  <c r="S473" i="9"/>
  <c r="S498" i="9" s="1"/>
  <c r="J428" i="9"/>
  <c r="J430" i="9" s="1"/>
  <c r="J369" i="9"/>
  <c r="V403" i="9"/>
  <c r="V428" i="9" s="1"/>
  <c r="L465" i="9"/>
  <c r="K439" i="9"/>
  <c r="K498" i="9"/>
  <c r="K543" i="9"/>
  <c r="K613" i="9"/>
  <c r="E683" i="9"/>
  <c r="L673" i="9"/>
  <c r="W613" i="9"/>
  <c r="W638" i="9" s="1"/>
  <c r="R613" i="9"/>
  <c r="R638" i="9" s="1"/>
  <c r="U217" i="9"/>
  <c r="U214" i="9"/>
  <c r="U209" i="9"/>
  <c r="U202" i="9"/>
  <c r="U194" i="9"/>
  <c r="U181" i="9"/>
  <c r="E139" i="9"/>
  <c r="E132" i="9"/>
  <c r="E124" i="9"/>
  <c r="E147" i="9"/>
  <c r="E144" i="9"/>
  <c r="E111" i="9"/>
  <c r="K139" i="9"/>
  <c r="K132" i="9"/>
  <c r="K124" i="9"/>
  <c r="K111" i="9"/>
  <c r="K144" i="9"/>
  <c r="K147" i="9"/>
  <c r="Q744" i="9"/>
  <c r="X744" i="9" s="1"/>
  <c r="U193" i="9"/>
  <c r="U218" i="9" s="1"/>
  <c r="H427" i="9"/>
  <c r="H424" i="9"/>
  <c r="H419" i="9"/>
  <c r="H412" i="9"/>
  <c r="H391" i="9"/>
  <c r="H404" i="9" s="1"/>
  <c r="G498" i="9"/>
  <c r="G439" i="9"/>
  <c r="H218" i="9"/>
  <c r="H220" i="9" s="1"/>
  <c r="H159" i="9"/>
  <c r="X53" i="9"/>
  <c r="Q78" i="9"/>
  <c r="X778" i="9"/>
  <c r="K710" i="9"/>
  <c r="I710" i="9"/>
  <c r="P710" i="9"/>
  <c r="X499" i="9"/>
  <c r="J349" i="9"/>
  <c r="J342" i="9"/>
  <c r="J321" i="9"/>
  <c r="J334" i="9" s="1"/>
  <c r="J357" i="9"/>
  <c r="J354" i="9"/>
  <c r="E349" i="9"/>
  <c r="E342" i="9"/>
  <c r="E321" i="9"/>
  <c r="E334" i="9" s="1"/>
  <c r="E357" i="9"/>
  <c r="E354" i="9"/>
  <c r="E419" i="9"/>
  <c r="E412" i="9"/>
  <c r="E427" i="9"/>
  <c r="E424" i="9"/>
  <c r="E391" i="9"/>
  <c r="E404" i="9" s="1"/>
  <c r="P360" i="9"/>
  <c r="F360" i="9"/>
  <c r="I360" i="9"/>
  <c r="S424" i="9"/>
  <c r="S412" i="9"/>
  <c r="S419" i="9"/>
  <c r="S391" i="9"/>
  <c r="S404" i="9" s="1"/>
  <c r="S427" i="9"/>
  <c r="L743" i="9"/>
  <c r="E752" i="9"/>
  <c r="L79" i="9"/>
  <c r="K218" i="9"/>
  <c r="K159" i="9"/>
  <c r="L114" i="9"/>
  <c r="V333" i="9"/>
  <c r="V358" i="9" s="1"/>
  <c r="H288" i="9"/>
  <c r="H290" i="9" s="1"/>
  <c r="H229" i="9"/>
  <c r="L324" i="9"/>
  <c r="W263" i="9"/>
  <c r="W288" i="9" s="1"/>
  <c r="X325" i="9"/>
  <c r="E403" i="9"/>
  <c r="L393" i="9"/>
  <c r="R543" i="9"/>
  <c r="R568" i="9" s="1"/>
  <c r="F638" i="9"/>
  <c r="L674" i="9"/>
  <c r="L675" i="9"/>
  <c r="K649" i="9"/>
  <c r="K708" i="9"/>
  <c r="L604" i="9"/>
  <c r="K123" i="9"/>
  <c r="V743" i="9"/>
  <c r="V752" i="9" s="1"/>
  <c r="V777" i="9" s="1"/>
  <c r="I217" i="9"/>
  <c r="I209" i="9"/>
  <c r="I202" i="9"/>
  <c r="I181" i="9"/>
  <c r="I194" i="9"/>
  <c r="I214" i="9"/>
  <c r="I19" i="9"/>
  <c r="I78" i="9"/>
  <c r="I80" i="9" s="1"/>
  <c r="P150" i="9"/>
  <c r="T743" i="9"/>
  <c r="T752" i="9" s="1"/>
  <c r="T777" i="9" s="1"/>
  <c r="W559" i="9"/>
  <c r="W552" i="9"/>
  <c r="W531" i="9"/>
  <c r="W544" i="9" s="1"/>
  <c r="W567" i="9"/>
  <c r="W564" i="9"/>
  <c r="D192" i="9"/>
  <c r="P122" i="9"/>
  <c r="G288" i="9"/>
  <c r="G290" i="9" s="1"/>
  <c r="I708" i="9"/>
  <c r="L778" i="9"/>
  <c r="L722" i="9"/>
  <c r="Q8" i="9"/>
  <c r="X8" i="9" s="1"/>
  <c r="F671" i="9"/>
  <c r="F684" i="9" s="1"/>
  <c r="F699" i="9"/>
  <c r="F692" i="9"/>
  <c r="F704" i="9"/>
  <c r="F707" i="9"/>
  <c r="F640" i="9"/>
  <c r="P640" i="9"/>
  <c r="H640" i="9"/>
  <c r="J570" i="9"/>
  <c r="P570" i="9"/>
  <c r="U279" i="9"/>
  <c r="U272" i="9"/>
  <c r="U251" i="9"/>
  <c r="U264" i="9" s="1"/>
  <c r="U287" i="9"/>
  <c r="U284" i="9"/>
  <c r="R251" i="9"/>
  <c r="R264" i="9" s="1"/>
  <c r="R287" i="9"/>
  <c r="R284" i="9"/>
  <c r="R279" i="9"/>
  <c r="R272" i="9"/>
  <c r="G427" i="9"/>
  <c r="G419" i="9"/>
  <c r="G424" i="9"/>
  <c r="G412" i="9"/>
  <c r="G391" i="9"/>
  <c r="G404" i="9" s="1"/>
  <c r="S287" i="9"/>
  <c r="S284" i="9"/>
  <c r="S279" i="9"/>
  <c r="S272" i="9"/>
  <c r="S251" i="9"/>
  <c r="S264" i="9" s="1"/>
  <c r="L185" i="9"/>
  <c r="H428" i="9"/>
  <c r="H369" i="9"/>
  <c r="L115" i="9"/>
  <c r="J229" i="9"/>
  <c r="J288" i="9"/>
  <c r="J290" i="9" s="1"/>
  <c r="G403" i="9"/>
  <c r="Q543" i="9"/>
  <c r="X533" i="9"/>
  <c r="F358" i="9"/>
  <c r="F299" i="9"/>
  <c r="J498" i="9"/>
  <c r="J439" i="9"/>
  <c r="I568" i="9"/>
  <c r="I570" i="9" s="1"/>
  <c r="I509" i="9"/>
  <c r="X535" i="9"/>
  <c r="E613" i="9"/>
  <c r="L603" i="9"/>
  <c r="J683" i="9"/>
  <c r="V683" i="9"/>
  <c r="V708" i="9" s="1"/>
  <c r="K743" i="9"/>
  <c r="K752" i="9" s="1"/>
  <c r="U743" i="9"/>
  <c r="U752" i="9" s="1"/>
  <c r="U777" i="9" s="1"/>
  <c r="G193" i="9"/>
  <c r="I743" i="9"/>
  <c r="I752" i="9" s="1"/>
  <c r="S743" i="9"/>
  <c r="S752" i="9" s="1"/>
  <c r="S777" i="9" s="1"/>
  <c r="J19" i="9"/>
  <c r="F25" i="9"/>
  <c r="X464" i="9"/>
  <c r="R768" i="9"/>
  <c r="R773" i="9"/>
  <c r="R776" i="9"/>
  <c r="R741" i="9"/>
  <c r="R753" i="9" s="1"/>
  <c r="R761" i="9"/>
  <c r="T773" i="9"/>
  <c r="T776" i="9"/>
  <c r="T761" i="9"/>
  <c r="T741" i="9"/>
  <c r="T753" i="9" s="1"/>
  <c r="T768" i="9"/>
  <c r="L760" i="9"/>
  <c r="E720" i="9"/>
  <c r="G287" i="9"/>
  <c r="G284" i="9"/>
  <c r="G279" i="9"/>
  <c r="G272" i="9"/>
  <c r="G251" i="9"/>
  <c r="G264" i="9" s="1"/>
  <c r="R743" i="9"/>
  <c r="R752" i="9" s="1"/>
  <c r="R777" i="9" s="1"/>
  <c r="R193" i="9"/>
  <c r="R218" i="9" s="1"/>
  <c r="H123" i="9"/>
  <c r="F218" i="9"/>
  <c r="F220" i="9" s="1"/>
  <c r="F159" i="9"/>
  <c r="S263" i="9"/>
  <c r="S288" i="9" s="1"/>
  <c r="X393" i="9"/>
  <c r="Q403" i="9"/>
  <c r="E263" i="9"/>
  <c r="L253" i="9"/>
  <c r="F263" i="9"/>
  <c r="X395" i="9"/>
  <c r="R403" i="9"/>
  <c r="R428" i="9" s="1"/>
  <c r="E333" i="9"/>
  <c r="L323" i="9"/>
  <c r="Q333" i="9"/>
  <c r="X323" i="9"/>
  <c r="H473" i="9"/>
  <c r="X604" i="9"/>
  <c r="L534" i="9"/>
  <c r="F543" i="9"/>
  <c r="I613" i="9"/>
  <c r="W543" i="9"/>
  <c r="W568" i="9" s="1"/>
  <c r="S613" i="9"/>
  <c r="S638" i="9" s="1"/>
  <c r="H649" i="9"/>
  <c r="H708" i="9"/>
  <c r="U683" i="9"/>
  <c r="U708" i="9" s="1"/>
  <c r="L605" i="9"/>
  <c r="X184" i="9"/>
  <c r="J743" i="9"/>
  <c r="J752" i="9" s="1"/>
  <c r="H78" i="9"/>
  <c r="H19" i="9"/>
  <c r="H743" i="9"/>
  <c r="H752" i="9" s="1"/>
  <c r="J25" i="9"/>
  <c r="F81" i="9"/>
  <c r="V752" i="8"/>
  <c r="V777" i="8" s="1"/>
  <c r="L745" i="8"/>
  <c r="X8" i="8"/>
  <c r="E752" i="8"/>
  <c r="T752" i="8"/>
  <c r="T777" i="8" s="1"/>
  <c r="I218" i="8"/>
  <c r="I159" i="8"/>
  <c r="L744" i="8"/>
  <c r="J497" i="8"/>
  <c r="J494" i="8"/>
  <c r="J461" i="8"/>
  <c r="J474" i="8" s="1"/>
  <c r="J489" i="8"/>
  <c r="J482" i="8"/>
  <c r="P290" i="8"/>
  <c r="X394" i="8"/>
  <c r="J19" i="8"/>
  <c r="J78" i="8"/>
  <c r="W147" i="8"/>
  <c r="W144" i="8"/>
  <c r="W139" i="8"/>
  <c r="W132" i="8"/>
  <c r="W111" i="8"/>
  <c r="W124" i="8" s="1"/>
  <c r="H19" i="8"/>
  <c r="H78" i="8"/>
  <c r="L722" i="8"/>
  <c r="F671" i="8"/>
  <c r="F684" i="8" s="1"/>
  <c r="F707" i="8"/>
  <c r="F704" i="8"/>
  <c r="F692" i="8"/>
  <c r="F699" i="8"/>
  <c r="U489" i="8"/>
  <c r="U482" i="8"/>
  <c r="U497" i="8"/>
  <c r="U494" i="8"/>
  <c r="U461" i="8"/>
  <c r="U474" i="8" s="1"/>
  <c r="P430" i="8"/>
  <c r="J430" i="8"/>
  <c r="P500" i="8"/>
  <c r="R287" i="8"/>
  <c r="R284" i="8"/>
  <c r="R279" i="8"/>
  <c r="R272" i="8"/>
  <c r="R251" i="8"/>
  <c r="R264" i="8" s="1"/>
  <c r="I427" i="8"/>
  <c r="I424" i="8"/>
  <c r="I419" i="8"/>
  <c r="I412" i="8"/>
  <c r="I391" i="8"/>
  <c r="I404" i="8" s="1"/>
  <c r="S217" i="8"/>
  <c r="S214" i="8"/>
  <c r="S194" i="8"/>
  <c r="S181" i="8"/>
  <c r="S209" i="8"/>
  <c r="S202" i="8"/>
  <c r="K358" i="8"/>
  <c r="K299" i="8"/>
  <c r="W193" i="8"/>
  <c r="W218" i="8" s="1"/>
  <c r="F288" i="8"/>
  <c r="F229" i="8"/>
  <c r="Q193" i="8"/>
  <c r="X183" i="8"/>
  <c r="K498" i="8"/>
  <c r="K500" i="8" s="1"/>
  <c r="F333" i="8"/>
  <c r="H333" i="8"/>
  <c r="X535" i="8"/>
  <c r="Q403" i="8"/>
  <c r="X393" i="8"/>
  <c r="L394" i="8"/>
  <c r="R473" i="8"/>
  <c r="R498" i="8" s="1"/>
  <c r="E543" i="8"/>
  <c r="L533" i="8"/>
  <c r="J638" i="8"/>
  <c r="J579" i="8"/>
  <c r="G543" i="8"/>
  <c r="V473" i="8"/>
  <c r="V498" i="8" s="1"/>
  <c r="X534" i="8"/>
  <c r="X675" i="8"/>
  <c r="E683" i="8"/>
  <c r="L673" i="8"/>
  <c r="S683" i="8"/>
  <c r="S708" i="8" s="1"/>
  <c r="I19" i="8"/>
  <c r="I78" i="8"/>
  <c r="R489" i="8"/>
  <c r="R482" i="8"/>
  <c r="R497" i="8"/>
  <c r="R494" i="8"/>
  <c r="R461" i="8"/>
  <c r="R474" i="8" s="1"/>
  <c r="U559" i="8"/>
  <c r="U564" i="8"/>
  <c r="U567" i="8"/>
  <c r="U552" i="8"/>
  <c r="U531" i="8"/>
  <c r="U544" i="8" s="1"/>
  <c r="F613" i="8"/>
  <c r="I752" i="8"/>
  <c r="H743" i="8"/>
  <c r="H752" i="8" s="1"/>
  <c r="X778" i="8"/>
  <c r="X709" i="8"/>
  <c r="T773" i="8"/>
  <c r="T776" i="8"/>
  <c r="T761" i="8"/>
  <c r="T741" i="8"/>
  <c r="T753" i="8" s="1"/>
  <c r="T768" i="8"/>
  <c r="V567" i="8"/>
  <c r="V564" i="8"/>
  <c r="V559" i="8"/>
  <c r="V552" i="8"/>
  <c r="V531" i="8"/>
  <c r="V544" i="8" s="1"/>
  <c r="T391" i="8"/>
  <c r="T404" i="8" s="1"/>
  <c r="T427" i="8"/>
  <c r="T424" i="8"/>
  <c r="T419" i="8"/>
  <c r="T412" i="8"/>
  <c r="F489" i="8"/>
  <c r="F482" i="8"/>
  <c r="F497" i="8"/>
  <c r="F494" i="8"/>
  <c r="F461" i="8"/>
  <c r="F474" i="8" s="1"/>
  <c r="W357" i="8"/>
  <c r="W354" i="8"/>
  <c r="W349" i="8"/>
  <c r="W342" i="8"/>
  <c r="W321" i="8"/>
  <c r="W334" i="8" s="1"/>
  <c r="I567" i="8"/>
  <c r="I564" i="8"/>
  <c r="I552" i="8"/>
  <c r="I559" i="8"/>
  <c r="I531" i="8"/>
  <c r="I544" i="8" s="1"/>
  <c r="E287" i="8"/>
  <c r="E284" i="8"/>
  <c r="E279" i="8"/>
  <c r="E272" i="8"/>
  <c r="E251" i="8"/>
  <c r="E264" i="8" s="1"/>
  <c r="X149" i="8"/>
  <c r="I123" i="8"/>
  <c r="S263" i="8"/>
  <c r="S288" i="8" s="1"/>
  <c r="K263" i="8"/>
  <c r="I403" i="8"/>
  <c r="K403" i="8"/>
  <c r="W403" i="8"/>
  <c r="W428" i="8" s="1"/>
  <c r="F498" i="8"/>
  <c r="F439" i="8"/>
  <c r="L465" i="8"/>
  <c r="J473" i="8"/>
  <c r="L534" i="8"/>
  <c r="R613" i="8"/>
  <c r="R638" i="8" s="1"/>
  <c r="T683" i="8"/>
  <c r="T708" i="8" s="1"/>
  <c r="Q613" i="8"/>
  <c r="X603" i="8"/>
  <c r="G683" i="8"/>
  <c r="X674" i="8"/>
  <c r="T214" i="8"/>
  <c r="T209" i="8"/>
  <c r="T202" i="8"/>
  <c r="T217" i="8"/>
  <c r="T194" i="8"/>
  <c r="T181" i="8"/>
  <c r="K147" i="8"/>
  <c r="K144" i="8"/>
  <c r="K139" i="8"/>
  <c r="K132" i="8"/>
  <c r="K111" i="8"/>
  <c r="K124" i="8"/>
  <c r="G78" i="8"/>
  <c r="G19" i="8"/>
  <c r="W123" i="8"/>
  <c r="W148" i="8" s="1"/>
  <c r="P710" i="8"/>
  <c r="L253" i="8"/>
  <c r="E263" i="8"/>
  <c r="K708" i="8"/>
  <c r="K649" i="8"/>
  <c r="H773" i="8"/>
  <c r="H776" i="8"/>
  <c r="H741" i="8"/>
  <c r="H753" i="8" s="1"/>
  <c r="H768" i="8"/>
  <c r="H761" i="8"/>
  <c r="K629" i="8"/>
  <c r="K622" i="8"/>
  <c r="K634" i="8"/>
  <c r="K601" i="8"/>
  <c r="K614" i="8" s="1"/>
  <c r="K637" i="8"/>
  <c r="J640" i="8"/>
  <c r="P640" i="8"/>
  <c r="X569" i="8"/>
  <c r="R139" i="8"/>
  <c r="R132" i="8"/>
  <c r="R111" i="8"/>
  <c r="R124" i="8" s="1"/>
  <c r="R144" i="8"/>
  <c r="R147" i="8"/>
  <c r="H218" i="8"/>
  <c r="H220" i="8" s="1"/>
  <c r="X185" i="8"/>
  <c r="K218" i="8"/>
  <c r="K159" i="8"/>
  <c r="G123" i="8"/>
  <c r="E193" i="8"/>
  <c r="L183" i="8"/>
  <c r="T123" i="8"/>
  <c r="T148" i="8" s="1"/>
  <c r="X115" i="8"/>
  <c r="X325" i="8"/>
  <c r="I263" i="8"/>
  <c r="X255" i="8"/>
  <c r="V263" i="8"/>
  <c r="V288" i="8" s="1"/>
  <c r="X324" i="8"/>
  <c r="I333" i="8"/>
  <c r="E473" i="8"/>
  <c r="L463" i="8"/>
  <c r="G498" i="8"/>
  <c r="G500" i="8" s="1"/>
  <c r="G439" i="8"/>
  <c r="I543" i="8"/>
  <c r="Q473" i="8"/>
  <c r="X463" i="8"/>
  <c r="H473" i="8"/>
  <c r="F543" i="8"/>
  <c r="U473" i="8"/>
  <c r="U498" i="8" s="1"/>
  <c r="E613" i="8"/>
  <c r="L603" i="8"/>
  <c r="R683" i="8"/>
  <c r="R708" i="8" s="1"/>
  <c r="H217" i="8"/>
  <c r="H214" i="8"/>
  <c r="H209" i="8"/>
  <c r="H202" i="8"/>
  <c r="H181" i="8"/>
  <c r="H194" i="8"/>
  <c r="K743" i="8"/>
  <c r="K752" i="8" s="1"/>
  <c r="Q78" i="8"/>
  <c r="X53" i="8"/>
  <c r="E19" i="8"/>
  <c r="H288" i="8"/>
  <c r="H290" i="8" s="1"/>
  <c r="E403" i="8"/>
  <c r="L393" i="8"/>
  <c r="L605" i="8"/>
  <c r="J743" i="8"/>
  <c r="J752" i="8" s="1"/>
  <c r="F743" i="8"/>
  <c r="F752" i="8" s="1"/>
  <c r="V776" i="8"/>
  <c r="V761" i="8"/>
  <c r="V741" i="8"/>
  <c r="V753" i="8" s="1"/>
  <c r="V768" i="8"/>
  <c r="V773" i="8"/>
  <c r="I776" i="8"/>
  <c r="I761" i="8"/>
  <c r="I741" i="8"/>
  <c r="I753" i="8" s="1"/>
  <c r="I768" i="8"/>
  <c r="I773" i="8"/>
  <c r="U707" i="8"/>
  <c r="U704" i="8"/>
  <c r="U699" i="8"/>
  <c r="U692" i="8"/>
  <c r="U671" i="8"/>
  <c r="U684" i="8" s="1"/>
  <c r="L721" i="8"/>
  <c r="S7" i="8"/>
  <c r="X7" i="8" s="1"/>
  <c r="W567" i="8"/>
  <c r="W564" i="8"/>
  <c r="W559" i="8"/>
  <c r="W552" i="8"/>
  <c r="W531" i="8"/>
  <c r="W544" i="8" s="1"/>
  <c r="V637" i="8"/>
  <c r="V634" i="8"/>
  <c r="V629" i="8"/>
  <c r="V622" i="8"/>
  <c r="V601" i="8"/>
  <c r="V614" i="8" s="1"/>
  <c r="V111" i="8"/>
  <c r="V124" i="8" s="1"/>
  <c r="V147" i="8"/>
  <c r="V144" i="8"/>
  <c r="V132" i="8"/>
  <c r="V139" i="8"/>
  <c r="K19" i="8"/>
  <c r="K78" i="8"/>
  <c r="K80" i="8" s="1"/>
  <c r="S193" i="8"/>
  <c r="S218" i="8" s="1"/>
  <c r="R123" i="8"/>
  <c r="R148" i="8" s="1"/>
  <c r="X253" i="8"/>
  <c r="Q263" i="8"/>
  <c r="G193" i="8"/>
  <c r="X254" i="8"/>
  <c r="T263" i="8"/>
  <c r="T288" i="8" s="1"/>
  <c r="G333" i="8"/>
  <c r="T333" i="8"/>
  <c r="T358" i="8" s="1"/>
  <c r="W543" i="8"/>
  <c r="W568" i="8" s="1"/>
  <c r="S473" i="8"/>
  <c r="S498" i="8" s="1"/>
  <c r="Q543" i="8"/>
  <c r="X533" i="8"/>
  <c r="U683" i="8"/>
  <c r="U708" i="8" s="1"/>
  <c r="H613" i="8"/>
  <c r="L674" i="8"/>
  <c r="W743" i="8"/>
  <c r="W752" i="8" s="1"/>
  <c r="W777" i="8" s="1"/>
  <c r="Q745" i="8"/>
  <c r="X745" i="8" s="1"/>
  <c r="L79" i="8"/>
  <c r="R743" i="8"/>
  <c r="R752" i="8" s="1"/>
  <c r="R777" i="8" s="1"/>
  <c r="I80" i="8"/>
  <c r="H80" i="8"/>
  <c r="P80" i="8"/>
  <c r="F80" i="8"/>
  <c r="E80" i="8"/>
  <c r="L53" i="8"/>
  <c r="Q287" i="8"/>
  <c r="Q284" i="8"/>
  <c r="Q279" i="8"/>
  <c r="Q272" i="8"/>
  <c r="Q251" i="8"/>
  <c r="Q264" i="8" s="1"/>
  <c r="W699" i="8"/>
  <c r="W692" i="8"/>
  <c r="W707" i="8"/>
  <c r="W671" i="8"/>
  <c r="W684" i="8" s="1"/>
  <c r="W704" i="8"/>
  <c r="J776" i="8"/>
  <c r="J761" i="8"/>
  <c r="J773" i="8"/>
  <c r="J741" i="8"/>
  <c r="J753" i="8" s="1"/>
  <c r="J768" i="8"/>
  <c r="U773" i="8"/>
  <c r="U776" i="8"/>
  <c r="U768" i="8"/>
  <c r="U761" i="8"/>
  <c r="U741" i="8"/>
  <c r="U753" i="8" s="1"/>
  <c r="I707" i="8"/>
  <c r="I704" i="8"/>
  <c r="I699" i="8"/>
  <c r="I692" i="8"/>
  <c r="I671" i="8"/>
  <c r="I684" i="8" s="1"/>
  <c r="J629" i="8"/>
  <c r="J622" i="8"/>
  <c r="J637" i="8"/>
  <c r="J634" i="8"/>
  <c r="J601" i="8"/>
  <c r="J614" i="8" s="1"/>
  <c r="U601" i="8"/>
  <c r="U614" i="8" s="1"/>
  <c r="U637" i="8"/>
  <c r="U629" i="8"/>
  <c r="U622" i="8"/>
  <c r="U634" i="8"/>
  <c r="X740" i="8"/>
  <c r="W209" i="8"/>
  <c r="W202" i="8"/>
  <c r="W214" i="8"/>
  <c r="W194" i="8"/>
  <c r="W181" i="8"/>
  <c r="W217" i="8"/>
  <c r="Q139" i="8"/>
  <c r="Q132" i="8"/>
  <c r="Q111" i="8"/>
  <c r="Q124" i="8" s="1"/>
  <c r="Q147" i="8"/>
  <c r="Q144" i="8"/>
  <c r="K148" i="8"/>
  <c r="K89" i="8"/>
  <c r="L114" i="8"/>
  <c r="R193" i="8"/>
  <c r="R218" i="8" s="1"/>
  <c r="G288" i="8"/>
  <c r="G229" i="8"/>
  <c r="R333" i="8"/>
  <c r="R358" i="8" s="1"/>
  <c r="J568" i="8"/>
  <c r="J570" i="8" s="1"/>
  <c r="J509" i="8"/>
  <c r="L604" i="8"/>
  <c r="G638" i="8"/>
  <c r="G640" i="8" s="1"/>
  <c r="K613" i="8"/>
  <c r="H543" i="8"/>
  <c r="I613" i="8"/>
  <c r="S613" i="8"/>
  <c r="S638" i="8" s="1"/>
  <c r="F683" i="8"/>
  <c r="G743" i="8"/>
  <c r="G752" i="8" s="1"/>
  <c r="F19" i="8"/>
  <c r="J708" i="8"/>
  <c r="J710" i="8" s="1"/>
  <c r="J649" i="8"/>
  <c r="V707" i="8"/>
  <c r="V704" i="8"/>
  <c r="V699" i="8"/>
  <c r="V692" i="8"/>
  <c r="V671" i="8"/>
  <c r="V684" i="8" s="1"/>
  <c r="X639" i="8"/>
  <c r="P570" i="8"/>
  <c r="P779" i="8"/>
  <c r="L740" i="8"/>
  <c r="Q4" i="8"/>
  <c r="X4" i="8" s="1"/>
  <c r="P360" i="8"/>
  <c r="K360" i="8"/>
  <c r="F349" i="8"/>
  <c r="F342" i="8"/>
  <c r="F357" i="8"/>
  <c r="F321" i="8"/>
  <c r="F334" i="8" s="1"/>
  <c r="F354" i="8"/>
  <c r="V357" i="8"/>
  <c r="V354" i="8"/>
  <c r="V349" i="8"/>
  <c r="V342" i="8"/>
  <c r="V321" i="8"/>
  <c r="V334" i="8" s="1"/>
  <c r="V123" i="8"/>
  <c r="V148" i="8" s="1"/>
  <c r="X184" i="8"/>
  <c r="J193" i="8"/>
  <c r="F89" i="8"/>
  <c r="F148" i="8"/>
  <c r="H148" i="8"/>
  <c r="L115" i="8"/>
  <c r="J123" i="8"/>
  <c r="L184" i="8"/>
  <c r="J333" i="8"/>
  <c r="E333" i="8"/>
  <c r="L323" i="8"/>
  <c r="J263" i="8"/>
  <c r="L324" i="8"/>
  <c r="W263" i="8"/>
  <c r="W288" i="8" s="1"/>
  <c r="L395" i="8"/>
  <c r="G403" i="8"/>
  <c r="H403" i="8"/>
  <c r="W473" i="8"/>
  <c r="W498" i="8" s="1"/>
  <c r="X464" i="8"/>
  <c r="S543" i="8"/>
  <c r="S568" i="8" s="1"/>
  <c r="T613" i="8"/>
  <c r="T638" i="8" s="1"/>
  <c r="I683" i="8"/>
  <c r="Q683" i="8"/>
  <c r="X673" i="8"/>
  <c r="Q744" i="8"/>
  <c r="X744" i="8" s="1"/>
  <c r="T193" i="8"/>
  <c r="T218" i="8" s="1"/>
  <c r="F81" i="8"/>
  <c r="F25" i="8"/>
  <c r="I279" i="8"/>
  <c r="I272" i="8"/>
  <c r="I251" i="8"/>
  <c r="I264" i="8" s="1"/>
  <c r="I287" i="8"/>
  <c r="I284" i="8"/>
  <c r="P150" i="8"/>
  <c r="F150" i="8"/>
  <c r="K150" i="8"/>
  <c r="G139" i="8"/>
  <c r="G132" i="8"/>
  <c r="G124" i="8"/>
  <c r="G111" i="8"/>
  <c r="G147" i="8"/>
  <c r="G144" i="8"/>
  <c r="E123" i="8"/>
  <c r="L113" i="8"/>
  <c r="Q333" i="8"/>
  <c r="X323" i="8"/>
  <c r="Q743" i="8"/>
  <c r="L778" i="8"/>
  <c r="L760" i="8"/>
  <c r="E720" i="8"/>
  <c r="J699" i="8"/>
  <c r="J692" i="8"/>
  <c r="J671" i="8"/>
  <c r="J684" i="8" s="1"/>
  <c r="J704" i="8"/>
  <c r="J707" i="8"/>
  <c r="E419" i="8"/>
  <c r="E412" i="8"/>
  <c r="E391" i="8"/>
  <c r="E404" i="8" s="1"/>
  <c r="E427" i="8"/>
  <c r="E424" i="8"/>
  <c r="U427" i="8"/>
  <c r="U424" i="8"/>
  <c r="U419" i="8"/>
  <c r="U412" i="8"/>
  <c r="U391" i="8"/>
  <c r="U404" i="8" s="1"/>
  <c r="X289" i="8"/>
  <c r="K220" i="8"/>
  <c r="I220" i="8"/>
  <c r="P220" i="8"/>
  <c r="J357" i="8"/>
  <c r="J354" i="8"/>
  <c r="J349" i="8"/>
  <c r="J342" i="8"/>
  <c r="J321" i="8"/>
  <c r="J334" i="8" s="1"/>
  <c r="Q123" i="8"/>
  <c r="X113" i="8"/>
  <c r="S123" i="8"/>
  <c r="S148" i="8" s="1"/>
  <c r="F193" i="8"/>
  <c r="U123" i="8"/>
  <c r="U148" i="8" s="1"/>
  <c r="L254" i="8"/>
  <c r="J428" i="8"/>
  <c r="J369" i="8"/>
  <c r="L255" i="8"/>
  <c r="U263" i="8"/>
  <c r="U288" i="8" s="1"/>
  <c r="L325" i="8"/>
  <c r="I473" i="8"/>
  <c r="T473" i="8"/>
  <c r="T498" i="8" s="1"/>
  <c r="F403" i="8"/>
  <c r="R403" i="8"/>
  <c r="R428" i="8" s="1"/>
  <c r="S403" i="8"/>
  <c r="S428" i="8" s="1"/>
  <c r="L535" i="8"/>
  <c r="K543" i="8"/>
  <c r="X605" i="8"/>
  <c r="X465" i="8"/>
  <c r="X604" i="8"/>
  <c r="H683" i="8"/>
  <c r="D192" i="8"/>
  <c r="P122" i="8"/>
  <c r="I752" i="7"/>
  <c r="I220" i="7"/>
  <c r="H220" i="7"/>
  <c r="P220" i="7"/>
  <c r="X745" i="7"/>
  <c r="T752" i="7"/>
  <c r="T777" i="7" s="1"/>
  <c r="F148" i="7"/>
  <c r="I707" i="7"/>
  <c r="I704" i="7"/>
  <c r="I699" i="7"/>
  <c r="I692" i="7"/>
  <c r="I671" i="7"/>
  <c r="I684" i="7" s="1"/>
  <c r="J290" i="7"/>
  <c r="P290" i="7"/>
  <c r="R768" i="7"/>
  <c r="R773" i="7"/>
  <c r="R761" i="7"/>
  <c r="R741" i="7"/>
  <c r="R753" i="7" s="1"/>
  <c r="R776" i="7"/>
  <c r="V637" i="7"/>
  <c r="V634" i="7"/>
  <c r="V629" i="7"/>
  <c r="V622" i="7"/>
  <c r="V601" i="7"/>
  <c r="V614" i="7" s="1"/>
  <c r="U629" i="7"/>
  <c r="U622" i="7"/>
  <c r="U637" i="7"/>
  <c r="U634" i="7"/>
  <c r="U601" i="7"/>
  <c r="U614" i="7" s="1"/>
  <c r="X569" i="7"/>
  <c r="R629" i="7"/>
  <c r="R622" i="7"/>
  <c r="R637" i="7"/>
  <c r="R634" i="7"/>
  <c r="R601" i="7"/>
  <c r="R614" i="7" s="1"/>
  <c r="U707" i="7"/>
  <c r="U704" i="7"/>
  <c r="U699" i="7"/>
  <c r="U692" i="7"/>
  <c r="U671" i="7"/>
  <c r="U684" i="7" s="1"/>
  <c r="S427" i="7"/>
  <c r="S424" i="7"/>
  <c r="S419" i="7"/>
  <c r="S412" i="7"/>
  <c r="S391" i="7"/>
  <c r="S404" i="7" s="1"/>
  <c r="F427" i="7"/>
  <c r="F424" i="7"/>
  <c r="F419" i="7"/>
  <c r="F412" i="7"/>
  <c r="F391" i="7"/>
  <c r="F404" i="7" s="1"/>
  <c r="U279" i="7"/>
  <c r="U272" i="7"/>
  <c r="U251" i="7"/>
  <c r="U264" i="7" s="1"/>
  <c r="U284" i="7"/>
  <c r="U287" i="7"/>
  <c r="X254" i="7"/>
  <c r="G19" i="7"/>
  <c r="G78" i="7"/>
  <c r="H743" i="7"/>
  <c r="H752" i="7" s="1"/>
  <c r="K148" i="7"/>
  <c r="K89" i="7"/>
  <c r="G743" i="7"/>
  <c r="G752" i="7" s="1"/>
  <c r="L79" i="7"/>
  <c r="R263" i="7"/>
  <c r="R288" i="7" s="1"/>
  <c r="I263" i="7"/>
  <c r="X255" i="7"/>
  <c r="V263" i="7"/>
  <c r="V288" i="7" s="1"/>
  <c r="X324" i="7"/>
  <c r="I333" i="7"/>
  <c r="L253" i="7"/>
  <c r="E263" i="7"/>
  <c r="R473" i="7"/>
  <c r="R498" i="7" s="1"/>
  <c r="S613" i="7"/>
  <c r="S638" i="7" s="1"/>
  <c r="G613" i="7"/>
  <c r="E543" i="7"/>
  <c r="L533" i="7"/>
  <c r="G543" i="7"/>
  <c r="E613" i="7"/>
  <c r="L603" i="7"/>
  <c r="I683" i="7"/>
  <c r="E683" i="7"/>
  <c r="L673" i="7"/>
  <c r="S683" i="7"/>
  <c r="S708" i="7" s="1"/>
  <c r="W279" i="7"/>
  <c r="W272" i="7"/>
  <c r="W251" i="7"/>
  <c r="W264" i="7" s="1"/>
  <c r="W287" i="7"/>
  <c r="W284" i="7"/>
  <c r="H81" i="7"/>
  <c r="H25" i="7"/>
  <c r="Q497" i="7"/>
  <c r="Q494" i="7"/>
  <c r="Q489" i="7"/>
  <c r="Q482" i="7"/>
  <c r="Q461" i="7"/>
  <c r="Q474" i="7" s="1"/>
  <c r="H218" i="7"/>
  <c r="P710" i="7"/>
  <c r="T671" i="7"/>
  <c r="T684" i="7" s="1"/>
  <c r="T707" i="7"/>
  <c r="T704" i="7"/>
  <c r="T692" i="7"/>
  <c r="T699" i="7"/>
  <c r="P640" i="7"/>
  <c r="T209" i="7"/>
  <c r="T202" i="7"/>
  <c r="T194" i="7"/>
  <c r="T181" i="7"/>
  <c r="T217" i="7"/>
  <c r="T214" i="7"/>
  <c r="X639" i="7"/>
  <c r="K357" i="7"/>
  <c r="K354" i="7"/>
  <c r="K349" i="7"/>
  <c r="K342" i="7"/>
  <c r="K321" i="7"/>
  <c r="K334" i="7" s="1"/>
  <c r="Q251" i="7"/>
  <c r="Q264" i="7" s="1"/>
  <c r="Q287" i="7"/>
  <c r="Q284" i="7"/>
  <c r="Q272" i="7"/>
  <c r="Q279" i="7"/>
  <c r="L115" i="7"/>
  <c r="X114" i="7"/>
  <c r="K78" i="7"/>
  <c r="K19" i="7"/>
  <c r="I218" i="7"/>
  <c r="J193" i="7"/>
  <c r="W333" i="7"/>
  <c r="W358" i="7" s="1"/>
  <c r="K358" i="7"/>
  <c r="X325" i="7"/>
  <c r="K498" i="7"/>
  <c r="H428" i="7"/>
  <c r="H369" i="7"/>
  <c r="U403" i="7"/>
  <c r="U428" i="7" s="1"/>
  <c r="H473" i="7"/>
  <c r="L465" i="7"/>
  <c r="U473" i="7"/>
  <c r="U498" i="7" s="1"/>
  <c r="J568" i="7"/>
  <c r="L604" i="7"/>
  <c r="I638" i="7"/>
  <c r="I579" i="7"/>
  <c r="X605" i="7"/>
  <c r="L534" i="7"/>
  <c r="X675" i="7"/>
  <c r="F613" i="7"/>
  <c r="G683" i="7"/>
  <c r="X674" i="7"/>
  <c r="I279" i="7"/>
  <c r="I272" i="7"/>
  <c r="I251" i="7"/>
  <c r="I264" i="7" s="1"/>
  <c r="I287" i="7"/>
  <c r="I284" i="7"/>
  <c r="G299" i="7"/>
  <c r="G358" i="7"/>
  <c r="J428" i="7"/>
  <c r="J498" i="7"/>
  <c r="J439" i="7"/>
  <c r="K638" i="7"/>
  <c r="S768" i="7"/>
  <c r="S773" i="7"/>
  <c r="S776" i="7"/>
  <c r="S741" i="7"/>
  <c r="S753" i="7" s="1"/>
  <c r="S761" i="7"/>
  <c r="W699" i="7"/>
  <c r="W692" i="7"/>
  <c r="W671" i="7"/>
  <c r="W684" i="7" s="1"/>
  <c r="W707" i="7"/>
  <c r="W704" i="7"/>
  <c r="X709" i="7"/>
  <c r="L722" i="7"/>
  <c r="S8" i="7"/>
  <c r="X8" i="7" s="1"/>
  <c r="Q559" i="7"/>
  <c r="Q552" i="7"/>
  <c r="Q531" i="7"/>
  <c r="Q544" i="7" s="1"/>
  <c r="Q564" i="7"/>
  <c r="Q567" i="7"/>
  <c r="U531" i="7"/>
  <c r="U544" i="7" s="1"/>
  <c r="U567" i="7"/>
  <c r="U564" i="7"/>
  <c r="U559" i="7"/>
  <c r="U552" i="7"/>
  <c r="S637" i="7"/>
  <c r="S622" i="7"/>
  <c r="S634" i="7"/>
  <c r="S629" i="7"/>
  <c r="S601" i="7"/>
  <c r="S614" i="7" s="1"/>
  <c r="X499" i="7"/>
  <c r="T419" i="7"/>
  <c r="T412" i="7"/>
  <c r="T391" i="7"/>
  <c r="T404" i="7" s="1"/>
  <c r="T427" i="7"/>
  <c r="T424" i="7"/>
  <c r="J279" i="7"/>
  <c r="J272" i="7"/>
  <c r="J251" i="7"/>
  <c r="J264" i="7" s="1"/>
  <c r="J287" i="7"/>
  <c r="J284" i="7"/>
  <c r="F193" i="7"/>
  <c r="T193" i="7"/>
  <c r="T218" i="7" s="1"/>
  <c r="U193" i="7"/>
  <c r="U218" i="7" s="1"/>
  <c r="K159" i="7"/>
  <c r="K218" i="7"/>
  <c r="J288" i="7"/>
  <c r="J229" i="7"/>
  <c r="L324" i="7"/>
  <c r="W263" i="7"/>
  <c r="W288" i="7" s="1"/>
  <c r="V473" i="7"/>
  <c r="V498" i="7" s="1"/>
  <c r="F498" i="7"/>
  <c r="K543" i="7"/>
  <c r="H509" i="7"/>
  <c r="H568" i="7"/>
  <c r="Q613" i="7"/>
  <c r="X603" i="7"/>
  <c r="R683" i="7"/>
  <c r="R708" i="7" s="1"/>
  <c r="W743" i="7"/>
  <c r="W752" i="7" s="1"/>
  <c r="W777" i="7" s="1"/>
  <c r="K743" i="7"/>
  <c r="K752" i="7" s="1"/>
  <c r="P150" i="7"/>
  <c r="F150" i="7"/>
  <c r="K150" i="7"/>
  <c r="F768" i="7"/>
  <c r="F773" i="7"/>
  <c r="F776" i="7"/>
  <c r="F741" i="7"/>
  <c r="F753" i="7" s="1"/>
  <c r="F761" i="7"/>
  <c r="V497" i="7"/>
  <c r="V494" i="7"/>
  <c r="V461" i="7"/>
  <c r="V474" i="7" s="1"/>
  <c r="V482" i="7"/>
  <c r="V489" i="7"/>
  <c r="X778" i="7"/>
  <c r="X760" i="7"/>
  <c r="J776" i="7"/>
  <c r="J761" i="7"/>
  <c r="J741" i="7"/>
  <c r="J753" i="7" s="1"/>
  <c r="J768" i="7"/>
  <c r="J773" i="7"/>
  <c r="L767" i="7"/>
  <c r="E699" i="7"/>
  <c r="E692" i="7"/>
  <c r="E671" i="7"/>
  <c r="E684" i="7" s="1"/>
  <c r="E707" i="7"/>
  <c r="E704" i="7"/>
  <c r="L723" i="7"/>
  <c r="Q9" i="7"/>
  <c r="X9" i="7" s="1"/>
  <c r="R497" i="7"/>
  <c r="R494" i="7"/>
  <c r="R489" i="7"/>
  <c r="R482" i="7"/>
  <c r="R461" i="7"/>
  <c r="R474" i="7" s="1"/>
  <c r="G629" i="7"/>
  <c r="G622" i="7"/>
  <c r="G637" i="7"/>
  <c r="G634" i="7"/>
  <c r="G601" i="7"/>
  <c r="G614" i="7" s="1"/>
  <c r="J500" i="7"/>
  <c r="P500" i="7"/>
  <c r="K500" i="7"/>
  <c r="Q391" i="7"/>
  <c r="Q404" i="7" s="1"/>
  <c r="Q427" i="7"/>
  <c r="Q424" i="7"/>
  <c r="Q419" i="7"/>
  <c r="Q412" i="7"/>
  <c r="V567" i="7"/>
  <c r="V564" i="7"/>
  <c r="V559" i="7"/>
  <c r="V552" i="7"/>
  <c r="V531" i="7"/>
  <c r="V544" i="7" s="1"/>
  <c r="X289" i="7"/>
  <c r="V279" i="7"/>
  <c r="V272" i="7"/>
  <c r="V251" i="7"/>
  <c r="V264" i="7" s="1"/>
  <c r="V284" i="7"/>
  <c r="V287" i="7"/>
  <c r="L184" i="7"/>
  <c r="D192" i="7"/>
  <c r="P122" i="7"/>
  <c r="J123" i="7"/>
  <c r="S123" i="7"/>
  <c r="S148" i="7" s="1"/>
  <c r="X183" i="7"/>
  <c r="Q193" i="7"/>
  <c r="X184" i="7"/>
  <c r="V193" i="7"/>
  <c r="V218" i="7" s="1"/>
  <c r="W193" i="7"/>
  <c r="W218" i="7" s="1"/>
  <c r="L183" i="7"/>
  <c r="E193" i="7"/>
  <c r="W473" i="7"/>
  <c r="W498" i="7" s="1"/>
  <c r="L255" i="7"/>
  <c r="U263" i="7"/>
  <c r="U288" i="7" s="1"/>
  <c r="L325" i="7"/>
  <c r="Q473" i="7"/>
  <c r="X463" i="7"/>
  <c r="K403" i="7"/>
  <c r="L393" i="7"/>
  <c r="E403" i="7"/>
  <c r="F543" i="7"/>
  <c r="S543" i="7"/>
  <c r="S568" i="7" s="1"/>
  <c r="L675" i="7"/>
  <c r="L674" i="7"/>
  <c r="R217" i="7"/>
  <c r="R214" i="7"/>
  <c r="R209" i="7"/>
  <c r="R202" i="7"/>
  <c r="R194" i="7"/>
  <c r="R181" i="7"/>
  <c r="L113" i="7"/>
  <c r="E123" i="7"/>
  <c r="J78" i="7"/>
  <c r="J19" i="7"/>
  <c r="J419" i="7"/>
  <c r="J412" i="7"/>
  <c r="J391" i="7"/>
  <c r="J404" i="7" s="1"/>
  <c r="J427" i="7"/>
  <c r="J424" i="7"/>
  <c r="L760" i="7"/>
  <c r="E720" i="7"/>
  <c r="Q761" i="7"/>
  <c r="Q741" i="7"/>
  <c r="Q753" i="7" s="1"/>
  <c r="Q768" i="7"/>
  <c r="Q773" i="7"/>
  <c r="Q776" i="7"/>
  <c r="L778" i="7"/>
  <c r="F559" i="7"/>
  <c r="F552" i="7"/>
  <c r="F531" i="7"/>
  <c r="F544" i="7" s="1"/>
  <c r="F567" i="7"/>
  <c r="F564" i="7"/>
  <c r="J567" i="7"/>
  <c r="J564" i="7"/>
  <c r="J559" i="7"/>
  <c r="J552" i="7"/>
  <c r="J531" i="7"/>
  <c r="J544" i="7" s="1"/>
  <c r="W497" i="7"/>
  <c r="W494" i="7"/>
  <c r="W489" i="7"/>
  <c r="W482" i="7"/>
  <c r="W461" i="7"/>
  <c r="W474" i="7" s="1"/>
  <c r="P360" i="7"/>
  <c r="G360" i="7"/>
  <c r="J430" i="7"/>
  <c r="H430" i="7"/>
  <c r="P430" i="7"/>
  <c r="F430" i="7"/>
  <c r="T279" i="7"/>
  <c r="T272" i="7"/>
  <c r="T287" i="7"/>
  <c r="T284" i="7"/>
  <c r="T251" i="7"/>
  <c r="T264" i="7" s="1"/>
  <c r="S287" i="7"/>
  <c r="S284" i="7"/>
  <c r="S279" i="7"/>
  <c r="S272" i="7"/>
  <c r="S251" i="7"/>
  <c r="S264" i="7" s="1"/>
  <c r="R287" i="7"/>
  <c r="R284" i="7"/>
  <c r="R251" i="7"/>
  <c r="R264" i="7" s="1"/>
  <c r="R279" i="7"/>
  <c r="R272" i="7"/>
  <c r="S217" i="7"/>
  <c r="S214" i="7"/>
  <c r="S209" i="7"/>
  <c r="S202" i="7"/>
  <c r="S181" i="7"/>
  <c r="S194" i="7"/>
  <c r="Q744" i="7"/>
  <c r="X744" i="7" s="1"/>
  <c r="G218" i="7"/>
  <c r="G159" i="7"/>
  <c r="F743" i="7"/>
  <c r="F752" i="7" s="1"/>
  <c r="T123" i="7"/>
  <c r="T148" i="7" s="1"/>
  <c r="H123" i="7"/>
  <c r="F263" i="7"/>
  <c r="F333" i="7"/>
  <c r="H333" i="7"/>
  <c r="J333" i="7"/>
  <c r="F428" i="7"/>
  <c r="F369" i="7"/>
  <c r="X394" i="7"/>
  <c r="X604" i="7"/>
  <c r="V403" i="7"/>
  <c r="V428" i="7" s="1"/>
  <c r="X464" i="7"/>
  <c r="W543" i="7"/>
  <c r="W568" i="7" s="1"/>
  <c r="J613" i="7"/>
  <c r="Q543" i="7"/>
  <c r="X533" i="7"/>
  <c r="W613" i="7"/>
  <c r="W638" i="7" s="1"/>
  <c r="I543" i="7"/>
  <c r="K683" i="7"/>
  <c r="F683" i="7"/>
  <c r="L114" i="7"/>
  <c r="F217" i="7"/>
  <c r="F214" i="7"/>
  <c r="F209" i="7"/>
  <c r="F202" i="7"/>
  <c r="F181" i="7"/>
  <c r="F194" i="7"/>
  <c r="I147" i="7"/>
  <c r="I144" i="7"/>
  <c r="I139" i="7"/>
  <c r="I111" i="7"/>
  <c r="I132" i="7"/>
  <c r="I124" i="7"/>
  <c r="J743" i="7"/>
  <c r="J752" i="7" s="1"/>
  <c r="U78" i="7"/>
  <c r="I19" i="7"/>
  <c r="G428" i="7"/>
  <c r="G430" i="7" s="1"/>
  <c r="G369" i="7"/>
  <c r="T773" i="7"/>
  <c r="T776" i="7"/>
  <c r="T768" i="7"/>
  <c r="T761" i="7"/>
  <c r="T741" i="7"/>
  <c r="T753" i="7" s="1"/>
  <c r="X740" i="7"/>
  <c r="Q4" i="7"/>
  <c r="X4" i="7" s="1"/>
  <c r="E768" i="7"/>
  <c r="E773" i="7"/>
  <c r="E761" i="7"/>
  <c r="E741" i="7"/>
  <c r="E753" i="7" s="1"/>
  <c r="E776" i="7"/>
  <c r="P779" i="7"/>
  <c r="G489" i="7"/>
  <c r="G482" i="7"/>
  <c r="G461" i="7"/>
  <c r="G474" i="7" s="1"/>
  <c r="G494" i="7"/>
  <c r="G497" i="7"/>
  <c r="K497" i="7"/>
  <c r="K494" i="7"/>
  <c r="K489" i="7"/>
  <c r="K482" i="7"/>
  <c r="K461" i="7"/>
  <c r="K474" i="7" s="1"/>
  <c r="H279" i="7"/>
  <c r="H272" i="7"/>
  <c r="H287" i="7"/>
  <c r="H251" i="7"/>
  <c r="H264" i="7" s="1"/>
  <c r="H284" i="7"/>
  <c r="G279" i="7"/>
  <c r="G272" i="7"/>
  <c r="G287" i="7"/>
  <c r="G284" i="7"/>
  <c r="G251" i="7"/>
  <c r="G264" i="7" s="1"/>
  <c r="F287" i="7"/>
  <c r="F284" i="7"/>
  <c r="F279" i="7"/>
  <c r="F272" i="7"/>
  <c r="F251" i="7"/>
  <c r="F264" i="7" s="1"/>
  <c r="E744" i="7"/>
  <c r="L744" i="7" s="1"/>
  <c r="K80" i="7"/>
  <c r="J80" i="7"/>
  <c r="G80" i="7"/>
  <c r="I80" i="7"/>
  <c r="H80" i="7"/>
  <c r="P80" i="7"/>
  <c r="F80" i="7"/>
  <c r="X53" i="7"/>
  <c r="Q78" i="7"/>
  <c r="I123" i="7"/>
  <c r="G288" i="7"/>
  <c r="G290" i="7" s="1"/>
  <c r="G229" i="7"/>
  <c r="L185" i="7"/>
  <c r="X253" i="7"/>
  <c r="Q263" i="7"/>
  <c r="Q333" i="7"/>
  <c r="X323" i="7"/>
  <c r="U333" i="7"/>
  <c r="U358" i="7" s="1"/>
  <c r="X393" i="7"/>
  <c r="Q403" i="7"/>
  <c r="I428" i="7"/>
  <c r="X395" i="7"/>
  <c r="I473" i="7"/>
  <c r="X465" i="7"/>
  <c r="L605" i="7"/>
  <c r="X534" i="7"/>
  <c r="Q683" i="7"/>
  <c r="X673" i="7"/>
  <c r="R123" i="7"/>
  <c r="R148" i="7" s="1"/>
  <c r="F81" i="7"/>
  <c r="F25" i="7"/>
  <c r="U743" i="7"/>
  <c r="U752" i="7" s="1"/>
  <c r="U777" i="7" s="1"/>
  <c r="W357" i="7"/>
  <c r="W354" i="7"/>
  <c r="W321" i="7"/>
  <c r="W334" i="7" s="1"/>
  <c r="W342" i="7"/>
  <c r="W349" i="7"/>
  <c r="I776" i="7"/>
  <c r="I761" i="7"/>
  <c r="I741" i="7"/>
  <c r="I753" i="7" s="1"/>
  <c r="I773" i="7"/>
  <c r="I768" i="7"/>
  <c r="W567" i="7"/>
  <c r="W564" i="7"/>
  <c r="W559" i="7"/>
  <c r="W552" i="7"/>
  <c r="W531" i="7"/>
  <c r="W544" i="7" s="1"/>
  <c r="D570" i="7"/>
  <c r="U419" i="7"/>
  <c r="U412" i="7"/>
  <c r="U391" i="7"/>
  <c r="U404" i="7" s="1"/>
  <c r="U427" i="7"/>
  <c r="U424" i="7"/>
  <c r="R427" i="7"/>
  <c r="R424" i="7"/>
  <c r="R419" i="7"/>
  <c r="R412" i="7"/>
  <c r="R391" i="7"/>
  <c r="R404" i="7" s="1"/>
  <c r="S743" i="7"/>
  <c r="S752" i="7" s="1"/>
  <c r="S777" i="7" s="1"/>
  <c r="V123" i="7"/>
  <c r="V148" i="7" s="1"/>
  <c r="R743" i="7"/>
  <c r="R752" i="7" s="1"/>
  <c r="R777" i="7" s="1"/>
  <c r="X115" i="7"/>
  <c r="X79" i="7"/>
  <c r="E19" i="7"/>
  <c r="L53" i="7"/>
  <c r="E78" i="7"/>
  <c r="E80" i="7" s="1"/>
  <c r="L721" i="7"/>
  <c r="R139" i="7"/>
  <c r="R147" i="7"/>
  <c r="R144" i="7"/>
  <c r="R132" i="7"/>
  <c r="R111" i="7"/>
  <c r="R124" i="7" s="1"/>
  <c r="Q139" i="7"/>
  <c r="Q132" i="7"/>
  <c r="Q147" i="7"/>
  <c r="Q144" i="7"/>
  <c r="Q111" i="7"/>
  <c r="Q124" i="7" s="1"/>
  <c r="X149" i="7"/>
  <c r="E333" i="7"/>
  <c r="L323" i="7"/>
  <c r="H263" i="7"/>
  <c r="X185" i="7"/>
  <c r="K263" i="7"/>
  <c r="E473" i="7"/>
  <c r="L463" i="7"/>
  <c r="G473" i="7"/>
  <c r="H638" i="7"/>
  <c r="H579" i="7"/>
  <c r="T473" i="7"/>
  <c r="T498" i="7" s="1"/>
  <c r="V543" i="7"/>
  <c r="V568" i="7" s="1"/>
  <c r="X535" i="7"/>
  <c r="J708" i="7"/>
  <c r="J649" i="7"/>
  <c r="H683" i="7"/>
  <c r="G123" i="7"/>
  <c r="K251" i="7"/>
  <c r="K264" i="7" s="1"/>
  <c r="K287" i="7"/>
  <c r="K284" i="7"/>
  <c r="K279" i="7"/>
  <c r="K272" i="7"/>
  <c r="E745" i="7"/>
  <c r="L745" i="7" s="1"/>
  <c r="Q123" i="7"/>
  <c r="F19" i="7"/>
  <c r="J777" i="6"/>
  <c r="J779" i="6" s="1"/>
  <c r="J719" i="6"/>
  <c r="V5" i="6" s="1"/>
  <c r="K752" i="6"/>
  <c r="P500" i="6"/>
  <c r="P779" i="6"/>
  <c r="R354" i="6"/>
  <c r="R342" i="6"/>
  <c r="R357" i="6"/>
  <c r="R349" i="6"/>
  <c r="R321" i="6"/>
  <c r="R334" i="6" s="1"/>
  <c r="G649" i="6"/>
  <c r="G708" i="6"/>
  <c r="K708" i="6"/>
  <c r="K710" i="6" s="1"/>
  <c r="Q148" i="6"/>
  <c r="V776" i="6"/>
  <c r="V761" i="6"/>
  <c r="V741" i="6"/>
  <c r="V753" i="6" s="1"/>
  <c r="V768" i="6"/>
  <c r="V773" i="6"/>
  <c r="L722" i="6"/>
  <c r="U629" i="6"/>
  <c r="U622" i="6"/>
  <c r="U637" i="6"/>
  <c r="U601" i="6"/>
  <c r="U614" i="6" s="1"/>
  <c r="U634" i="6"/>
  <c r="Q707" i="6"/>
  <c r="Q704" i="6"/>
  <c r="Q699" i="6"/>
  <c r="Q692" i="6"/>
  <c r="Q671" i="6"/>
  <c r="Q684" i="6" s="1"/>
  <c r="T489" i="6"/>
  <c r="T482" i="6"/>
  <c r="T461" i="6"/>
  <c r="T474" i="6" s="1"/>
  <c r="T494" i="6"/>
  <c r="T497" i="6"/>
  <c r="L440" i="6"/>
  <c r="U489" i="6"/>
  <c r="U482" i="6"/>
  <c r="U497" i="6"/>
  <c r="U494" i="6"/>
  <c r="U461" i="6"/>
  <c r="U474" i="6" s="1"/>
  <c r="P290" i="6"/>
  <c r="S349" i="6"/>
  <c r="S342" i="6"/>
  <c r="S321" i="6"/>
  <c r="S334" i="6" s="1"/>
  <c r="S354" i="6"/>
  <c r="S357" i="6"/>
  <c r="H349" i="6"/>
  <c r="H342" i="6"/>
  <c r="H357" i="6"/>
  <c r="H354" i="6"/>
  <c r="H321" i="6"/>
  <c r="H334" i="6" s="1"/>
  <c r="P360" i="6"/>
  <c r="L749" i="6"/>
  <c r="S744" i="6"/>
  <c r="X79" i="6"/>
  <c r="P220" i="6"/>
  <c r="G209" i="6"/>
  <c r="G202" i="6"/>
  <c r="G194" i="6"/>
  <c r="G181" i="6"/>
  <c r="G217" i="6"/>
  <c r="G214" i="6"/>
  <c r="F123" i="6"/>
  <c r="H743" i="6"/>
  <c r="H53" i="6"/>
  <c r="X115" i="6"/>
  <c r="V123" i="6"/>
  <c r="V148" i="6" s="1"/>
  <c r="U263" i="6"/>
  <c r="U288" i="6" s="1"/>
  <c r="S263" i="6"/>
  <c r="S288" i="6" s="1"/>
  <c r="K263" i="6"/>
  <c r="H193" i="6"/>
  <c r="E123" i="6"/>
  <c r="L113" i="6"/>
  <c r="E333" i="6"/>
  <c r="L323" i="6"/>
  <c r="S403" i="6"/>
  <c r="S428" i="6" s="1"/>
  <c r="K333" i="6"/>
  <c r="U543" i="6"/>
  <c r="U568" i="6" s="1"/>
  <c r="W543" i="6"/>
  <c r="W568" i="6" s="1"/>
  <c r="G543" i="6"/>
  <c r="F613" i="6"/>
  <c r="K543" i="6"/>
  <c r="R613" i="6"/>
  <c r="R638" i="6" s="1"/>
  <c r="R683" i="6"/>
  <c r="R708" i="6" s="1"/>
  <c r="V683" i="6"/>
  <c r="V708" i="6" s="1"/>
  <c r="H745" i="6"/>
  <c r="K25" i="6"/>
  <c r="H640" i="6"/>
  <c r="P640" i="6"/>
  <c r="U752" i="6"/>
  <c r="U777" i="6" s="1"/>
  <c r="P122" i="6"/>
  <c r="D192" i="6"/>
  <c r="H638" i="6"/>
  <c r="H579" i="6"/>
  <c r="G638" i="6"/>
  <c r="G579" i="6"/>
  <c r="X674" i="6"/>
  <c r="Q279" i="6"/>
  <c r="Q272" i="6"/>
  <c r="Q251" i="6"/>
  <c r="Q264" i="6" s="1"/>
  <c r="Q287" i="6"/>
  <c r="Q284" i="6"/>
  <c r="G710" i="6"/>
  <c r="P710" i="6"/>
  <c r="E699" i="6"/>
  <c r="E692" i="6"/>
  <c r="E707" i="6"/>
  <c r="E704" i="6"/>
  <c r="E671" i="6"/>
  <c r="E684" i="6" s="1"/>
  <c r="I776" i="6"/>
  <c r="I761" i="6"/>
  <c r="I741" i="6"/>
  <c r="I753" i="6" s="1"/>
  <c r="I768" i="6"/>
  <c r="I773" i="6"/>
  <c r="H489" i="6"/>
  <c r="H482" i="6"/>
  <c r="H497" i="6"/>
  <c r="H494" i="6"/>
  <c r="H461" i="6"/>
  <c r="H474" i="6" s="1"/>
  <c r="X289" i="6"/>
  <c r="F482" i="6"/>
  <c r="F497" i="6"/>
  <c r="F494" i="6"/>
  <c r="F489" i="6"/>
  <c r="F461" i="6"/>
  <c r="F474" i="6" s="1"/>
  <c r="G349" i="6"/>
  <c r="G342" i="6"/>
  <c r="G321" i="6"/>
  <c r="G334" i="6" s="1"/>
  <c r="G357" i="6"/>
  <c r="G354" i="6"/>
  <c r="U287" i="6"/>
  <c r="U284" i="6"/>
  <c r="U279" i="6"/>
  <c r="U272" i="6"/>
  <c r="U251" i="6"/>
  <c r="U264" i="6" s="1"/>
  <c r="G744" i="6"/>
  <c r="R745" i="6"/>
  <c r="T287" i="6"/>
  <c r="T284" i="6"/>
  <c r="T279" i="6"/>
  <c r="T272" i="6"/>
  <c r="T251" i="6"/>
  <c r="T264" i="6" s="1"/>
  <c r="X149" i="6"/>
  <c r="X219" i="6"/>
  <c r="S194" i="6"/>
  <c r="S181" i="6"/>
  <c r="S214" i="6"/>
  <c r="S202" i="6"/>
  <c r="S209" i="6"/>
  <c r="S217" i="6"/>
  <c r="S123" i="6"/>
  <c r="S148" i="6" s="1"/>
  <c r="S743" i="6"/>
  <c r="S53" i="6"/>
  <c r="S78" i="6" s="1"/>
  <c r="I193" i="6"/>
  <c r="K193" i="6"/>
  <c r="V263" i="6"/>
  <c r="V288" i="6" s="1"/>
  <c r="T473" i="6"/>
  <c r="T498" i="6" s="1"/>
  <c r="S193" i="6"/>
  <c r="S218" i="6" s="1"/>
  <c r="J473" i="6"/>
  <c r="V333" i="6"/>
  <c r="V358" i="6" s="1"/>
  <c r="X395" i="6"/>
  <c r="F543" i="6"/>
  <c r="S473" i="6"/>
  <c r="S498" i="6" s="1"/>
  <c r="R543" i="6"/>
  <c r="R568" i="6" s="1"/>
  <c r="I543" i="6"/>
  <c r="V543" i="6"/>
  <c r="V568" i="6" s="1"/>
  <c r="X673" i="6"/>
  <c r="Q683" i="6"/>
  <c r="U683" i="6"/>
  <c r="U708" i="6" s="1"/>
  <c r="L604" i="6"/>
  <c r="L674" i="6"/>
  <c r="R209" i="6"/>
  <c r="R202" i="6"/>
  <c r="R194" i="6"/>
  <c r="R181" i="6"/>
  <c r="R214" i="6"/>
  <c r="R217" i="6"/>
  <c r="K123" i="6"/>
  <c r="T744" i="6"/>
  <c r="K19" i="6"/>
  <c r="L740" i="6"/>
  <c r="Q4" i="6"/>
  <c r="X4" i="6" s="1"/>
  <c r="L760" i="6"/>
  <c r="E720" i="6"/>
  <c r="Q761" i="6"/>
  <c r="Q741" i="6"/>
  <c r="Q753" i="6" s="1"/>
  <c r="Q768" i="6"/>
  <c r="Q773" i="6"/>
  <c r="Q776" i="6"/>
  <c r="I419" i="6"/>
  <c r="I412" i="6"/>
  <c r="I427" i="6"/>
  <c r="I424" i="6"/>
  <c r="I391" i="6"/>
  <c r="I404" i="6" s="1"/>
  <c r="R497" i="6"/>
  <c r="R494" i="6"/>
  <c r="R482" i="6"/>
  <c r="R461" i="6"/>
  <c r="R474" i="6" s="1"/>
  <c r="R489" i="6"/>
  <c r="P430" i="6"/>
  <c r="H430" i="6"/>
  <c r="I279" i="6"/>
  <c r="I272" i="6"/>
  <c r="I287" i="6"/>
  <c r="I284" i="6"/>
  <c r="I251" i="6"/>
  <c r="I264" i="6" s="1"/>
  <c r="R743" i="6"/>
  <c r="R53" i="6"/>
  <c r="R78" i="6" s="1"/>
  <c r="F745" i="6"/>
  <c r="L185" i="6"/>
  <c r="H287" i="6"/>
  <c r="H284" i="6"/>
  <c r="H279" i="6"/>
  <c r="H272" i="6"/>
  <c r="H251" i="6"/>
  <c r="H264" i="6" s="1"/>
  <c r="W123" i="6"/>
  <c r="W148" i="6" s="1"/>
  <c r="F744" i="6"/>
  <c r="V193" i="6"/>
  <c r="V218" i="6" s="1"/>
  <c r="X254" i="6"/>
  <c r="L115" i="6"/>
  <c r="G193" i="6"/>
  <c r="S333" i="6"/>
  <c r="S358" i="6" s="1"/>
  <c r="X185" i="6"/>
  <c r="X464" i="6"/>
  <c r="I333" i="6"/>
  <c r="X325" i="6"/>
  <c r="L463" i="6"/>
  <c r="E473" i="6"/>
  <c r="L534" i="6"/>
  <c r="T543" i="6"/>
  <c r="T568" i="6" s="1"/>
  <c r="I613" i="6"/>
  <c r="J613" i="6"/>
  <c r="I708" i="6"/>
  <c r="I710" i="6" s="1"/>
  <c r="F194" i="6"/>
  <c r="F181" i="6"/>
  <c r="F209" i="6"/>
  <c r="F214" i="6"/>
  <c r="F202" i="6"/>
  <c r="F217" i="6"/>
  <c r="V743" i="6"/>
  <c r="V752" i="6" s="1"/>
  <c r="V777" i="6" s="1"/>
  <c r="F147" i="6"/>
  <c r="F144" i="6"/>
  <c r="F139" i="6"/>
  <c r="F132" i="6"/>
  <c r="F111" i="6"/>
  <c r="F124" i="6"/>
  <c r="H744" i="6"/>
  <c r="I489" i="6"/>
  <c r="I482" i="6"/>
  <c r="I497" i="6"/>
  <c r="I494" i="6"/>
  <c r="I461" i="6"/>
  <c r="I474" i="6" s="1"/>
  <c r="J708" i="6"/>
  <c r="J710" i="6" s="1"/>
  <c r="J649" i="6"/>
  <c r="X778" i="6"/>
  <c r="R637" i="6"/>
  <c r="R634" i="6"/>
  <c r="R629" i="6"/>
  <c r="R622" i="6"/>
  <c r="R601" i="6"/>
  <c r="R614" i="6" s="1"/>
  <c r="V279" i="6"/>
  <c r="V272" i="6"/>
  <c r="V287" i="6"/>
  <c r="V284" i="6"/>
  <c r="V251" i="6"/>
  <c r="V264" i="6" s="1"/>
  <c r="J19" i="6"/>
  <c r="J78" i="6"/>
  <c r="F743" i="6"/>
  <c r="F53" i="6"/>
  <c r="R744" i="6"/>
  <c r="Q745" i="6"/>
  <c r="X45" i="6"/>
  <c r="Q744" i="6"/>
  <c r="X744" i="6" s="1"/>
  <c r="X44" i="6"/>
  <c r="F218" i="6"/>
  <c r="F220" i="6" s="1"/>
  <c r="F159" i="6"/>
  <c r="X184" i="6"/>
  <c r="X324" i="6"/>
  <c r="W333" i="6"/>
  <c r="W358" i="6" s="1"/>
  <c r="G288" i="6"/>
  <c r="G290" i="6" s="1"/>
  <c r="X393" i="6"/>
  <c r="Q403" i="6"/>
  <c r="F428" i="6"/>
  <c r="F430" i="6" s="1"/>
  <c r="K579" i="6"/>
  <c r="K638" i="6"/>
  <c r="K640" i="6" s="1"/>
  <c r="X465" i="6"/>
  <c r="L465" i="6"/>
  <c r="G498" i="6"/>
  <c r="H543" i="6"/>
  <c r="F708" i="6"/>
  <c r="F710" i="6" s="1"/>
  <c r="F649" i="6"/>
  <c r="X675" i="6"/>
  <c r="E683" i="6"/>
  <c r="L673" i="6"/>
  <c r="T683" i="6"/>
  <c r="T708" i="6" s="1"/>
  <c r="P80" i="6"/>
  <c r="K80" i="6"/>
  <c r="X748" i="6"/>
  <c r="T743" i="6"/>
  <c r="T752" i="6" s="1"/>
  <c r="T777" i="6" s="1"/>
  <c r="T53" i="6"/>
  <c r="T78" i="6" s="1"/>
  <c r="L79" i="6"/>
  <c r="W321" i="6"/>
  <c r="W334" i="6" s="1"/>
  <c r="W357" i="6"/>
  <c r="W354" i="6"/>
  <c r="W349" i="6"/>
  <c r="W342" i="6"/>
  <c r="W139" i="6"/>
  <c r="W132" i="6"/>
  <c r="W147" i="6"/>
  <c r="W144" i="6"/>
  <c r="W111" i="6"/>
  <c r="W124" i="6" s="1"/>
  <c r="H148" i="6"/>
  <c r="H89" i="6"/>
  <c r="H288" i="6"/>
  <c r="Q263" i="6"/>
  <c r="X253" i="6"/>
  <c r="L393" i="6"/>
  <c r="E403" i="6"/>
  <c r="X740" i="6"/>
  <c r="Q559" i="6"/>
  <c r="Q552" i="6"/>
  <c r="Q567" i="6"/>
  <c r="Q531" i="6"/>
  <c r="Q544" i="6" s="1"/>
  <c r="Q564" i="6"/>
  <c r="Q357" i="6"/>
  <c r="Q354" i="6"/>
  <c r="Q349" i="6"/>
  <c r="Q342" i="6"/>
  <c r="Q321" i="6"/>
  <c r="Q334" i="6" s="1"/>
  <c r="J123" i="6"/>
  <c r="X255" i="6"/>
  <c r="E744" i="6"/>
  <c r="L44" i="6"/>
  <c r="E745" i="6"/>
  <c r="L745" i="6" s="1"/>
  <c r="L45" i="6"/>
  <c r="D150" i="6"/>
  <c r="Q111" i="6"/>
  <c r="Q124" i="6" s="1"/>
  <c r="Q147" i="6"/>
  <c r="Q139" i="6"/>
  <c r="Q144" i="6"/>
  <c r="Q132" i="6"/>
  <c r="E193" i="6"/>
  <c r="L183" i="6"/>
  <c r="W745" i="6"/>
  <c r="W752" i="6" s="1"/>
  <c r="W777" i="6" s="1"/>
  <c r="J288" i="6"/>
  <c r="J229" i="6"/>
  <c r="T263" i="6"/>
  <c r="T288" i="6" s="1"/>
  <c r="F333" i="6"/>
  <c r="Q193" i="6"/>
  <c r="X183" i="6"/>
  <c r="L184" i="6"/>
  <c r="Q333" i="6"/>
  <c r="X323" i="6"/>
  <c r="J403" i="6"/>
  <c r="R263" i="6"/>
  <c r="R288" i="6" s="1"/>
  <c r="L395" i="6"/>
  <c r="L533" i="6"/>
  <c r="E543" i="6"/>
  <c r="T403" i="6"/>
  <c r="T428" i="6" s="1"/>
  <c r="H473" i="6"/>
  <c r="G403" i="6"/>
  <c r="J543" i="6"/>
  <c r="R473" i="6"/>
  <c r="R498" i="6" s="1"/>
  <c r="S543" i="6"/>
  <c r="S568" i="6" s="1"/>
  <c r="W473" i="6"/>
  <c r="W498" i="6" s="1"/>
  <c r="W613" i="6"/>
  <c r="W638" i="6" s="1"/>
  <c r="L603" i="6"/>
  <c r="E613" i="6"/>
  <c r="W683" i="6"/>
  <c r="W708" i="6" s="1"/>
  <c r="H683" i="6"/>
  <c r="G743" i="6"/>
  <c r="G752" i="6" s="1"/>
  <c r="G53" i="6"/>
  <c r="X569" i="6"/>
  <c r="P570" i="6"/>
  <c r="J637" i="6"/>
  <c r="J629" i="6"/>
  <c r="J634" i="6"/>
  <c r="J622" i="6"/>
  <c r="J601" i="6"/>
  <c r="J614" i="6" s="1"/>
  <c r="E559" i="6"/>
  <c r="E552" i="6"/>
  <c r="E567" i="6"/>
  <c r="E564" i="6"/>
  <c r="E531" i="6"/>
  <c r="E544" i="6" s="1"/>
  <c r="W427" i="6"/>
  <c r="W424" i="6"/>
  <c r="W419" i="6"/>
  <c r="W412" i="6"/>
  <c r="W391" i="6"/>
  <c r="W404" i="6" s="1"/>
  <c r="E321" i="6"/>
  <c r="E334" i="6" s="1"/>
  <c r="E354" i="6"/>
  <c r="E342" i="6"/>
  <c r="E357" i="6"/>
  <c r="E349" i="6"/>
  <c r="L114" i="6"/>
  <c r="Q743" i="6"/>
  <c r="X43" i="6"/>
  <c r="Q53" i="6"/>
  <c r="I752" i="6"/>
  <c r="E111" i="6"/>
  <c r="E139" i="6"/>
  <c r="E132" i="6"/>
  <c r="E124" i="6"/>
  <c r="E144" i="6"/>
  <c r="E147" i="6"/>
  <c r="G148" i="6"/>
  <c r="G89" i="6"/>
  <c r="I473" i="6"/>
  <c r="E263" i="6"/>
  <c r="L253" i="6"/>
  <c r="J193" i="6"/>
  <c r="K403" i="6"/>
  <c r="G358" i="6"/>
  <c r="G299" i="6"/>
  <c r="J333" i="6"/>
  <c r="F473" i="6"/>
  <c r="R403" i="6"/>
  <c r="R428" i="6" s="1"/>
  <c r="Q543" i="6"/>
  <c r="X533" i="6"/>
  <c r="L464" i="6"/>
  <c r="K498" i="6"/>
  <c r="L535" i="6"/>
  <c r="X750" i="6"/>
  <c r="T773" i="6"/>
  <c r="T776" i="6"/>
  <c r="T761" i="6"/>
  <c r="T741" i="6"/>
  <c r="T753" i="6" s="1"/>
  <c r="T768" i="6"/>
  <c r="L778" i="6"/>
  <c r="X709" i="6"/>
  <c r="V629" i="6"/>
  <c r="V622" i="6"/>
  <c r="V601" i="6"/>
  <c r="V614" i="6" s="1"/>
  <c r="V634" i="6"/>
  <c r="V637" i="6"/>
  <c r="S461" i="6"/>
  <c r="S474" i="6" s="1"/>
  <c r="S489" i="6"/>
  <c r="S497" i="6"/>
  <c r="S482" i="6"/>
  <c r="S494" i="6"/>
  <c r="V419" i="6"/>
  <c r="V412" i="6"/>
  <c r="V391" i="6"/>
  <c r="V404" i="6" s="1"/>
  <c r="V427" i="6"/>
  <c r="V424" i="6"/>
  <c r="S745" i="6"/>
  <c r="I78" i="6"/>
  <c r="I80" i="6" s="1"/>
  <c r="I19" i="6"/>
  <c r="E743" i="6"/>
  <c r="E53" i="6"/>
  <c r="L43" i="6"/>
  <c r="H333" i="6"/>
  <c r="I288" i="6"/>
  <c r="I123" i="6"/>
  <c r="I428" i="6"/>
  <c r="I430" i="6" s="1"/>
  <c r="I369" i="6"/>
  <c r="F263" i="6"/>
  <c r="U193" i="6"/>
  <c r="U218" i="6" s="1"/>
  <c r="R333" i="6"/>
  <c r="R358" i="6" s="1"/>
  <c r="Q473" i="6"/>
  <c r="X463" i="6"/>
  <c r="L325" i="6"/>
  <c r="U333" i="6"/>
  <c r="U358" i="6" s="1"/>
  <c r="H428" i="6"/>
  <c r="H369" i="6"/>
  <c r="L394" i="6"/>
  <c r="V473" i="6"/>
  <c r="V498" i="6" s="1"/>
  <c r="X534" i="6"/>
  <c r="X603" i="6"/>
  <c r="Q613" i="6"/>
  <c r="L605" i="6"/>
  <c r="X605" i="6"/>
  <c r="L675" i="6"/>
  <c r="E251" i="6"/>
  <c r="E264" i="6" s="1"/>
  <c r="E287" i="6"/>
  <c r="E284" i="6"/>
  <c r="E279" i="6"/>
  <c r="E272" i="6"/>
  <c r="X113" i="6"/>
  <c r="P290" i="5"/>
  <c r="V752" i="5"/>
  <c r="V777" i="5" s="1"/>
  <c r="L744" i="5"/>
  <c r="R752" i="5"/>
  <c r="R777" i="5" s="1"/>
  <c r="J148" i="5"/>
  <c r="G752" i="5"/>
  <c r="P779" i="5"/>
  <c r="L760" i="5"/>
  <c r="E720" i="5"/>
  <c r="L723" i="5"/>
  <c r="S671" i="5"/>
  <c r="S684" i="5" s="1"/>
  <c r="S699" i="5"/>
  <c r="S707" i="5"/>
  <c r="S692" i="5"/>
  <c r="S704" i="5"/>
  <c r="L740" i="5"/>
  <c r="Q4" i="5"/>
  <c r="X4" i="5" s="1"/>
  <c r="I8" i="17" s="1"/>
  <c r="J634" i="5"/>
  <c r="J629" i="5"/>
  <c r="J622" i="5"/>
  <c r="J637" i="5"/>
  <c r="J601" i="5"/>
  <c r="J614" i="5" s="1"/>
  <c r="L512" i="5"/>
  <c r="Q567" i="5"/>
  <c r="Q564" i="5"/>
  <c r="Q552" i="5"/>
  <c r="Q531" i="5"/>
  <c r="Q544" i="5" s="1"/>
  <c r="Q559" i="5"/>
  <c r="F288" i="5"/>
  <c r="Q427" i="5"/>
  <c r="Q424" i="5"/>
  <c r="Q419" i="5"/>
  <c r="Q412" i="5"/>
  <c r="Q391" i="5"/>
  <c r="Q404" i="5" s="1"/>
  <c r="H357" i="5"/>
  <c r="H354" i="5"/>
  <c r="H349" i="5"/>
  <c r="H342" i="5"/>
  <c r="H321" i="5"/>
  <c r="H334" i="5" s="1"/>
  <c r="Q193" i="5"/>
  <c r="X183" i="5"/>
  <c r="I148" i="5"/>
  <c r="I89" i="5"/>
  <c r="V194" i="5"/>
  <c r="V209" i="5"/>
  <c r="V214" i="5"/>
  <c r="V181" i="5"/>
  <c r="V217" i="5"/>
  <c r="V202" i="5"/>
  <c r="Q139" i="5"/>
  <c r="Q132" i="5"/>
  <c r="Q147" i="5"/>
  <c r="Q144" i="5"/>
  <c r="Q111" i="5"/>
  <c r="Q124" i="5" s="1"/>
  <c r="L255" i="5"/>
  <c r="W403" i="5"/>
  <c r="W428" i="5" s="1"/>
  <c r="R403" i="5"/>
  <c r="R428" i="5" s="1"/>
  <c r="G498" i="5"/>
  <c r="G439" i="5"/>
  <c r="T543" i="5"/>
  <c r="T568" i="5" s="1"/>
  <c r="F613" i="5"/>
  <c r="U683" i="5"/>
  <c r="U708" i="5" s="1"/>
  <c r="W743" i="5"/>
  <c r="W752" i="5" s="1"/>
  <c r="W777" i="5" s="1"/>
  <c r="X149" i="5"/>
  <c r="X255" i="5"/>
  <c r="G193" i="5"/>
  <c r="H214" i="5"/>
  <c r="H209" i="5"/>
  <c r="H194" i="5"/>
  <c r="H217" i="5"/>
  <c r="H202" i="5"/>
  <c r="H181" i="5"/>
  <c r="Q744" i="5"/>
  <c r="Q752" i="5" s="1"/>
  <c r="J745" i="5"/>
  <c r="L745" i="5" s="1"/>
  <c r="T773" i="5"/>
  <c r="T776" i="5"/>
  <c r="T761" i="5"/>
  <c r="T741" i="5"/>
  <c r="T753" i="5" s="1"/>
  <c r="T768" i="5"/>
  <c r="E559" i="5"/>
  <c r="E552" i="5"/>
  <c r="E567" i="5"/>
  <c r="E564" i="5"/>
  <c r="E531" i="5"/>
  <c r="E544" i="5" s="1"/>
  <c r="F218" i="5"/>
  <c r="F220" i="5" s="1"/>
  <c r="F159" i="5"/>
  <c r="E403" i="5"/>
  <c r="L393" i="5"/>
  <c r="J19" i="5"/>
  <c r="J78" i="5"/>
  <c r="K743" i="5"/>
  <c r="K752" i="5" s="1"/>
  <c r="D262" i="5"/>
  <c r="P192" i="5"/>
  <c r="J288" i="5"/>
  <c r="J290" i="5" s="1"/>
  <c r="L778" i="5"/>
  <c r="H773" i="5"/>
  <c r="H776" i="5"/>
  <c r="H761" i="5"/>
  <c r="H741" i="5"/>
  <c r="H753" i="5" s="1"/>
  <c r="H768" i="5"/>
  <c r="G773" i="5"/>
  <c r="G776" i="5"/>
  <c r="G761" i="5"/>
  <c r="G741" i="5"/>
  <c r="G753" i="5" s="1"/>
  <c r="G768" i="5"/>
  <c r="W622" i="5"/>
  <c r="W637" i="5"/>
  <c r="W629" i="5"/>
  <c r="W634" i="5"/>
  <c r="W601" i="5"/>
  <c r="W614" i="5" s="1"/>
  <c r="R552" i="5"/>
  <c r="R564" i="5"/>
  <c r="R559" i="5"/>
  <c r="R567" i="5"/>
  <c r="R531" i="5"/>
  <c r="R544" i="5" s="1"/>
  <c r="W489" i="5"/>
  <c r="W482" i="5"/>
  <c r="W461" i="5"/>
  <c r="W474" i="5" s="1"/>
  <c r="W494" i="5"/>
  <c r="W497" i="5"/>
  <c r="P360" i="5"/>
  <c r="U357" i="5"/>
  <c r="U354" i="5"/>
  <c r="U349" i="5"/>
  <c r="U342" i="5"/>
  <c r="U321" i="5"/>
  <c r="U334" i="5" s="1"/>
  <c r="X324" i="5"/>
  <c r="E333" i="5"/>
  <c r="L323" i="5"/>
  <c r="S403" i="5"/>
  <c r="S428" i="5" s="1"/>
  <c r="F428" i="5"/>
  <c r="F369" i="5"/>
  <c r="U403" i="5"/>
  <c r="U428" i="5" s="1"/>
  <c r="H568" i="5"/>
  <c r="V613" i="5"/>
  <c r="V638" i="5" s="1"/>
  <c r="R613" i="5"/>
  <c r="R638" i="5" s="1"/>
  <c r="S613" i="5"/>
  <c r="S638" i="5" s="1"/>
  <c r="G683" i="5"/>
  <c r="X747" i="5"/>
  <c r="X289" i="5"/>
  <c r="L395" i="5"/>
  <c r="U279" i="5"/>
  <c r="U272" i="5"/>
  <c r="U251" i="5"/>
  <c r="U264" i="5" s="1"/>
  <c r="U287" i="5"/>
  <c r="U284" i="5"/>
  <c r="V193" i="5"/>
  <c r="V218" i="5" s="1"/>
  <c r="H263" i="5"/>
  <c r="X184" i="5"/>
  <c r="I743" i="5"/>
  <c r="I752" i="5" s="1"/>
  <c r="T743" i="5"/>
  <c r="T752" i="5" s="1"/>
  <c r="T777" i="5" s="1"/>
  <c r="R194" i="5"/>
  <c r="R217" i="5"/>
  <c r="R214" i="5"/>
  <c r="R202" i="5"/>
  <c r="R181" i="5"/>
  <c r="R209" i="5"/>
  <c r="J358" i="5"/>
  <c r="Q613" i="5"/>
  <c r="X603" i="5"/>
  <c r="D710" i="5"/>
  <c r="X740" i="5"/>
  <c r="T637" i="5"/>
  <c r="T634" i="5"/>
  <c r="T629" i="5"/>
  <c r="T622" i="5"/>
  <c r="T601" i="5"/>
  <c r="T614" i="5" s="1"/>
  <c r="I349" i="5"/>
  <c r="I342" i="5"/>
  <c r="I357" i="5"/>
  <c r="I321" i="5"/>
  <c r="I334" i="5" s="1"/>
  <c r="I354" i="5"/>
  <c r="E263" i="5"/>
  <c r="L253" i="5"/>
  <c r="S321" i="5"/>
  <c r="S334" i="5" s="1"/>
  <c r="S357" i="5"/>
  <c r="S354" i="5"/>
  <c r="S349" i="5"/>
  <c r="S342" i="5"/>
  <c r="L533" i="5"/>
  <c r="E543" i="5"/>
  <c r="X325" i="5"/>
  <c r="X464" i="5"/>
  <c r="T403" i="5"/>
  <c r="T428" i="5" s="1"/>
  <c r="X465" i="5"/>
  <c r="S543" i="5"/>
  <c r="S568" i="5" s="1"/>
  <c r="L535" i="5"/>
  <c r="S683" i="5"/>
  <c r="S708" i="5" s="1"/>
  <c r="L604" i="5"/>
  <c r="R683" i="5"/>
  <c r="R708" i="5" s="1"/>
  <c r="X751" i="5"/>
  <c r="Q263" i="5"/>
  <c r="X253" i="5"/>
  <c r="L114" i="5"/>
  <c r="K193" i="5"/>
  <c r="X750" i="5"/>
  <c r="X115" i="5"/>
  <c r="S743" i="5"/>
  <c r="W147" i="5"/>
  <c r="W144" i="5"/>
  <c r="W139" i="5"/>
  <c r="W132" i="5"/>
  <c r="W111" i="5"/>
  <c r="W124" i="5" s="1"/>
  <c r="L79" i="5"/>
  <c r="G699" i="5"/>
  <c r="G692" i="5"/>
  <c r="G671" i="5"/>
  <c r="G684" i="5" s="1"/>
  <c r="G707" i="5"/>
  <c r="G704" i="5"/>
  <c r="S419" i="5"/>
  <c r="S412" i="5"/>
  <c r="S391" i="5"/>
  <c r="S404" i="5" s="1"/>
  <c r="S427" i="5"/>
  <c r="S424" i="5"/>
  <c r="L373" i="5"/>
  <c r="X535" i="5"/>
  <c r="P640" i="5"/>
  <c r="L652" i="5"/>
  <c r="X569" i="5"/>
  <c r="J567" i="5"/>
  <c r="J564" i="5"/>
  <c r="J531" i="5"/>
  <c r="J544" i="5" s="1"/>
  <c r="J559" i="5"/>
  <c r="J552" i="5"/>
  <c r="P220" i="5"/>
  <c r="L325" i="5"/>
  <c r="L115" i="5"/>
  <c r="G321" i="5"/>
  <c r="G334" i="5" s="1"/>
  <c r="G357" i="5"/>
  <c r="G354" i="5"/>
  <c r="G342" i="5"/>
  <c r="G349" i="5"/>
  <c r="K19" i="5"/>
  <c r="K78" i="5"/>
  <c r="I288" i="5"/>
  <c r="I290" i="5" s="1"/>
  <c r="I229" i="5"/>
  <c r="I428" i="5"/>
  <c r="F333" i="5"/>
  <c r="X395" i="5"/>
  <c r="T473" i="5"/>
  <c r="T498" i="5" s="1"/>
  <c r="K543" i="5"/>
  <c r="I613" i="5"/>
  <c r="I473" i="5"/>
  <c r="X463" i="5"/>
  <c r="Q473" i="5"/>
  <c r="G543" i="5"/>
  <c r="K473" i="5"/>
  <c r="U613" i="5"/>
  <c r="U638" i="5" s="1"/>
  <c r="J543" i="5"/>
  <c r="L673" i="5"/>
  <c r="E683" i="5"/>
  <c r="X604" i="5"/>
  <c r="L674" i="5"/>
  <c r="X675" i="5"/>
  <c r="L233" i="5"/>
  <c r="J193" i="5"/>
  <c r="R123" i="5"/>
  <c r="R148" i="5" s="1"/>
  <c r="S744" i="5"/>
  <c r="S193" i="5"/>
  <c r="S218" i="5" s="1"/>
  <c r="E123" i="5"/>
  <c r="W349" i="5"/>
  <c r="W342" i="5"/>
  <c r="W321" i="5"/>
  <c r="W334" i="5" s="1"/>
  <c r="W357" i="5"/>
  <c r="W354" i="5"/>
  <c r="X748" i="5"/>
  <c r="I193" i="5"/>
  <c r="F78" i="5"/>
  <c r="F80" i="5" s="1"/>
  <c r="F19" i="5"/>
  <c r="K139" i="5"/>
  <c r="K132" i="5"/>
  <c r="K111" i="5"/>
  <c r="K144" i="5"/>
  <c r="K124" i="5"/>
  <c r="K147" i="5"/>
  <c r="T193" i="5"/>
  <c r="T218" i="5" s="1"/>
  <c r="S768" i="5"/>
  <c r="S773" i="5"/>
  <c r="S776" i="5"/>
  <c r="S761" i="5"/>
  <c r="S741" i="5"/>
  <c r="S753" i="5" s="1"/>
  <c r="F497" i="5"/>
  <c r="F494" i="5"/>
  <c r="F489" i="5"/>
  <c r="F461" i="5"/>
  <c r="F474" i="5" s="1"/>
  <c r="F482" i="5"/>
  <c r="W251" i="5"/>
  <c r="W264" i="5" s="1"/>
  <c r="W287" i="5"/>
  <c r="W284" i="5"/>
  <c r="W279" i="5"/>
  <c r="W272" i="5"/>
  <c r="U473" i="5"/>
  <c r="U498" i="5" s="1"/>
  <c r="K638" i="5"/>
  <c r="G638" i="5"/>
  <c r="G579" i="5"/>
  <c r="X639" i="5"/>
  <c r="L722" i="5"/>
  <c r="Q8" i="5"/>
  <c r="X8" i="5" s="1"/>
  <c r="U622" i="5"/>
  <c r="U637" i="5"/>
  <c r="U601" i="5"/>
  <c r="U614" i="5" s="1"/>
  <c r="U629" i="5"/>
  <c r="U634" i="5"/>
  <c r="L513" i="5"/>
  <c r="P500" i="5"/>
  <c r="G500" i="5"/>
  <c r="J489" i="5"/>
  <c r="J482" i="5"/>
  <c r="J494" i="5"/>
  <c r="J461" i="5"/>
  <c r="J474" i="5" s="1"/>
  <c r="J497" i="5"/>
  <c r="T489" i="5"/>
  <c r="T482" i="5"/>
  <c r="T497" i="5"/>
  <c r="T494" i="5"/>
  <c r="T461" i="5"/>
  <c r="T474" i="5" s="1"/>
  <c r="V349" i="5"/>
  <c r="V342" i="5"/>
  <c r="V354" i="5"/>
  <c r="V357" i="5"/>
  <c r="V321" i="5"/>
  <c r="V334" i="5" s="1"/>
  <c r="H333" i="5"/>
  <c r="L231" i="5"/>
  <c r="G263" i="5"/>
  <c r="T263" i="5"/>
  <c r="T288" i="5" s="1"/>
  <c r="K333" i="5"/>
  <c r="Q333" i="5"/>
  <c r="X323" i="5"/>
  <c r="G333" i="5"/>
  <c r="J473" i="5"/>
  <c r="J613" i="5"/>
  <c r="W543" i="5"/>
  <c r="W568" i="5" s="1"/>
  <c r="R543" i="5"/>
  <c r="R568" i="5" s="1"/>
  <c r="V473" i="5"/>
  <c r="V498" i="5" s="1"/>
  <c r="X534" i="5"/>
  <c r="L605" i="5"/>
  <c r="U543" i="5"/>
  <c r="U568" i="5" s="1"/>
  <c r="L675" i="5"/>
  <c r="T683" i="5"/>
  <c r="T708" i="5" s="1"/>
  <c r="F683" i="5"/>
  <c r="K683" i="5"/>
  <c r="W193" i="5"/>
  <c r="W218" i="5" s="1"/>
  <c r="G123" i="5"/>
  <c r="L232" i="5"/>
  <c r="Q123" i="5"/>
  <c r="X113" i="5"/>
  <c r="L300" i="5"/>
  <c r="H193" i="5"/>
  <c r="V123" i="5"/>
  <c r="V148" i="5" s="1"/>
  <c r="K349" i="5"/>
  <c r="K342" i="5"/>
  <c r="K321" i="5"/>
  <c r="K334" i="5" s="1"/>
  <c r="K357" i="5"/>
  <c r="K354" i="5"/>
  <c r="H743" i="5"/>
  <c r="H752" i="5" s="1"/>
  <c r="E752" i="5"/>
  <c r="I358" i="5"/>
  <c r="I360" i="5" s="1"/>
  <c r="I299" i="5"/>
  <c r="Q543" i="5"/>
  <c r="X533" i="5"/>
  <c r="H369" i="5"/>
  <c r="H428" i="5"/>
  <c r="H613" i="5"/>
  <c r="I19" i="5"/>
  <c r="I78" i="5"/>
  <c r="I80" i="5" s="1"/>
  <c r="L772" i="5"/>
  <c r="I637" i="5"/>
  <c r="I622" i="5"/>
  <c r="I634" i="5"/>
  <c r="I629" i="5"/>
  <c r="I601" i="5"/>
  <c r="I614" i="5" s="1"/>
  <c r="W671" i="5"/>
  <c r="W684" i="5" s="1"/>
  <c r="W704" i="5"/>
  <c r="W692" i="5"/>
  <c r="W707" i="5"/>
  <c r="W699" i="5"/>
  <c r="H570" i="5"/>
  <c r="P570" i="5"/>
  <c r="X499" i="5"/>
  <c r="I430" i="5"/>
  <c r="P430" i="5"/>
  <c r="F430" i="5"/>
  <c r="V489" i="5"/>
  <c r="V482" i="5"/>
  <c r="V494" i="5"/>
  <c r="V497" i="5"/>
  <c r="V461" i="5"/>
  <c r="V474" i="5" s="1"/>
  <c r="L510" i="5"/>
  <c r="U489" i="5"/>
  <c r="U482" i="5"/>
  <c r="U497" i="5"/>
  <c r="U494" i="5"/>
  <c r="U461" i="5"/>
  <c r="U474" i="5" s="1"/>
  <c r="H489" i="5"/>
  <c r="H482" i="5"/>
  <c r="H497" i="5"/>
  <c r="H494" i="5"/>
  <c r="H461" i="5"/>
  <c r="H474" i="5" s="1"/>
  <c r="J349" i="5"/>
  <c r="J342" i="5"/>
  <c r="J354" i="5"/>
  <c r="J357" i="5"/>
  <c r="J321" i="5"/>
  <c r="J334" i="5" s="1"/>
  <c r="J403" i="5"/>
  <c r="E193" i="5"/>
  <c r="L183" i="5"/>
  <c r="R263" i="5"/>
  <c r="R288" i="5" s="1"/>
  <c r="K263" i="5"/>
  <c r="V333" i="5"/>
  <c r="V358" i="5" s="1"/>
  <c r="R333" i="5"/>
  <c r="R358" i="5" s="1"/>
  <c r="H473" i="5"/>
  <c r="F543" i="5"/>
  <c r="X673" i="5"/>
  <c r="Q683" i="5"/>
  <c r="K403" i="5"/>
  <c r="L465" i="5"/>
  <c r="L534" i="5"/>
  <c r="W613" i="5"/>
  <c r="W638" i="5" s="1"/>
  <c r="W683" i="5"/>
  <c r="W708" i="5" s="1"/>
  <c r="H683" i="5"/>
  <c r="I683" i="5"/>
  <c r="V683" i="5"/>
  <c r="V708" i="5" s="1"/>
  <c r="W391" i="5"/>
  <c r="W404" i="5" s="1"/>
  <c r="W427" i="5"/>
  <c r="W424" i="5"/>
  <c r="W419" i="5"/>
  <c r="W412" i="5"/>
  <c r="U217" i="5"/>
  <c r="U209" i="5"/>
  <c r="U214" i="5"/>
  <c r="U194" i="5"/>
  <c r="U202" i="5"/>
  <c r="U181" i="5"/>
  <c r="X185" i="5"/>
  <c r="F123" i="5"/>
  <c r="U743" i="5"/>
  <c r="K123" i="5"/>
  <c r="P150" i="5"/>
  <c r="I150" i="5"/>
  <c r="J150" i="5"/>
  <c r="J80" i="5"/>
  <c r="H80" i="5"/>
  <c r="H81" i="5" s="1"/>
  <c r="P80" i="5"/>
  <c r="K80" i="5"/>
  <c r="X53" i="5"/>
  <c r="Q78" i="5"/>
  <c r="F743" i="5"/>
  <c r="F752" i="5" s="1"/>
  <c r="G78" i="5"/>
  <c r="G19" i="5"/>
  <c r="L53" i="5"/>
  <c r="E78" i="5"/>
  <c r="E19" i="5"/>
  <c r="V622" i="5"/>
  <c r="V637" i="5"/>
  <c r="V629" i="5"/>
  <c r="V601" i="5"/>
  <c r="V614" i="5" s="1"/>
  <c r="V634" i="5"/>
  <c r="K671" i="5"/>
  <c r="K684" i="5" s="1"/>
  <c r="K707" i="5"/>
  <c r="K704" i="5"/>
  <c r="K699" i="5"/>
  <c r="K692" i="5"/>
  <c r="I489" i="5"/>
  <c r="I482" i="5"/>
  <c r="I497" i="5"/>
  <c r="I494" i="5"/>
  <c r="I461" i="5"/>
  <c r="I474" i="5" s="1"/>
  <c r="H419" i="5"/>
  <c r="H412" i="5"/>
  <c r="H427" i="5"/>
  <c r="H424" i="5"/>
  <c r="H391" i="5"/>
  <c r="H404" i="5" s="1"/>
  <c r="E424" i="5"/>
  <c r="E419" i="5"/>
  <c r="E391" i="5"/>
  <c r="E404" i="5" s="1"/>
  <c r="E427" i="5"/>
  <c r="E412" i="5"/>
  <c r="T357" i="5"/>
  <c r="T354" i="5"/>
  <c r="T342" i="5"/>
  <c r="T349" i="5"/>
  <c r="T321" i="5"/>
  <c r="T334" i="5" s="1"/>
  <c r="S263" i="5"/>
  <c r="S288" i="5" s="1"/>
  <c r="H89" i="5"/>
  <c r="H148" i="5"/>
  <c r="H150" i="5" s="1"/>
  <c r="L254" i="5"/>
  <c r="V263" i="5"/>
  <c r="V288" i="5" s="1"/>
  <c r="Q403" i="5"/>
  <c r="X393" i="5"/>
  <c r="L324" i="5"/>
  <c r="G369" i="5"/>
  <c r="G428" i="5"/>
  <c r="G430" i="5" s="1"/>
  <c r="F473" i="5"/>
  <c r="I568" i="5"/>
  <c r="I509" i="5"/>
  <c r="L463" i="5"/>
  <c r="E473" i="5"/>
  <c r="E613" i="5"/>
  <c r="L603" i="5"/>
  <c r="X674" i="5"/>
  <c r="J683" i="5"/>
  <c r="K391" i="5"/>
  <c r="K404" i="5" s="1"/>
  <c r="K419" i="5"/>
  <c r="K412" i="5"/>
  <c r="K427" i="5"/>
  <c r="K424" i="5"/>
  <c r="X359" i="5"/>
  <c r="J743" i="5"/>
  <c r="J752" i="5" s="1"/>
  <c r="T217" i="5"/>
  <c r="T214" i="5"/>
  <c r="T209" i="5"/>
  <c r="T202" i="5"/>
  <c r="T181" i="5"/>
  <c r="T194" i="5"/>
  <c r="U745" i="5"/>
  <c r="X745" i="5" s="1"/>
  <c r="W419" i="4"/>
  <c r="W412" i="4"/>
  <c r="W391" i="4"/>
  <c r="W404" i="4" s="1"/>
  <c r="W427" i="4"/>
  <c r="W424" i="4"/>
  <c r="Q349" i="4"/>
  <c r="Q342" i="4"/>
  <c r="Q321" i="4"/>
  <c r="Q334" i="4" s="1"/>
  <c r="Q357" i="4"/>
  <c r="Q354" i="4"/>
  <c r="G349" i="4"/>
  <c r="G342" i="4"/>
  <c r="G321" i="4"/>
  <c r="G334" i="4" s="1"/>
  <c r="G357" i="4"/>
  <c r="G354" i="4"/>
  <c r="P80" i="4"/>
  <c r="K148" i="4"/>
  <c r="L721" i="4"/>
  <c r="Q7" i="4"/>
  <c r="X7" i="4" s="1"/>
  <c r="R637" i="4"/>
  <c r="R601" i="4"/>
  <c r="R614" i="4" s="1"/>
  <c r="R634" i="4"/>
  <c r="R629" i="4"/>
  <c r="R622" i="4"/>
  <c r="I559" i="4"/>
  <c r="I552" i="4"/>
  <c r="I531" i="4"/>
  <c r="I544" i="4" s="1"/>
  <c r="I564" i="4"/>
  <c r="I567" i="4"/>
  <c r="H489" i="4"/>
  <c r="H482" i="4"/>
  <c r="H461" i="4"/>
  <c r="H474" i="4" s="1"/>
  <c r="H497" i="4"/>
  <c r="H494" i="4"/>
  <c r="Q497" i="4"/>
  <c r="Q494" i="4"/>
  <c r="Q489" i="4"/>
  <c r="Q482" i="4"/>
  <c r="Q461" i="4"/>
  <c r="Q474" i="4" s="1"/>
  <c r="X429" i="4"/>
  <c r="R217" i="4"/>
  <c r="R209" i="4"/>
  <c r="R202" i="4"/>
  <c r="R194" i="4"/>
  <c r="R181" i="4"/>
  <c r="R214" i="4"/>
  <c r="X149" i="4"/>
  <c r="L22" i="4"/>
  <c r="Q111" i="4"/>
  <c r="Q124" i="4" s="1"/>
  <c r="Q147" i="4"/>
  <c r="Q144" i="4"/>
  <c r="Q139" i="4"/>
  <c r="Q132" i="4"/>
  <c r="W744" i="4"/>
  <c r="G147" i="4"/>
  <c r="G144" i="4"/>
  <c r="G139" i="4"/>
  <c r="G132" i="4"/>
  <c r="G111" i="4"/>
  <c r="G124" i="4"/>
  <c r="U123" i="4"/>
  <c r="U148" i="4" s="1"/>
  <c r="V745" i="4"/>
  <c r="S193" i="4"/>
  <c r="S218" i="4" s="1"/>
  <c r="F744" i="4"/>
  <c r="P122" i="4"/>
  <c r="D192" i="4"/>
  <c r="X185" i="4"/>
  <c r="G263" i="4"/>
  <c r="H403" i="4"/>
  <c r="V333" i="4"/>
  <c r="V358" i="4" s="1"/>
  <c r="L255" i="4"/>
  <c r="W333" i="4"/>
  <c r="W358" i="4" s="1"/>
  <c r="V403" i="4"/>
  <c r="V428" i="4" s="1"/>
  <c r="R333" i="4"/>
  <c r="R358" i="4" s="1"/>
  <c r="X325" i="4"/>
  <c r="X535" i="4"/>
  <c r="X533" i="4"/>
  <c r="Q543" i="4"/>
  <c r="V613" i="4"/>
  <c r="V638" i="4" s="1"/>
  <c r="E613" i="4"/>
  <c r="L603" i="4"/>
  <c r="V683" i="4"/>
  <c r="V708" i="4" s="1"/>
  <c r="T613" i="4"/>
  <c r="T638" i="4" s="1"/>
  <c r="S707" i="4"/>
  <c r="S704" i="4"/>
  <c r="S699" i="4"/>
  <c r="S692" i="4"/>
  <c r="S671" i="4"/>
  <c r="S684" i="4" s="1"/>
  <c r="K288" i="4"/>
  <c r="Q744" i="4"/>
  <c r="X44" i="4"/>
  <c r="H358" i="4"/>
  <c r="J428" i="4"/>
  <c r="J369" i="4"/>
  <c r="L324" i="4"/>
  <c r="Q473" i="4"/>
  <c r="X463" i="4"/>
  <c r="G428" i="4"/>
  <c r="G369" i="4"/>
  <c r="H439" i="4"/>
  <c r="H498" i="4"/>
  <c r="X465" i="4"/>
  <c r="L675" i="4"/>
  <c r="P779" i="4"/>
  <c r="E768" i="4"/>
  <c r="E773" i="4"/>
  <c r="E776" i="4"/>
  <c r="E761" i="4"/>
  <c r="E741" i="4"/>
  <c r="E753" i="4" s="1"/>
  <c r="K699" i="4"/>
  <c r="K692" i="4"/>
  <c r="K671" i="4"/>
  <c r="K684" i="4" s="1"/>
  <c r="K707" i="4"/>
  <c r="K704" i="4"/>
  <c r="T531" i="4"/>
  <c r="T544" i="4" s="1"/>
  <c r="T567" i="4"/>
  <c r="T552" i="4"/>
  <c r="T559" i="4"/>
  <c r="T564" i="4"/>
  <c r="H699" i="4"/>
  <c r="H692" i="4"/>
  <c r="H707" i="4"/>
  <c r="H704" i="4"/>
  <c r="H671" i="4"/>
  <c r="H684" i="4" s="1"/>
  <c r="V601" i="4"/>
  <c r="V614" i="4" s="1"/>
  <c r="V634" i="4"/>
  <c r="V637" i="4"/>
  <c r="V629" i="4"/>
  <c r="V622" i="4"/>
  <c r="G707" i="4"/>
  <c r="G704" i="4"/>
  <c r="G699" i="4"/>
  <c r="G692" i="4"/>
  <c r="G671" i="4"/>
  <c r="G684" i="4" s="1"/>
  <c r="L301" i="4"/>
  <c r="X219" i="4"/>
  <c r="I321" i="4"/>
  <c r="I334" i="4" s="1"/>
  <c r="I349" i="4"/>
  <c r="I342" i="4"/>
  <c r="I354" i="4"/>
  <c r="I357" i="4"/>
  <c r="W357" i="4"/>
  <c r="W354" i="4"/>
  <c r="W321" i="4"/>
  <c r="W334" i="4" s="1"/>
  <c r="W342" i="4"/>
  <c r="W349" i="4"/>
  <c r="S349" i="4"/>
  <c r="S342" i="4"/>
  <c r="S321" i="4"/>
  <c r="S334" i="4" s="1"/>
  <c r="S354" i="4"/>
  <c r="S357" i="4"/>
  <c r="X748" i="4"/>
  <c r="I139" i="4"/>
  <c r="I132" i="4"/>
  <c r="I124" i="4"/>
  <c r="I111" i="4"/>
  <c r="I147" i="4"/>
  <c r="I144" i="4"/>
  <c r="Q745" i="4"/>
  <c r="X745" i="4" s="1"/>
  <c r="V743" i="4"/>
  <c r="V53" i="4"/>
  <c r="V78" i="4" s="1"/>
  <c r="T123" i="4"/>
  <c r="T148" i="4" s="1"/>
  <c r="V263" i="4"/>
  <c r="V288" i="4" s="1"/>
  <c r="V123" i="4"/>
  <c r="V148" i="4" s="1"/>
  <c r="X184" i="4"/>
  <c r="W745" i="4"/>
  <c r="T193" i="4"/>
  <c r="T218" i="4" s="1"/>
  <c r="T743" i="4"/>
  <c r="T53" i="4"/>
  <c r="T78" i="4" s="1"/>
  <c r="K193" i="4"/>
  <c r="X395" i="4"/>
  <c r="X394" i="4"/>
  <c r="X255" i="4"/>
  <c r="F333" i="4"/>
  <c r="L325" i="4"/>
  <c r="X674" i="4"/>
  <c r="R403" i="4"/>
  <c r="R428" i="4" s="1"/>
  <c r="G473" i="4"/>
  <c r="S473" i="4"/>
  <c r="S498" i="4" s="1"/>
  <c r="S543" i="4"/>
  <c r="S568" i="4" s="1"/>
  <c r="F613" i="4"/>
  <c r="L535" i="4"/>
  <c r="K543" i="4"/>
  <c r="T683" i="4"/>
  <c r="T708" i="4" s="1"/>
  <c r="L533" i="4"/>
  <c r="E543" i="4"/>
  <c r="X605" i="4"/>
  <c r="X675" i="4"/>
  <c r="W683" i="4"/>
  <c r="W708" i="4" s="1"/>
  <c r="X750" i="4"/>
  <c r="T707" i="4"/>
  <c r="T704" i="4"/>
  <c r="T699" i="4"/>
  <c r="T692" i="4"/>
  <c r="T671" i="4"/>
  <c r="T684" i="4" s="1"/>
  <c r="H500" i="4"/>
  <c r="P500" i="4"/>
  <c r="H148" i="4"/>
  <c r="K743" i="4"/>
  <c r="K53" i="4"/>
  <c r="I218" i="4"/>
  <c r="E263" i="4"/>
  <c r="L253" i="4"/>
  <c r="L760" i="4"/>
  <c r="E720" i="4"/>
  <c r="I776" i="4"/>
  <c r="I761" i="4"/>
  <c r="I741" i="4"/>
  <c r="I753" i="4" s="1"/>
  <c r="I768" i="4"/>
  <c r="I773" i="4"/>
  <c r="P710" i="4"/>
  <c r="X639" i="4"/>
  <c r="F570" i="4"/>
  <c r="P570" i="4"/>
  <c r="X749" i="4"/>
  <c r="U321" i="4"/>
  <c r="U334" i="4" s="1"/>
  <c r="U357" i="4"/>
  <c r="U354" i="4"/>
  <c r="U349" i="4"/>
  <c r="U342" i="4"/>
  <c r="L79" i="4"/>
  <c r="J78" i="4"/>
  <c r="J80" i="4" s="1"/>
  <c r="I744" i="4"/>
  <c r="E743" i="4"/>
  <c r="E53" i="4"/>
  <c r="L43" i="4"/>
  <c r="G744" i="4"/>
  <c r="J193" i="4"/>
  <c r="V193" i="4"/>
  <c r="V218" i="4" s="1"/>
  <c r="H263" i="4"/>
  <c r="Q333" i="4"/>
  <c r="X323" i="4"/>
  <c r="F568" i="4"/>
  <c r="F403" i="4"/>
  <c r="J333" i="4"/>
  <c r="L394" i="4"/>
  <c r="I498" i="4"/>
  <c r="K613" i="4"/>
  <c r="V543" i="4"/>
  <c r="V568" i="4" s="1"/>
  <c r="W543" i="4"/>
  <c r="W568" i="4" s="1"/>
  <c r="E683" i="4"/>
  <c r="L673" i="4"/>
  <c r="G708" i="4"/>
  <c r="G649" i="4"/>
  <c r="Q613" i="4"/>
  <c r="X603" i="4"/>
  <c r="L605" i="4"/>
  <c r="E489" i="4"/>
  <c r="E482" i="4"/>
  <c r="E497" i="4"/>
  <c r="E494" i="4"/>
  <c r="E461" i="4"/>
  <c r="E474" i="4" s="1"/>
  <c r="U139" i="4"/>
  <c r="U132" i="4"/>
  <c r="U111" i="4"/>
  <c r="U124" i="4" s="1"/>
  <c r="U147" i="4"/>
  <c r="U144" i="4"/>
  <c r="I148" i="4"/>
  <c r="U773" i="4"/>
  <c r="U776" i="4"/>
  <c r="U761" i="4"/>
  <c r="U741" i="4"/>
  <c r="U753" i="4" s="1"/>
  <c r="U768" i="4"/>
  <c r="T773" i="4"/>
  <c r="T776" i="4"/>
  <c r="T761" i="4"/>
  <c r="T741" i="4"/>
  <c r="T753" i="4" s="1"/>
  <c r="T768" i="4"/>
  <c r="S768" i="4"/>
  <c r="S773" i="4"/>
  <c r="S776" i="4"/>
  <c r="S741" i="4"/>
  <c r="S753" i="4" s="1"/>
  <c r="S761" i="4"/>
  <c r="X709" i="4"/>
  <c r="P640" i="4"/>
  <c r="S489" i="4"/>
  <c r="S482" i="4"/>
  <c r="S461" i="4"/>
  <c r="S474" i="4" s="1"/>
  <c r="S497" i="4"/>
  <c r="S494" i="4"/>
  <c r="J430" i="4"/>
  <c r="P430" i="4"/>
  <c r="V251" i="4"/>
  <c r="V264" i="4" s="1"/>
  <c r="V287" i="4"/>
  <c r="V284" i="4"/>
  <c r="V279" i="4"/>
  <c r="V272" i="4"/>
  <c r="I220" i="4"/>
  <c r="P220" i="4"/>
  <c r="X747" i="4"/>
  <c r="J743" i="4"/>
  <c r="J752" i="4" s="1"/>
  <c r="T744" i="4"/>
  <c r="W193" i="4"/>
  <c r="W218" i="4" s="1"/>
  <c r="K744" i="4"/>
  <c r="X115" i="4"/>
  <c r="G743" i="4"/>
  <c r="G53" i="4"/>
  <c r="R744" i="4"/>
  <c r="U193" i="4"/>
  <c r="U218" i="4" s="1"/>
  <c r="X324" i="4"/>
  <c r="W263" i="4"/>
  <c r="W288" i="4" s="1"/>
  <c r="S263" i="4"/>
  <c r="S288" i="4" s="1"/>
  <c r="I263" i="4"/>
  <c r="W403" i="4"/>
  <c r="W428" i="4" s="1"/>
  <c r="H613" i="4"/>
  <c r="Q403" i="4"/>
  <c r="X393" i="4"/>
  <c r="U333" i="4"/>
  <c r="U358" i="4" s="1"/>
  <c r="L464" i="4"/>
  <c r="X464" i="4"/>
  <c r="J473" i="4"/>
  <c r="H683" i="4"/>
  <c r="X604" i="4"/>
  <c r="F683" i="4"/>
  <c r="X751" i="4"/>
  <c r="L740" i="4"/>
  <c r="Q4" i="4"/>
  <c r="X4" i="4" s="1"/>
  <c r="I7" i="17" s="1"/>
  <c r="L722" i="4"/>
  <c r="Q8" i="4"/>
  <c r="X8" i="4" s="1"/>
  <c r="H773" i="4"/>
  <c r="H776" i="4"/>
  <c r="H761" i="4"/>
  <c r="H741" i="4"/>
  <c r="H753" i="4" s="1"/>
  <c r="H768" i="4"/>
  <c r="G773" i="4"/>
  <c r="G776" i="4"/>
  <c r="G761" i="4"/>
  <c r="G741" i="4"/>
  <c r="G753" i="4" s="1"/>
  <c r="G768" i="4"/>
  <c r="R489" i="4"/>
  <c r="R482" i="4"/>
  <c r="R497" i="4"/>
  <c r="R494" i="4"/>
  <c r="R461" i="4"/>
  <c r="R474" i="4" s="1"/>
  <c r="X569" i="4"/>
  <c r="J461" i="4"/>
  <c r="J474" i="4" s="1"/>
  <c r="J497" i="4"/>
  <c r="J494" i="4"/>
  <c r="J489" i="4"/>
  <c r="J482" i="4"/>
  <c r="X499" i="4"/>
  <c r="T147" i="4"/>
  <c r="T144" i="4"/>
  <c r="T139" i="4"/>
  <c r="T132" i="4"/>
  <c r="T111" i="4"/>
  <c r="T124" i="4" s="1"/>
  <c r="E333" i="4"/>
  <c r="L323" i="4"/>
  <c r="F745" i="4"/>
  <c r="Q53" i="4"/>
  <c r="P290" i="4"/>
  <c r="K290" i="4"/>
  <c r="D150" i="4"/>
  <c r="G745" i="4"/>
  <c r="V744" i="4"/>
  <c r="L115" i="4"/>
  <c r="K299" i="4"/>
  <c r="K358" i="4"/>
  <c r="G193" i="4"/>
  <c r="R743" i="4"/>
  <c r="R53" i="4"/>
  <c r="R78" i="4" s="1"/>
  <c r="L185" i="4"/>
  <c r="E745" i="4"/>
  <c r="L45" i="4"/>
  <c r="F123" i="4"/>
  <c r="E403" i="4"/>
  <c r="L393" i="4"/>
  <c r="T263" i="4"/>
  <c r="T288" i="4" s="1"/>
  <c r="J263" i="4"/>
  <c r="I403" i="4"/>
  <c r="F473" i="4"/>
  <c r="I683" i="4"/>
  <c r="U473" i="4"/>
  <c r="U498" i="4" s="1"/>
  <c r="K473" i="4"/>
  <c r="G543" i="4"/>
  <c r="J613" i="4"/>
  <c r="L674" i="4"/>
  <c r="J683" i="4"/>
  <c r="G613" i="4"/>
  <c r="Q683" i="4"/>
  <c r="X673" i="4"/>
  <c r="F53" i="4"/>
  <c r="R768" i="4"/>
  <c r="R773" i="4"/>
  <c r="R776" i="4"/>
  <c r="R761" i="4"/>
  <c r="R741" i="4"/>
  <c r="R753" i="4" s="1"/>
  <c r="R321" i="4"/>
  <c r="R334" i="4" s="1"/>
  <c r="R357" i="4"/>
  <c r="R354" i="4"/>
  <c r="R349" i="4"/>
  <c r="R342" i="4"/>
  <c r="S427" i="4"/>
  <c r="S424" i="4"/>
  <c r="S391" i="4"/>
  <c r="S404" i="4" s="1"/>
  <c r="S412" i="4"/>
  <c r="S419" i="4"/>
  <c r="I419" i="4"/>
  <c r="I412" i="4"/>
  <c r="I427" i="4"/>
  <c r="I424" i="4"/>
  <c r="I391" i="4"/>
  <c r="I404" i="4" s="1"/>
  <c r="R279" i="4"/>
  <c r="R272" i="4"/>
  <c r="R251" i="4"/>
  <c r="R264" i="4" s="1"/>
  <c r="R287" i="4"/>
  <c r="R284" i="4"/>
  <c r="T279" i="4"/>
  <c r="T272" i="4"/>
  <c r="T251" i="4"/>
  <c r="T264" i="4" s="1"/>
  <c r="T287" i="4"/>
  <c r="T284" i="4"/>
  <c r="R745" i="4"/>
  <c r="I745" i="4"/>
  <c r="F193" i="4"/>
  <c r="R193" i="4"/>
  <c r="R218" i="4" s="1"/>
  <c r="E744" i="4"/>
  <c r="L44" i="4"/>
  <c r="H743" i="4"/>
  <c r="H752" i="4" s="1"/>
  <c r="H53" i="4"/>
  <c r="L254" i="4"/>
  <c r="E123" i="4"/>
  <c r="L113" i="4"/>
  <c r="Q123" i="4"/>
  <c r="X113" i="4"/>
  <c r="F263" i="4"/>
  <c r="X254" i="4"/>
  <c r="U263" i="4"/>
  <c r="U288" i="4" s="1"/>
  <c r="T403" i="4"/>
  <c r="T428" i="4" s="1"/>
  <c r="I333" i="4"/>
  <c r="J543" i="4"/>
  <c r="V473" i="4"/>
  <c r="V498" i="4" s="1"/>
  <c r="R543" i="4"/>
  <c r="R568" i="4" s="1"/>
  <c r="I543" i="4"/>
  <c r="U613" i="4"/>
  <c r="U638" i="4" s="1"/>
  <c r="U683" i="4"/>
  <c r="U708" i="4" s="1"/>
  <c r="R613" i="4"/>
  <c r="R638" i="4" s="1"/>
  <c r="F743" i="4"/>
  <c r="F752" i="4" s="1"/>
  <c r="Q761" i="4"/>
  <c r="Q741" i="4"/>
  <c r="Q753" i="4" s="1"/>
  <c r="Q768" i="4"/>
  <c r="Q773" i="4"/>
  <c r="Q776" i="4"/>
  <c r="F629" i="4"/>
  <c r="F622" i="4"/>
  <c r="F637" i="4"/>
  <c r="F634" i="4"/>
  <c r="F601" i="4"/>
  <c r="F614" i="4" s="1"/>
  <c r="W752" i="4"/>
  <c r="W777" i="4" s="1"/>
  <c r="I743" i="4"/>
  <c r="I752" i="4" s="1"/>
  <c r="I53" i="4"/>
  <c r="L778" i="4"/>
  <c r="F768" i="4"/>
  <c r="F773" i="4"/>
  <c r="F776" i="4"/>
  <c r="F741" i="4"/>
  <c r="F753" i="4" s="1"/>
  <c r="F761" i="4"/>
  <c r="F349" i="4"/>
  <c r="F342" i="4"/>
  <c r="F321" i="4"/>
  <c r="F334" i="4" s="1"/>
  <c r="F357" i="4"/>
  <c r="F354" i="4"/>
  <c r="F279" i="4"/>
  <c r="F272" i="4"/>
  <c r="F251" i="4"/>
  <c r="F264" i="4" s="1"/>
  <c r="F287" i="4"/>
  <c r="F284" i="4"/>
  <c r="H360" i="4"/>
  <c r="P360" i="4"/>
  <c r="K360" i="4"/>
  <c r="E193" i="4"/>
  <c r="L183" i="4"/>
  <c r="U752" i="4"/>
  <c r="U777" i="4" s="1"/>
  <c r="S147" i="4"/>
  <c r="S144" i="4"/>
  <c r="S139" i="4"/>
  <c r="S132" i="4"/>
  <c r="S111" i="4"/>
  <c r="S124" i="4" s="1"/>
  <c r="G148" i="4"/>
  <c r="G89" i="4"/>
  <c r="Q193" i="4"/>
  <c r="X183" i="4"/>
  <c r="J89" i="4"/>
  <c r="J148" i="4"/>
  <c r="L184" i="4"/>
  <c r="H193" i="4"/>
  <c r="S743" i="4"/>
  <c r="S752" i="4" s="1"/>
  <c r="S777" i="4" s="1"/>
  <c r="S53" i="4"/>
  <c r="S78" i="4" s="1"/>
  <c r="Q263" i="4"/>
  <c r="X253" i="4"/>
  <c r="L463" i="4"/>
  <c r="E473" i="4"/>
  <c r="K403" i="4"/>
  <c r="G333" i="4"/>
  <c r="T333" i="4"/>
  <c r="T358" i="4" s="1"/>
  <c r="H568" i="4"/>
  <c r="H509" i="4"/>
  <c r="X534" i="4"/>
  <c r="L465" i="4"/>
  <c r="L534" i="4"/>
  <c r="W613" i="4"/>
  <c r="W638" i="4" s="1"/>
  <c r="K708" i="4"/>
  <c r="K710" i="4" s="1"/>
  <c r="L604" i="4"/>
  <c r="I613" i="4"/>
  <c r="W567" i="3"/>
  <c r="W564" i="3"/>
  <c r="W559" i="3"/>
  <c r="W552" i="3"/>
  <c r="W531" i="3"/>
  <c r="W544" i="3" s="1"/>
  <c r="V497" i="3"/>
  <c r="V494" i="3"/>
  <c r="V489" i="3"/>
  <c r="V482" i="3"/>
  <c r="V461" i="3"/>
  <c r="V474" i="3" s="1"/>
  <c r="I743" i="3"/>
  <c r="I53" i="3"/>
  <c r="R123" i="3"/>
  <c r="R148" i="3" s="1"/>
  <c r="Q403" i="3"/>
  <c r="X393" i="3"/>
  <c r="R768" i="3"/>
  <c r="R773" i="3"/>
  <c r="R776" i="3"/>
  <c r="R741" i="3"/>
  <c r="R753" i="3" s="1"/>
  <c r="R761" i="3"/>
  <c r="D779" i="3"/>
  <c r="Q761" i="3"/>
  <c r="Q741" i="3"/>
  <c r="Q753" i="3" s="1"/>
  <c r="Q768" i="3"/>
  <c r="Q773" i="3"/>
  <c r="Q776" i="3"/>
  <c r="T629" i="3"/>
  <c r="T622" i="3"/>
  <c r="T601" i="3"/>
  <c r="T614" i="3" s="1"/>
  <c r="T637" i="3"/>
  <c r="T634" i="3"/>
  <c r="X499" i="3"/>
  <c r="P430" i="3"/>
  <c r="Q321" i="3"/>
  <c r="Q334" i="3" s="1"/>
  <c r="Q354" i="3"/>
  <c r="Q342" i="3"/>
  <c r="Q357" i="3"/>
  <c r="Q349" i="3"/>
  <c r="J279" i="3"/>
  <c r="J272" i="3"/>
  <c r="J287" i="3"/>
  <c r="J251" i="3"/>
  <c r="J264" i="3" s="1"/>
  <c r="J284" i="3"/>
  <c r="R743" i="3"/>
  <c r="R53" i="3"/>
  <c r="R78" i="3" s="1"/>
  <c r="W745" i="3"/>
  <c r="S744" i="3"/>
  <c r="S193" i="3"/>
  <c r="S218" i="3" s="1"/>
  <c r="G123" i="3"/>
  <c r="H123" i="3"/>
  <c r="E743" i="3"/>
  <c r="E53" i="3"/>
  <c r="L43" i="3"/>
  <c r="J263" i="3"/>
  <c r="G333" i="3"/>
  <c r="L324" i="3"/>
  <c r="L325" i="3"/>
  <c r="X534" i="3"/>
  <c r="G473" i="3"/>
  <c r="H543" i="3"/>
  <c r="E543" i="3"/>
  <c r="L533" i="3"/>
  <c r="U543" i="3"/>
  <c r="U568" i="3" s="1"/>
  <c r="F638" i="3"/>
  <c r="W683" i="3"/>
  <c r="W708" i="3" s="1"/>
  <c r="X604" i="3"/>
  <c r="Q683" i="3"/>
  <c r="X673" i="3"/>
  <c r="V613" i="3"/>
  <c r="V638" i="3" s="1"/>
  <c r="X674" i="3"/>
  <c r="E768" i="3"/>
  <c r="E773" i="3"/>
  <c r="E776" i="3"/>
  <c r="E761" i="3"/>
  <c r="E741" i="3"/>
  <c r="E753" i="3" s="1"/>
  <c r="S123" i="3"/>
  <c r="S148" i="3" s="1"/>
  <c r="W333" i="3"/>
  <c r="W358" i="3" s="1"/>
  <c r="I568" i="3"/>
  <c r="X603" i="3"/>
  <c r="Q613" i="3"/>
  <c r="X605" i="3"/>
  <c r="L778" i="3"/>
  <c r="W776" i="3"/>
  <c r="W761" i="3"/>
  <c r="W741" i="3"/>
  <c r="W753" i="3" s="1"/>
  <c r="W768" i="3"/>
  <c r="W773" i="3"/>
  <c r="K710" i="3"/>
  <c r="P710" i="3"/>
  <c r="U699" i="3"/>
  <c r="U671" i="3"/>
  <c r="U684" i="3" s="1"/>
  <c r="U704" i="3"/>
  <c r="U707" i="3"/>
  <c r="U692" i="3"/>
  <c r="K567" i="3"/>
  <c r="K564" i="3"/>
  <c r="K559" i="3"/>
  <c r="K552" i="3"/>
  <c r="K531" i="3"/>
  <c r="K544" i="3" s="1"/>
  <c r="J531" i="3"/>
  <c r="J544" i="3" s="1"/>
  <c r="J567" i="3"/>
  <c r="J564" i="3"/>
  <c r="J559" i="3"/>
  <c r="J552" i="3"/>
  <c r="L371" i="3"/>
  <c r="J391" i="3"/>
  <c r="J404" i="3" s="1"/>
  <c r="J427" i="3"/>
  <c r="J424" i="3"/>
  <c r="J419" i="3"/>
  <c r="J412" i="3"/>
  <c r="F357" i="3"/>
  <c r="F354" i="3"/>
  <c r="F349" i="3"/>
  <c r="F342" i="3"/>
  <c r="F321" i="3"/>
  <c r="F334" i="3" s="1"/>
  <c r="P360" i="3"/>
  <c r="Q209" i="3"/>
  <c r="Q202" i="3"/>
  <c r="Q194" i="3"/>
  <c r="Q181" i="3"/>
  <c r="Q217" i="3"/>
  <c r="Q214" i="3"/>
  <c r="T111" i="3"/>
  <c r="T124" i="3" s="1"/>
  <c r="T147" i="3"/>
  <c r="T144" i="3"/>
  <c r="T139" i="3"/>
  <c r="T132" i="3"/>
  <c r="L79" i="3"/>
  <c r="K745" i="3"/>
  <c r="T743" i="3"/>
  <c r="T53" i="3"/>
  <c r="T78" i="3" s="1"/>
  <c r="Q745" i="3"/>
  <c r="X45" i="3"/>
  <c r="K743" i="3"/>
  <c r="K752" i="3" s="1"/>
  <c r="K53" i="3"/>
  <c r="L114" i="3"/>
  <c r="V744" i="3"/>
  <c r="L115" i="3"/>
  <c r="L185" i="3"/>
  <c r="G288" i="3"/>
  <c r="G290" i="3" s="1"/>
  <c r="S263" i="3"/>
  <c r="S288" i="3" s="1"/>
  <c r="I288" i="3"/>
  <c r="I290" i="3" s="1"/>
  <c r="I229" i="3"/>
  <c r="K263" i="3"/>
  <c r="X324" i="3"/>
  <c r="L253" i="3"/>
  <c r="E263" i="3"/>
  <c r="X325" i="3"/>
  <c r="E333" i="3"/>
  <c r="L323" i="3"/>
  <c r="J473" i="3"/>
  <c r="L395" i="3"/>
  <c r="J403" i="3"/>
  <c r="V473" i="3"/>
  <c r="V498" i="3" s="1"/>
  <c r="F543" i="3"/>
  <c r="E683" i="3"/>
  <c r="L673" i="3"/>
  <c r="G683" i="3"/>
  <c r="I683" i="3"/>
  <c r="H288" i="3"/>
  <c r="H290" i="3" s="1"/>
  <c r="H229" i="3"/>
  <c r="I473" i="3"/>
  <c r="W489" i="3"/>
  <c r="W482" i="3"/>
  <c r="W497" i="3"/>
  <c r="W494" i="3"/>
  <c r="W461" i="3"/>
  <c r="W474" i="3" s="1"/>
  <c r="P290" i="3"/>
  <c r="V419" i="3"/>
  <c r="V412" i="3"/>
  <c r="V391" i="3"/>
  <c r="V404" i="3" s="1"/>
  <c r="V427" i="3"/>
  <c r="V424" i="3"/>
  <c r="U217" i="3"/>
  <c r="U214" i="3"/>
  <c r="U209" i="3"/>
  <c r="U202" i="3"/>
  <c r="U194" i="3"/>
  <c r="U181" i="3"/>
  <c r="Q743" i="3"/>
  <c r="X115" i="3"/>
  <c r="V745" i="3"/>
  <c r="G744" i="3"/>
  <c r="R193" i="3"/>
  <c r="R218" i="3" s="1"/>
  <c r="F148" i="3"/>
  <c r="V743" i="3"/>
  <c r="V53" i="3"/>
  <c r="V78" i="3" s="1"/>
  <c r="X114" i="3"/>
  <c r="I745" i="3"/>
  <c r="G218" i="3"/>
  <c r="F288" i="3"/>
  <c r="F229" i="3"/>
  <c r="K193" i="3"/>
  <c r="E193" i="3"/>
  <c r="L183" i="3"/>
  <c r="V263" i="3"/>
  <c r="V288" i="3" s="1"/>
  <c r="X463" i="3"/>
  <c r="Q473" i="3"/>
  <c r="I613" i="3"/>
  <c r="K543" i="3"/>
  <c r="F498" i="3"/>
  <c r="F500" i="3" s="1"/>
  <c r="F439" i="3"/>
  <c r="U403" i="3"/>
  <c r="U428" i="3" s="1"/>
  <c r="Q543" i="3"/>
  <c r="X533" i="3"/>
  <c r="X465" i="3"/>
  <c r="G613" i="3"/>
  <c r="R683" i="3"/>
  <c r="R708" i="3" s="1"/>
  <c r="T683" i="3"/>
  <c r="T708" i="3" s="1"/>
  <c r="X748" i="3"/>
  <c r="V531" i="3"/>
  <c r="V544" i="3" s="1"/>
  <c r="V564" i="3"/>
  <c r="V559" i="3"/>
  <c r="V567" i="3"/>
  <c r="V552" i="3"/>
  <c r="Q78" i="3"/>
  <c r="L722" i="3"/>
  <c r="Q8" i="3"/>
  <c r="X8" i="3" s="1"/>
  <c r="T707" i="3"/>
  <c r="T704" i="3"/>
  <c r="T699" i="3"/>
  <c r="T692" i="3"/>
  <c r="T671" i="3"/>
  <c r="T684" i="3" s="1"/>
  <c r="E601" i="3"/>
  <c r="E614" i="3" s="1"/>
  <c r="E637" i="3"/>
  <c r="E634" i="3"/>
  <c r="E629" i="3"/>
  <c r="E622" i="3"/>
  <c r="X639" i="3"/>
  <c r="Q427" i="3"/>
  <c r="Q424" i="3"/>
  <c r="Q419" i="3"/>
  <c r="Q412" i="3"/>
  <c r="Q391" i="3"/>
  <c r="Q404" i="3" s="1"/>
  <c r="W349" i="3"/>
  <c r="W342" i="3"/>
  <c r="W357" i="3"/>
  <c r="W354" i="3"/>
  <c r="W321" i="3"/>
  <c r="W334" i="3" s="1"/>
  <c r="T194" i="3"/>
  <c r="T217" i="3"/>
  <c r="T214" i="3"/>
  <c r="T209" i="3"/>
  <c r="T202" i="3"/>
  <c r="T181" i="3"/>
  <c r="W147" i="3"/>
  <c r="W144" i="3"/>
  <c r="W139" i="3"/>
  <c r="W132" i="3"/>
  <c r="W111" i="3"/>
  <c r="W124" i="3" s="1"/>
  <c r="D150" i="3"/>
  <c r="X219" i="3"/>
  <c r="X751" i="3"/>
  <c r="H193" i="3"/>
  <c r="K148" i="3"/>
  <c r="K89" i="3"/>
  <c r="H743" i="3"/>
  <c r="H53" i="3"/>
  <c r="R744" i="3"/>
  <c r="Q123" i="3"/>
  <c r="X113" i="3"/>
  <c r="I744" i="3"/>
  <c r="T745" i="3"/>
  <c r="L184" i="3"/>
  <c r="X253" i="3"/>
  <c r="Q263" i="3"/>
  <c r="J193" i="3"/>
  <c r="V193" i="3"/>
  <c r="V218" i="3" s="1"/>
  <c r="X254" i="3"/>
  <c r="L393" i="3"/>
  <c r="E403" i="3"/>
  <c r="H333" i="3"/>
  <c r="I333" i="3"/>
  <c r="X394" i="3"/>
  <c r="L463" i="3"/>
  <c r="E473" i="3"/>
  <c r="G403" i="3"/>
  <c r="W403" i="3"/>
  <c r="W428" i="3" s="1"/>
  <c r="L535" i="3"/>
  <c r="G543" i="3"/>
  <c r="X535" i="3"/>
  <c r="R613" i="3"/>
  <c r="R638" i="3" s="1"/>
  <c r="J613" i="3"/>
  <c r="L674" i="3"/>
  <c r="J683" i="3"/>
  <c r="G349" i="3"/>
  <c r="G342" i="3"/>
  <c r="G357" i="3"/>
  <c r="G354" i="3"/>
  <c r="G321" i="3"/>
  <c r="G334" i="3" s="1"/>
  <c r="R321" i="3"/>
  <c r="R334" i="3" s="1"/>
  <c r="R357" i="3"/>
  <c r="R349" i="3"/>
  <c r="R354" i="3"/>
  <c r="R342" i="3"/>
  <c r="E744" i="3"/>
  <c r="L44" i="3"/>
  <c r="L464" i="3"/>
  <c r="S768" i="3"/>
  <c r="S773" i="3"/>
  <c r="S776" i="3"/>
  <c r="S741" i="3"/>
  <c r="S753" i="3" s="1"/>
  <c r="S761" i="3"/>
  <c r="L721" i="3"/>
  <c r="Q7" i="3"/>
  <c r="X7" i="3" s="1"/>
  <c r="L772" i="3"/>
  <c r="G707" i="3"/>
  <c r="G704" i="3"/>
  <c r="G699" i="3"/>
  <c r="G692" i="3"/>
  <c r="G671" i="3"/>
  <c r="G684" i="3" s="1"/>
  <c r="G629" i="3"/>
  <c r="G622" i="3"/>
  <c r="G601" i="3"/>
  <c r="G614" i="3" s="1"/>
  <c r="G637" i="3"/>
  <c r="G634" i="3"/>
  <c r="P500" i="3"/>
  <c r="X149" i="3"/>
  <c r="S139" i="3"/>
  <c r="S132" i="3"/>
  <c r="S111" i="3"/>
  <c r="S124" i="3" s="1"/>
  <c r="S147" i="3"/>
  <c r="S144" i="3"/>
  <c r="W743" i="3"/>
  <c r="S743" i="3"/>
  <c r="S752" i="3" s="1"/>
  <c r="S777" i="3" s="1"/>
  <c r="S53" i="3"/>
  <c r="S78" i="3" s="1"/>
  <c r="E745" i="3"/>
  <c r="L45" i="3"/>
  <c r="J743" i="3"/>
  <c r="J752" i="3" s="1"/>
  <c r="J53" i="3"/>
  <c r="T744" i="3"/>
  <c r="W193" i="3"/>
  <c r="W218" i="3" s="1"/>
  <c r="F193" i="3"/>
  <c r="U193" i="3"/>
  <c r="U218" i="3" s="1"/>
  <c r="X255" i="3"/>
  <c r="T333" i="3"/>
  <c r="T358" i="3" s="1"/>
  <c r="J333" i="3"/>
  <c r="R403" i="3"/>
  <c r="R428" i="3" s="1"/>
  <c r="R543" i="3"/>
  <c r="R568" i="3" s="1"/>
  <c r="K708" i="3"/>
  <c r="L604" i="3"/>
  <c r="H613" i="3"/>
  <c r="U613" i="3"/>
  <c r="U638" i="3" s="1"/>
  <c r="H683" i="3"/>
  <c r="U683" i="3"/>
  <c r="U708" i="3" s="1"/>
  <c r="U745" i="3"/>
  <c r="L740" i="3"/>
  <c r="Q4" i="3"/>
  <c r="X778" i="3"/>
  <c r="L775" i="3"/>
  <c r="Q707" i="3"/>
  <c r="Q704" i="3"/>
  <c r="Q692" i="3"/>
  <c r="Q699" i="3"/>
  <c r="Q671" i="3"/>
  <c r="Q684" i="3" s="1"/>
  <c r="I570" i="3"/>
  <c r="P570" i="3"/>
  <c r="R427" i="3"/>
  <c r="R424" i="3"/>
  <c r="R419" i="3"/>
  <c r="R391" i="3"/>
  <c r="R404" i="3" s="1"/>
  <c r="R412" i="3"/>
  <c r="P220" i="3"/>
  <c r="G220" i="3"/>
  <c r="X79" i="3"/>
  <c r="W744" i="3"/>
  <c r="J148" i="3"/>
  <c r="J89" i="3"/>
  <c r="F744" i="3"/>
  <c r="D192" i="3"/>
  <c r="P122" i="3"/>
  <c r="E123" i="3"/>
  <c r="L113" i="3"/>
  <c r="U743" i="3"/>
  <c r="U53" i="3"/>
  <c r="U78" i="3" s="1"/>
  <c r="G745" i="3"/>
  <c r="I123" i="3"/>
  <c r="I218" i="3"/>
  <c r="I220" i="3" s="1"/>
  <c r="I159" i="3"/>
  <c r="L255" i="3"/>
  <c r="F333" i="3"/>
  <c r="K498" i="3"/>
  <c r="K439" i="3"/>
  <c r="U333" i="3"/>
  <c r="U358" i="3" s="1"/>
  <c r="V403" i="3"/>
  <c r="V428" i="3" s="1"/>
  <c r="L394" i="3"/>
  <c r="I403" i="3"/>
  <c r="H473" i="3"/>
  <c r="X464" i="3"/>
  <c r="L534" i="3"/>
  <c r="W613" i="3"/>
  <c r="W638" i="3" s="1"/>
  <c r="S613" i="3"/>
  <c r="S638" i="3" s="1"/>
  <c r="S683" i="3"/>
  <c r="S708" i="3" s="1"/>
  <c r="L675" i="3"/>
  <c r="W53" i="3"/>
  <c r="W78" i="3" s="1"/>
  <c r="L723" i="3"/>
  <c r="Q9" i="3"/>
  <c r="X9" i="3" s="1"/>
  <c r="L760" i="3"/>
  <c r="E720" i="3"/>
  <c r="P640" i="3"/>
  <c r="F640" i="3"/>
  <c r="H629" i="3"/>
  <c r="H622" i="3"/>
  <c r="H601" i="3"/>
  <c r="H614" i="3" s="1"/>
  <c r="H637" i="3"/>
  <c r="H634" i="3"/>
  <c r="X569" i="3"/>
  <c r="G559" i="3"/>
  <c r="G552" i="3"/>
  <c r="G531" i="3"/>
  <c r="G544" i="3" s="1"/>
  <c r="G567" i="3"/>
  <c r="G564" i="3"/>
  <c r="L373" i="3"/>
  <c r="X429" i="3"/>
  <c r="W272" i="3"/>
  <c r="W284" i="3"/>
  <c r="W279" i="3"/>
  <c r="W251" i="3"/>
  <c r="W264" i="3" s="1"/>
  <c r="W287" i="3"/>
  <c r="P80" i="3"/>
  <c r="F743" i="3"/>
  <c r="F53" i="3"/>
  <c r="U123" i="3"/>
  <c r="U148" i="3" s="1"/>
  <c r="G743" i="3"/>
  <c r="G752" i="3" s="1"/>
  <c r="G53" i="3"/>
  <c r="Q744" i="3"/>
  <c r="X744" i="3" s="1"/>
  <c r="X44" i="3"/>
  <c r="Q193" i="3"/>
  <c r="X183" i="3"/>
  <c r="H744" i="3"/>
  <c r="R745" i="3"/>
  <c r="T123" i="3"/>
  <c r="T148" i="3" s="1"/>
  <c r="X323" i="3"/>
  <c r="Q333" i="3"/>
  <c r="S333" i="3"/>
  <c r="S358" i="3" s="1"/>
  <c r="V333" i="3"/>
  <c r="V358" i="3" s="1"/>
  <c r="W263" i="3"/>
  <c r="W288" i="3" s="1"/>
  <c r="H369" i="3"/>
  <c r="H428" i="3"/>
  <c r="K333" i="3"/>
  <c r="F403" i="3"/>
  <c r="K403" i="3"/>
  <c r="T403" i="3"/>
  <c r="T428" i="3" s="1"/>
  <c r="X395" i="3"/>
  <c r="U473" i="3"/>
  <c r="U498" i="3" s="1"/>
  <c r="J543" i="3"/>
  <c r="F708" i="3"/>
  <c r="K613" i="3"/>
  <c r="E613" i="3"/>
  <c r="L603" i="3"/>
  <c r="X778" i="2"/>
  <c r="K357" i="2"/>
  <c r="K354" i="2"/>
  <c r="K349" i="2"/>
  <c r="K321" i="2"/>
  <c r="K334" i="2" s="1"/>
  <c r="K342" i="2"/>
  <c r="U321" i="2"/>
  <c r="U334" i="2" s="1"/>
  <c r="U357" i="2"/>
  <c r="U354" i="2"/>
  <c r="U349" i="2"/>
  <c r="U342" i="2"/>
  <c r="Q744" i="2"/>
  <c r="X44" i="2"/>
  <c r="E123" i="2"/>
  <c r="L113" i="2"/>
  <c r="X185" i="2"/>
  <c r="L114" i="2"/>
  <c r="E193" i="2"/>
  <c r="L183" i="2"/>
  <c r="T123" i="2"/>
  <c r="T148" i="2" s="1"/>
  <c r="U263" i="2"/>
  <c r="U288" i="2" s="1"/>
  <c r="K263" i="2"/>
  <c r="E403" i="2"/>
  <c r="L393" i="2"/>
  <c r="G403" i="2"/>
  <c r="G473" i="2"/>
  <c r="E613" i="2"/>
  <c r="L603" i="2"/>
  <c r="L535" i="2"/>
  <c r="V543" i="2"/>
  <c r="V568" i="2" s="1"/>
  <c r="X605" i="2"/>
  <c r="T683" i="2"/>
  <c r="T708" i="2" s="1"/>
  <c r="J649" i="2"/>
  <c r="J708" i="2"/>
  <c r="J710" i="2" s="1"/>
  <c r="H279" i="2"/>
  <c r="H272" i="2"/>
  <c r="H251" i="2"/>
  <c r="H264" i="2" s="1"/>
  <c r="H284" i="2"/>
  <c r="H287" i="2"/>
  <c r="X79" i="2"/>
  <c r="V744" i="2"/>
  <c r="D192" i="2"/>
  <c r="P122" i="2"/>
  <c r="L747" i="2"/>
  <c r="Q497" i="2"/>
  <c r="Q494" i="2"/>
  <c r="Q489" i="2"/>
  <c r="Q482" i="2"/>
  <c r="Q461" i="2"/>
  <c r="Q474" i="2" s="1"/>
  <c r="F559" i="2"/>
  <c r="F552" i="2"/>
  <c r="F531" i="2"/>
  <c r="F544" i="2" s="1"/>
  <c r="F564" i="2"/>
  <c r="F567" i="2"/>
  <c r="P500" i="2"/>
  <c r="R349" i="2"/>
  <c r="R342" i="2"/>
  <c r="R357" i="2"/>
  <c r="R354" i="2"/>
  <c r="R321" i="2"/>
  <c r="R334" i="2" s="1"/>
  <c r="I321" i="2"/>
  <c r="I334" i="2" s="1"/>
  <c r="I357" i="2"/>
  <c r="I354" i="2"/>
  <c r="I342" i="2"/>
  <c r="I349" i="2"/>
  <c r="X115" i="2"/>
  <c r="E745" i="2"/>
  <c r="L45" i="2"/>
  <c r="F744" i="2"/>
  <c r="J745" i="2"/>
  <c r="G263" i="2"/>
  <c r="T263" i="2"/>
  <c r="T288" i="2" s="1"/>
  <c r="V263" i="2"/>
  <c r="V288" i="2" s="1"/>
  <c r="I403" i="2"/>
  <c r="R473" i="2"/>
  <c r="R498" i="2" s="1"/>
  <c r="X395" i="2"/>
  <c r="X604" i="2"/>
  <c r="L464" i="2"/>
  <c r="H498" i="2"/>
  <c r="I473" i="2"/>
  <c r="T613" i="2"/>
  <c r="T638" i="2" s="1"/>
  <c r="F568" i="2"/>
  <c r="F509" i="2"/>
  <c r="F638" i="2"/>
  <c r="F579" i="2"/>
  <c r="X674" i="2"/>
  <c r="L673" i="2"/>
  <c r="E683" i="2"/>
  <c r="U123" i="2"/>
  <c r="U148" i="2" s="1"/>
  <c r="S193" i="2"/>
  <c r="S218" i="2" s="1"/>
  <c r="K744" i="2"/>
  <c r="R193" i="2"/>
  <c r="R218" i="2" s="1"/>
  <c r="X184" i="2"/>
  <c r="D150" i="2"/>
  <c r="R745" i="2"/>
  <c r="F768" i="2"/>
  <c r="F773" i="2"/>
  <c r="F776" i="2"/>
  <c r="F761" i="2"/>
  <c r="F741" i="2"/>
  <c r="F753" i="2" s="1"/>
  <c r="R707" i="2"/>
  <c r="R704" i="2"/>
  <c r="R699" i="2"/>
  <c r="R692" i="2"/>
  <c r="R671" i="2"/>
  <c r="R684" i="2" s="1"/>
  <c r="P710" i="2"/>
  <c r="W629" i="2"/>
  <c r="W622" i="2"/>
  <c r="W637" i="2"/>
  <c r="W601" i="2"/>
  <c r="W614" i="2" s="1"/>
  <c r="W634" i="2"/>
  <c r="Q761" i="2"/>
  <c r="Q741" i="2"/>
  <c r="Q753" i="2" s="1"/>
  <c r="Q768" i="2"/>
  <c r="Q773" i="2"/>
  <c r="Q776" i="2"/>
  <c r="X429" i="2"/>
  <c r="W419" i="2"/>
  <c r="W412" i="2"/>
  <c r="W427" i="2"/>
  <c r="W424" i="2"/>
  <c r="W391" i="2"/>
  <c r="W404" i="2" s="1"/>
  <c r="U419" i="2"/>
  <c r="U412" i="2"/>
  <c r="U427" i="2"/>
  <c r="U424" i="2"/>
  <c r="U391" i="2"/>
  <c r="U404" i="2" s="1"/>
  <c r="F349" i="2"/>
  <c r="F342" i="2"/>
  <c r="F357" i="2"/>
  <c r="F354" i="2"/>
  <c r="F321" i="2"/>
  <c r="F334" i="2" s="1"/>
  <c r="V419" i="2"/>
  <c r="V412" i="2"/>
  <c r="V427" i="2"/>
  <c r="V391" i="2"/>
  <c r="V404" i="2" s="1"/>
  <c r="V424" i="2"/>
  <c r="H218" i="2"/>
  <c r="F745" i="2"/>
  <c r="G744" i="2"/>
  <c r="S743" i="2"/>
  <c r="S53" i="2"/>
  <c r="S78" i="2" s="1"/>
  <c r="E744" i="2"/>
  <c r="L44" i="2"/>
  <c r="F743" i="2"/>
  <c r="F53" i="2"/>
  <c r="K333" i="2"/>
  <c r="J403" i="2"/>
  <c r="G333" i="2"/>
  <c r="V473" i="2"/>
  <c r="V498" i="2" s="1"/>
  <c r="L325" i="2"/>
  <c r="J333" i="2"/>
  <c r="L394" i="2"/>
  <c r="H403" i="2"/>
  <c r="S473" i="2"/>
  <c r="S498" i="2" s="1"/>
  <c r="T473" i="2"/>
  <c r="T498" i="2" s="1"/>
  <c r="L605" i="2"/>
  <c r="Q543" i="2"/>
  <c r="X533" i="2"/>
  <c r="F683" i="2"/>
  <c r="Q613" i="2"/>
  <c r="X603" i="2"/>
  <c r="X535" i="2"/>
  <c r="T193" i="2"/>
  <c r="T218" i="2" s="1"/>
  <c r="Q123" i="2"/>
  <c r="X113" i="2"/>
  <c r="E743" i="2"/>
  <c r="E53" i="2"/>
  <c r="L43" i="2"/>
  <c r="I193" i="2"/>
  <c r="G745" i="2"/>
  <c r="L740" i="2"/>
  <c r="Q4" i="2"/>
  <c r="X4" i="2" s="1"/>
  <c r="I5" i="17" s="1"/>
  <c r="L778" i="2"/>
  <c r="Q671" i="2"/>
  <c r="Q684" i="2" s="1"/>
  <c r="Q707" i="2"/>
  <c r="Q704" i="2"/>
  <c r="Q699" i="2"/>
  <c r="Q692" i="2"/>
  <c r="V629" i="2"/>
  <c r="V622" i="2"/>
  <c r="V634" i="2"/>
  <c r="V637" i="2"/>
  <c r="V601" i="2"/>
  <c r="V614" i="2" s="1"/>
  <c r="K637" i="2"/>
  <c r="K634" i="2"/>
  <c r="K622" i="2"/>
  <c r="K629" i="2"/>
  <c r="K601" i="2"/>
  <c r="K614" i="2" s="1"/>
  <c r="U637" i="2"/>
  <c r="U634" i="2"/>
  <c r="U629" i="2"/>
  <c r="U622" i="2"/>
  <c r="U601" i="2"/>
  <c r="U614" i="2" s="1"/>
  <c r="E768" i="2"/>
  <c r="E773" i="2"/>
  <c r="E776" i="2"/>
  <c r="E741" i="2"/>
  <c r="E753" i="2" s="1"/>
  <c r="E761" i="2"/>
  <c r="K494" i="2"/>
  <c r="K489" i="2"/>
  <c r="K482" i="2"/>
  <c r="K461" i="2"/>
  <c r="K474" i="2" s="1"/>
  <c r="K497" i="2"/>
  <c r="J419" i="2"/>
  <c r="J412" i="2"/>
  <c r="J427" i="2"/>
  <c r="J424" i="2"/>
  <c r="J391" i="2"/>
  <c r="J404" i="2" s="1"/>
  <c r="K148" i="2"/>
  <c r="K89" i="2"/>
  <c r="H744" i="2"/>
  <c r="E263" i="2"/>
  <c r="L253" i="2"/>
  <c r="J123" i="2"/>
  <c r="H743" i="2"/>
  <c r="H53" i="2"/>
  <c r="G743" i="2"/>
  <c r="G53" i="2"/>
  <c r="J193" i="2"/>
  <c r="W193" i="2"/>
  <c r="W218" i="2" s="1"/>
  <c r="H123" i="2"/>
  <c r="L115" i="2"/>
  <c r="L255" i="2"/>
  <c r="F358" i="2"/>
  <c r="F360" i="2" s="1"/>
  <c r="F263" i="2"/>
  <c r="K428" i="2"/>
  <c r="K430" i="2" s="1"/>
  <c r="K369" i="2"/>
  <c r="U403" i="2"/>
  <c r="U428" i="2" s="1"/>
  <c r="R333" i="2"/>
  <c r="R358" i="2" s="1"/>
  <c r="H333" i="2"/>
  <c r="F403" i="2"/>
  <c r="U333" i="2"/>
  <c r="U358" i="2" s="1"/>
  <c r="X394" i="2"/>
  <c r="S403" i="2"/>
  <c r="S428" i="2" s="1"/>
  <c r="K473" i="2"/>
  <c r="W543" i="2"/>
  <c r="W568" i="2" s="1"/>
  <c r="X465" i="2"/>
  <c r="H543" i="2"/>
  <c r="X673" i="2"/>
  <c r="Q683" i="2"/>
  <c r="L604" i="2"/>
  <c r="G613" i="2"/>
  <c r="L675" i="2"/>
  <c r="F139" i="2"/>
  <c r="F132" i="2"/>
  <c r="F124" i="2"/>
  <c r="F147" i="2"/>
  <c r="F144" i="2"/>
  <c r="F111" i="2"/>
  <c r="L748" i="2"/>
  <c r="T744" i="2"/>
  <c r="L760" i="2"/>
  <c r="E720" i="2"/>
  <c r="P220" i="2"/>
  <c r="H220" i="2"/>
  <c r="X149" i="2"/>
  <c r="Q139" i="2"/>
  <c r="Q132" i="2"/>
  <c r="Q144" i="2"/>
  <c r="Q111" i="2"/>
  <c r="Q124" i="2" s="1"/>
  <c r="Q147" i="2"/>
  <c r="U743" i="2"/>
  <c r="U53" i="2"/>
  <c r="U78" i="2" s="1"/>
  <c r="T217" i="2"/>
  <c r="T214" i="2"/>
  <c r="T209" i="2"/>
  <c r="T181" i="2"/>
  <c r="T202" i="2"/>
  <c r="T194" i="2"/>
  <c r="S209" i="2"/>
  <c r="S202" i="2"/>
  <c r="S214" i="2"/>
  <c r="S217" i="2"/>
  <c r="S194" i="2"/>
  <c r="S181" i="2"/>
  <c r="W53" i="2"/>
  <c r="W78" i="2" s="1"/>
  <c r="L185" i="2"/>
  <c r="F193" i="2"/>
  <c r="W333" i="2"/>
  <c r="W358" i="2" s="1"/>
  <c r="X255" i="2"/>
  <c r="Q263" i="2"/>
  <c r="X253" i="2"/>
  <c r="L324" i="2"/>
  <c r="X393" i="2"/>
  <c r="Q403" i="2"/>
  <c r="I638" i="2"/>
  <c r="I640" i="2" s="1"/>
  <c r="I579" i="2"/>
  <c r="X464" i="2"/>
  <c r="G509" i="2"/>
  <c r="G568" i="2"/>
  <c r="G570" i="2" s="1"/>
  <c r="I543" i="2"/>
  <c r="G708" i="2"/>
  <c r="G710" i="2" s="1"/>
  <c r="G649" i="2"/>
  <c r="R202" i="2"/>
  <c r="R194" i="2"/>
  <c r="R181" i="2"/>
  <c r="R214" i="2"/>
  <c r="R217" i="2"/>
  <c r="R209" i="2"/>
  <c r="I744" i="2"/>
  <c r="Q745" i="2"/>
  <c r="X45" i="2"/>
  <c r="P570" i="2"/>
  <c r="F570" i="2"/>
  <c r="P430" i="2"/>
  <c r="T773" i="2"/>
  <c r="T776" i="2"/>
  <c r="T761" i="2"/>
  <c r="T741" i="2"/>
  <c r="T753" i="2" s="1"/>
  <c r="T768" i="2"/>
  <c r="S768" i="2"/>
  <c r="S773" i="2"/>
  <c r="S776" i="2"/>
  <c r="S761" i="2"/>
  <c r="S741" i="2"/>
  <c r="S753" i="2" s="1"/>
  <c r="X639" i="2"/>
  <c r="P640" i="2"/>
  <c r="F640" i="2"/>
  <c r="X709" i="2"/>
  <c r="R497" i="2"/>
  <c r="R489" i="2"/>
  <c r="R482" i="2"/>
  <c r="R461" i="2"/>
  <c r="R474" i="2" s="1"/>
  <c r="R494" i="2"/>
  <c r="G349" i="2"/>
  <c r="G342" i="2"/>
  <c r="G321" i="2"/>
  <c r="G334" i="2" s="1"/>
  <c r="G354" i="2"/>
  <c r="G357" i="2"/>
  <c r="P360" i="2"/>
  <c r="U194" i="2"/>
  <c r="U217" i="2"/>
  <c r="U214" i="2"/>
  <c r="U209" i="2"/>
  <c r="U202" i="2"/>
  <c r="U181" i="2"/>
  <c r="R251" i="2"/>
  <c r="R264" i="2" s="1"/>
  <c r="R287" i="2"/>
  <c r="R284" i="2"/>
  <c r="R279" i="2"/>
  <c r="R272" i="2"/>
  <c r="E139" i="2"/>
  <c r="E132" i="2"/>
  <c r="E124" i="2"/>
  <c r="E144" i="2"/>
  <c r="E147" i="2"/>
  <c r="E111" i="2"/>
  <c r="R744" i="2"/>
  <c r="G193" i="2"/>
  <c r="H217" i="2"/>
  <c r="H214" i="2"/>
  <c r="H209" i="2"/>
  <c r="H202" i="2"/>
  <c r="H181" i="2"/>
  <c r="H194" i="2"/>
  <c r="F89" i="2"/>
  <c r="F148" i="2"/>
  <c r="G217" i="2"/>
  <c r="G214" i="2"/>
  <c r="G209" i="2"/>
  <c r="G202" i="2"/>
  <c r="G181" i="2"/>
  <c r="G194" i="2"/>
  <c r="U745" i="2"/>
  <c r="L184" i="2"/>
  <c r="K745" i="2"/>
  <c r="K193" i="2"/>
  <c r="Q193" i="2"/>
  <c r="X183" i="2"/>
  <c r="L323" i="2"/>
  <c r="E333" i="2"/>
  <c r="J638" i="2"/>
  <c r="J640" i="2" s="1"/>
  <c r="J579" i="2"/>
  <c r="L395" i="2"/>
  <c r="L465" i="2"/>
  <c r="T543" i="2"/>
  <c r="T568" i="2" s="1"/>
  <c r="J543" i="2"/>
  <c r="H613" i="2"/>
  <c r="X675" i="2"/>
  <c r="Q743" i="2"/>
  <c r="Q53" i="2"/>
  <c r="X43" i="2"/>
  <c r="X219" i="2"/>
  <c r="V743" i="2"/>
  <c r="V752" i="2" s="1"/>
  <c r="V777" i="2" s="1"/>
  <c r="V53" i="2"/>
  <c r="V78" i="2" s="1"/>
  <c r="S744" i="2"/>
  <c r="P779" i="2"/>
  <c r="V776" i="2"/>
  <c r="V761" i="2"/>
  <c r="V741" i="2"/>
  <c r="V753" i="2" s="1"/>
  <c r="V768" i="2"/>
  <c r="V773" i="2"/>
  <c r="E671" i="2"/>
  <c r="E684" i="2" s="1"/>
  <c r="E707" i="2"/>
  <c r="E704" i="2"/>
  <c r="E699" i="2"/>
  <c r="E692" i="2"/>
  <c r="K531" i="2"/>
  <c r="K544" i="2" s="1"/>
  <c r="K567" i="2"/>
  <c r="K564" i="2"/>
  <c r="K559" i="2"/>
  <c r="K552" i="2"/>
  <c r="H773" i="2"/>
  <c r="H776" i="2"/>
  <c r="H761" i="2"/>
  <c r="H741" i="2"/>
  <c r="H753" i="2" s="1"/>
  <c r="H768" i="2"/>
  <c r="L722" i="2"/>
  <c r="Q8" i="2"/>
  <c r="X8" i="2" s="1"/>
  <c r="S559" i="2"/>
  <c r="S552" i="2"/>
  <c r="S564" i="2"/>
  <c r="S567" i="2"/>
  <c r="S531" i="2"/>
  <c r="S544" i="2" s="1"/>
  <c r="Q567" i="2"/>
  <c r="Q564" i="2"/>
  <c r="Q552" i="2"/>
  <c r="Q559" i="2"/>
  <c r="Q531" i="2"/>
  <c r="Q544" i="2" s="1"/>
  <c r="R559" i="2"/>
  <c r="R552" i="2"/>
  <c r="R531" i="2"/>
  <c r="R544" i="2" s="1"/>
  <c r="R564" i="2"/>
  <c r="R567" i="2"/>
  <c r="F497" i="2"/>
  <c r="F494" i="2"/>
  <c r="F489" i="2"/>
  <c r="F482" i="2"/>
  <c r="F461" i="2"/>
  <c r="F474" i="2" s="1"/>
  <c r="S251" i="2"/>
  <c r="S264" i="2" s="1"/>
  <c r="S284" i="2"/>
  <c r="S272" i="2"/>
  <c r="S279" i="2"/>
  <c r="S287" i="2"/>
  <c r="Q349" i="2"/>
  <c r="Q342" i="2"/>
  <c r="Q321" i="2"/>
  <c r="Q334" i="2" s="1"/>
  <c r="Q354" i="2"/>
  <c r="Q357" i="2"/>
  <c r="T743" i="2"/>
  <c r="T53" i="2"/>
  <c r="T78" i="2" s="1"/>
  <c r="W744" i="2"/>
  <c r="R743" i="2"/>
  <c r="R53" i="2"/>
  <c r="R78" i="2" s="1"/>
  <c r="G123" i="2"/>
  <c r="X114" i="2"/>
  <c r="H263" i="2"/>
  <c r="X323" i="2"/>
  <c r="Q333" i="2"/>
  <c r="V333" i="2"/>
  <c r="V358" i="2" s="1"/>
  <c r="X324" i="2"/>
  <c r="I333" i="2"/>
  <c r="E473" i="2"/>
  <c r="L463" i="2"/>
  <c r="F473" i="2"/>
  <c r="L534" i="2"/>
  <c r="E543" i="2"/>
  <c r="L533" i="2"/>
  <c r="J473" i="2"/>
  <c r="K613" i="2"/>
  <c r="X534" i="2"/>
  <c r="U543" i="2"/>
  <c r="U568" i="2" s="1"/>
  <c r="S613" i="2"/>
  <c r="S638" i="2" s="1"/>
  <c r="L674" i="2"/>
  <c r="H683" i="2"/>
  <c r="K683" i="2"/>
  <c r="W743" i="2"/>
  <c r="G124" i="2"/>
  <c r="G111" i="2"/>
  <c r="G147" i="2"/>
  <c r="G144" i="2"/>
  <c r="G132" i="2"/>
  <c r="G139" i="2"/>
  <c r="T745" i="2"/>
  <c r="L79" i="2"/>
  <c r="K743" i="2"/>
  <c r="K752" i="2" s="1"/>
  <c r="K53" i="2"/>
  <c r="J743" i="2"/>
  <c r="J53" i="2"/>
  <c r="T424" i="2"/>
  <c r="T427" i="2"/>
  <c r="T419" i="2"/>
  <c r="T412" i="2"/>
  <c r="T391" i="2"/>
  <c r="T404" i="2" s="1"/>
  <c r="E349" i="2"/>
  <c r="E342" i="2"/>
  <c r="E321" i="2"/>
  <c r="E334" i="2" s="1"/>
  <c r="E354" i="2"/>
  <c r="E357" i="2"/>
  <c r="W357" i="2"/>
  <c r="W354" i="2"/>
  <c r="W349" i="2"/>
  <c r="W342" i="2"/>
  <c r="W321" i="2"/>
  <c r="W334" i="2" s="1"/>
  <c r="V217" i="2"/>
  <c r="V209" i="2"/>
  <c r="V181" i="2"/>
  <c r="V214" i="2"/>
  <c r="V202" i="2"/>
  <c r="V194" i="2"/>
  <c r="I743" i="2"/>
  <c r="I53" i="2"/>
  <c r="P290" i="2"/>
  <c r="I148" i="2"/>
  <c r="I89" i="2"/>
  <c r="J229" i="2"/>
  <c r="J288" i="2"/>
  <c r="J290" i="2" s="1"/>
  <c r="X325" i="2"/>
  <c r="Q473" i="2"/>
  <c r="X463" i="2"/>
  <c r="K568" i="2"/>
  <c r="K509" i="2"/>
  <c r="I649" i="2"/>
  <c r="I708" i="2"/>
  <c r="T287" i="2"/>
  <c r="T284" i="2"/>
  <c r="T279" i="2"/>
  <c r="T272" i="2"/>
  <c r="T251" i="2"/>
  <c r="T264" i="2" s="1"/>
  <c r="P80" i="2"/>
  <c r="I745" i="2"/>
  <c r="K89" i="4" l="1"/>
  <c r="J19" i="4"/>
  <c r="T752" i="3"/>
  <c r="T777" i="3" s="1"/>
  <c r="F752" i="3"/>
  <c r="I229" i="2"/>
  <c r="F229" i="5"/>
  <c r="T78" i="5"/>
  <c r="H25" i="5" s="1"/>
  <c r="H19" i="5"/>
  <c r="H299" i="4"/>
  <c r="L744" i="4"/>
  <c r="G752" i="4"/>
  <c r="H89" i="4"/>
  <c r="X4" i="3"/>
  <c r="I6" i="17" s="1"/>
  <c r="G159" i="3"/>
  <c r="F89" i="3"/>
  <c r="F752" i="2"/>
  <c r="F777" i="2" s="1"/>
  <c r="F299" i="2"/>
  <c r="K234" i="15"/>
  <c r="G584" i="15"/>
  <c r="H654" i="15"/>
  <c r="G148" i="15"/>
  <c r="G89" i="15"/>
  <c r="W80" i="15"/>
  <c r="W81" i="15" s="1"/>
  <c r="V80" i="15"/>
  <c r="S80" i="15"/>
  <c r="U80" i="15"/>
  <c r="T80" i="15"/>
  <c r="R80" i="15"/>
  <c r="K165" i="15"/>
  <c r="V641" i="15"/>
  <c r="W501" i="15"/>
  <c r="G288" i="15"/>
  <c r="G229" i="15"/>
  <c r="L744" i="15"/>
  <c r="H568" i="15"/>
  <c r="H509" i="15"/>
  <c r="G498" i="15"/>
  <c r="G439" i="15"/>
  <c r="I288" i="15"/>
  <c r="I229" i="15"/>
  <c r="E218" i="15"/>
  <c r="L193" i="15"/>
  <c r="E159" i="15"/>
  <c r="H498" i="15"/>
  <c r="H439" i="15"/>
  <c r="I218" i="15"/>
  <c r="I159" i="15"/>
  <c r="G655" i="15"/>
  <c r="G711" i="15"/>
  <c r="J509" i="15"/>
  <c r="K299" i="15"/>
  <c r="I752" i="15"/>
  <c r="R640" i="15"/>
  <c r="R641" i="15" s="1"/>
  <c r="Q640" i="15"/>
  <c r="U640" i="15"/>
  <c r="W640" i="15"/>
  <c r="W641" i="15" s="1"/>
  <c r="V640" i="15"/>
  <c r="T640" i="15"/>
  <c r="T641" i="15" s="1"/>
  <c r="S640" i="15"/>
  <c r="G641" i="15"/>
  <c r="G585" i="15"/>
  <c r="T752" i="15"/>
  <c r="T777" i="15" s="1"/>
  <c r="E649" i="15"/>
  <c r="L683" i="15"/>
  <c r="E708" i="15"/>
  <c r="F151" i="15"/>
  <c r="F95" i="15"/>
  <c r="W710" i="15"/>
  <c r="W711" i="15" s="1"/>
  <c r="V710" i="15"/>
  <c r="U710" i="15"/>
  <c r="I654" i="15" s="1"/>
  <c r="T710" i="15"/>
  <c r="T711" i="15" s="1"/>
  <c r="R710" i="15"/>
  <c r="R711" i="15" s="1"/>
  <c r="S710" i="15"/>
  <c r="S711" i="15" s="1"/>
  <c r="H304" i="15"/>
  <c r="L333" i="15"/>
  <c r="E299" i="15"/>
  <c r="E358" i="15"/>
  <c r="L720" i="15"/>
  <c r="Q6" i="15"/>
  <c r="X6" i="15" s="1"/>
  <c r="T501" i="15"/>
  <c r="V361" i="15"/>
  <c r="E78" i="15"/>
  <c r="E19" i="15"/>
  <c r="L53" i="15"/>
  <c r="J218" i="15"/>
  <c r="J220" i="15" s="1"/>
  <c r="J159" i="15"/>
  <c r="S500" i="15"/>
  <c r="S501" i="15" s="1"/>
  <c r="R500" i="15"/>
  <c r="R501" i="15" s="1"/>
  <c r="W500" i="15"/>
  <c r="V500" i="15"/>
  <c r="U500" i="15"/>
  <c r="U501" i="15" s="1"/>
  <c r="T500" i="15"/>
  <c r="X543" i="15"/>
  <c r="Q568" i="15"/>
  <c r="Q218" i="15"/>
  <c r="X193" i="15"/>
  <c r="L403" i="15"/>
  <c r="E428" i="15"/>
  <c r="E369" i="15"/>
  <c r="F305" i="15"/>
  <c r="S151" i="15"/>
  <c r="E638" i="15"/>
  <c r="L613" i="15"/>
  <c r="E579" i="15"/>
  <c r="R81" i="15"/>
  <c r="I711" i="15"/>
  <c r="I655" i="15"/>
  <c r="I445" i="15"/>
  <c r="I501" i="15"/>
  <c r="X263" i="15"/>
  <c r="Q288" i="15"/>
  <c r="G218" i="15"/>
  <c r="G159" i="15"/>
  <c r="J655" i="15"/>
  <c r="H431" i="15"/>
  <c r="H375" i="15"/>
  <c r="H361" i="15"/>
  <c r="H305" i="15"/>
  <c r="E89" i="15"/>
  <c r="L123" i="15"/>
  <c r="E148" i="15"/>
  <c r="U641" i="15"/>
  <c r="K439" i="15"/>
  <c r="K498" i="15"/>
  <c r="F150" i="15"/>
  <c r="J638" i="15"/>
  <c r="J579" i="15"/>
  <c r="H19" i="15"/>
  <c r="H78" i="15"/>
  <c r="J428" i="15"/>
  <c r="J369" i="15"/>
  <c r="R752" i="15"/>
  <c r="R777" i="15" s="1"/>
  <c r="J78" i="15"/>
  <c r="J19" i="15"/>
  <c r="J710" i="15"/>
  <c r="J654" i="15" s="1"/>
  <c r="K509" i="15"/>
  <c r="K568" i="15"/>
  <c r="V431" i="15"/>
  <c r="F360" i="15"/>
  <c r="J299" i="15"/>
  <c r="J358" i="15"/>
  <c r="L743" i="15"/>
  <c r="E752" i="15"/>
  <c r="I579" i="15"/>
  <c r="V501" i="15"/>
  <c r="H719" i="15"/>
  <c r="T5" i="15" s="1"/>
  <c r="H777" i="15"/>
  <c r="I358" i="15"/>
  <c r="I299" i="15"/>
  <c r="J719" i="15"/>
  <c r="V5" i="15" s="1"/>
  <c r="J777" i="15"/>
  <c r="W571" i="15"/>
  <c r="F649" i="15"/>
  <c r="F708" i="15"/>
  <c r="X403" i="15"/>
  <c r="Q428" i="15"/>
  <c r="Q430" i="15" s="1"/>
  <c r="X430" i="15" s="1"/>
  <c r="F229" i="15"/>
  <c r="F288" i="15"/>
  <c r="Q78" i="15"/>
  <c r="X53" i="15"/>
  <c r="H638" i="15"/>
  <c r="H579" i="15"/>
  <c r="U711" i="15"/>
  <c r="H711" i="15"/>
  <c r="H655" i="15"/>
  <c r="Q498" i="15"/>
  <c r="Q500" i="15" s="1"/>
  <c r="X500" i="15" s="1"/>
  <c r="X473" i="15"/>
  <c r="G361" i="15"/>
  <c r="G305" i="15"/>
  <c r="I89" i="15"/>
  <c r="Q638" i="15"/>
  <c r="X613" i="15"/>
  <c r="I585" i="15"/>
  <c r="W430" i="15"/>
  <c r="W431" i="15" s="1"/>
  <c r="V430" i="15"/>
  <c r="U430" i="15"/>
  <c r="U431" i="15" s="1"/>
  <c r="T430" i="15"/>
  <c r="T431" i="15" s="1"/>
  <c r="S430" i="15"/>
  <c r="S431" i="15" s="1"/>
  <c r="R430" i="15"/>
  <c r="R431" i="15" s="1"/>
  <c r="V150" i="15"/>
  <c r="V151" i="15" s="1"/>
  <c r="U150" i="15"/>
  <c r="I94" i="15" s="1"/>
  <c r="T150" i="15"/>
  <c r="S150" i="15"/>
  <c r="R150" i="15"/>
  <c r="R151" i="15" s="1"/>
  <c r="W150" i="15"/>
  <c r="K291" i="15"/>
  <c r="K235" i="15"/>
  <c r="W151" i="15"/>
  <c r="G509" i="15"/>
  <c r="G568" i="15"/>
  <c r="E498" i="15"/>
  <c r="L473" i="15"/>
  <c r="E439" i="15"/>
  <c r="V81" i="15"/>
  <c r="F19" i="15"/>
  <c r="F78" i="15"/>
  <c r="L745" i="15"/>
  <c r="K638" i="15"/>
  <c r="K579" i="15"/>
  <c r="J498" i="15"/>
  <c r="J439" i="15"/>
  <c r="X743" i="15"/>
  <c r="Q752" i="15"/>
  <c r="X744" i="15"/>
  <c r="V711" i="15"/>
  <c r="I375" i="15"/>
  <c r="K649" i="15"/>
  <c r="K708" i="15"/>
  <c r="X333" i="15"/>
  <c r="Q358" i="15"/>
  <c r="Q360" i="15" s="1"/>
  <c r="X360" i="15" s="1"/>
  <c r="I151" i="15"/>
  <c r="I95" i="15"/>
  <c r="X745" i="15"/>
  <c r="I500" i="15"/>
  <c r="I444" i="15" s="1"/>
  <c r="I640" i="15"/>
  <c r="I584" i="15" s="1"/>
  <c r="K89" i="15"/>
  <c r="K148" i="15"/>
  <c r="H430" i="15"/>
  <c r="H374" i="15" s="1"/>
  <c r="F445" i="15"/>
  <c r="G19" i="15"/>
  <c r="G78" i="15"/>
  <c r="K19" i="15"/>
  <c r="K78" i="15"/>
  <c r="S81" i="15"/>
  <c r="X123" i="15"/>
  <c r="Q148" i="15"/>
  <c r="Q150" i="15" s="1"/>
  <c r="X150" i="15" s="1"/>
  <c r="F752" i="15"/>
  <c r="J291" i="15"/>
  <c r="J235" i="15"/>
  <c r="R360" i="15"/>
  <c r="R361" i="15" s="1"/>
  <c r="U360" i="15"/>
  <c r="U361" i="15" s="1"/>
  <c r="W360" i="15"/>
  <c r="K304" i="15" s="1"/>
  <c r="V360" i="15"/>
  <c r="T360" i="15"/>
  <c r="T361" i="15" s="1"/>
  <c r="S360" i="15"/>
  <c r="S361" i="15" s="1"/>
  <c r="F579" i="15"/>
  <c r="F638" i="15"/>
  <c r="E229" i="15"/>
  <c r="E288" i="15"/>
  <c r="L263" i="15"/>
  <c r="J89" i="15"/>
  <c r="J148" i="15"/>
  <c r="F568" i="15"/>
  <c r="F509" i="15"/>
  <c r="W291" i="15"/>
  <c r="I571" i="15"/>
  <c r="I515" i="15"/>
  <c r="F159" i="15"/>
  <c r="F500" i="15"/>
  <c r="W779" i="15"/>
  <c r="W780" i="15" s="1"/>
  <c r="V779" i="15"/>
  <c r="V780" i="15" s="1"/>
  <c r="U779" i="15"/>
  <c r="U780" i="15" s="1"/>
  <c r="T779" i="15"/>
  <c r="R779" i="15"/>
  <c r="S779" i="15"/>
  <c r="G220" i="15"/>
  <c r="P220" i="15"/>
  <c r="F220" i="15"/>
  <c r="E220" i="15"/>
  <c r="I220" i="15"/>
  <c r="K220" i="15"/>
  <c r="I430" i="15"/>
  <c r="I374" i="15" s="1"/>
  <c r="G777" i="15"/>
  <c r="G719" i="15"/>
  <c r="S5" i="15" s="1"/>
  <c r="W290" i="15"/>
  <c r="V290" i="15"/>
  <c r="J234" i="15" s="1"/>
  <c r="T290" i="15"/>
  <c r="T291" i="15" s="1"/>
  <c r="U290" i="15"/>
  <c r="U291" i="15" s="1"/>
  <c r="S290" i="15"/>
  <c r="S291" i="15" s="1"/>
  <c r="R290" i="15"/>
  <c r="R291" i="15" s="1"/>
  <c r="Q290" i="15"/>
  <c r="G428" i="15"/>
  <c r="G369" i="15"/>
  <c r="K752" i="15"/>
  <c r="S780" i="15"/>
  <c r="X683" i="15"/>
  <c r="Q708" i="15"/>
  <c r="U81" i="15"/>
  <c r="S641" i="15"/>
  <c r="K428" i="15"/>
  <c r="K369" i="15"/>
  <c r="H288" i="15"/>
  <c r="H229" i="15"/>
  <c r="F369" i="15"/>
  <c r="F428" i="15"/>
  <c r="H148" i="15"/>
  <c r="H89" i="15"/>
  <c r="D262" i="15"/>
  <c r="P192" i="15"/>
  <c r="J571" i="15"/>
  <c r="J515" i="15"/>
  <c r="K305" i="15"/>
  <c r="K361" i="15"/>
  <c r="F221" i="15"/>
  <c r="F165" i="15"/>
  <c r="I19" i="15"/>
  <c r="I78" i="15"/>
  <c r="G579" i="15"/>
  <c r="L543" i="15"/>
  <c r="E568" i="15"/>
  <c r="E509" i="15"/>
  <c r="T151" i="15"/>
  <c r="H218" i="15"/>
  <c r="H220" i="15" s="1"/>
  <c r="H159" i="15"/>
  <c r="T81" i="15"/>
  <c r="V570" i="15"/>
  <c r="J514" i="15" s="1"/>
  <c r="U570" i="15"/>
  <c r="U571" i="15" s="1"/>
  <c r="S570" i="15"/>
  <c r="S571" i="15" s="1"/>
  <c r="W570" i="15"/>
  <c r="T570" i="15"/>
  <c r="T571" i="15" s="1"/>
  <c r="R570" i="15"/>
  <c r="R571" i="15" s="1"/>
  <c r="Q570" i="15"/>
  <c r="X570" i="15" s="1"/>
  <c r="J444" i="14"/>
  <c r="H288" i="14"/>
  <c r="H229" i="14"/>
  <c r="I151" i="14"/>
  <c r="I95" i="14"/>
  <c r="F218" i="14"/>
  <c r="F159" i="14"/>
  <c r="F752" i="14"/>
  <c r="V500" i="14"/>
  <c r="U500" i="14"/>
  <c r="U501" i="14" s="1"/>
  <c r="T500" i="14"/>
  <c r="S500" i="14"/>
  <c r="R500" i="14"/>
  <c r="W500" i="14"/>
  <c r="F95" i="14"/>
  <c r="J358" i="14"/>
  <c r="J299" i="14"/>
  <c r="W150" i="14"/>
  <c r="V150" i="14"/>
  <c r="U150" i="14"/>
  <c r="U151" i="14" s="1"/>
  <c r="T150" i="14"/>
  <c r="T151" i="14" s="1"/>
  <c r="S150" i="14"/>
  <c r="S151" i="14" s="1"/>
  <c r="R150" i="14"/>
  <c r="R151" i="14" s="1"/>
  <c r="Q638" i="14"/>
  <c r="X613" i="14"/>
  <c r="W640" i="14"/>
  <c r="V640" i="14"/>
  <c r="S640" i="14"/>
  <c r="S641" i="14" s="1"/>
  <c r="U640" i="14"/>
  <c r="T640" i="14"/>
  <c r="T641" i="14" s="1"/>
  <c r="R640" i="14"/>
  <c r="R641" i="14" s="1"/>
  <c r="Q640" i="14"/>
  <c r="W501" i="14"/>
  <c r="K752" i="14"/>
  <c r="X403" i="14"/>
  <c r="Q428" i="14"/>
  <c r="H159" i="14"/>
  <c r="I638" i="14"/>
  <c r="I579" i="14"/>
  <c r="G708" i="14"/>
  <c r="G649" i="14"/>
  <c r="K431" i="14"/>
  <c r="K375" i="14"/>
  <c r="H777" i="14"/>
  <c r="H719" i="14"/>
  <c r="T5" i="14" s="1"/>
  <c r="I361" i="14"/>
  <c r="I305" i="14"/>
  <c r="X53" i="14"/>
  <c r="F25" i="14"/>
  <c r="J291" i="14"/>
  <c r="J235" i="14"/>
  <c r="K649" i="14"/>
  <c r="K708" i="14"/>
  <c r="I218" i="14"/>
  <c r="I159" i="14"/>
  <c r="K89" i="14"/>
  <c r="J501" i="14"/>
  <c r="J445" i="14"/>
  <c r="K568" i="14"/>
  <c r="K509" i="14"/>
  <c r="J428" i="14"/>
  <c r="J369" i="14"/>
  <c r="K430" i="14"/>
  <c r="E25" i="14"/>
  <c r="H78" i="14"/>
  <c r="H19" i="14"/>
  <c r="L473" i="14"/>
  <c r="E498" i="14"/>
  <c r="E439" i="14"/>
  <c r="W151" i="14"/>
  <c r="H221" i="14"/>
  <c r="H165" i="14"/>
  <c r="J708" i="14"/>
  <c r="J649" i="14"/>
  <c r="H711" i="14"/>
  <c r="H655" i="14"/>
  <c r="X683" i="14"/>
  <c r="Q708" i="14"/>
  <c r="V290" i="14"/>
  <c r="J234" i="14" s="1"/>
  <c r="U290" i="14"/>
  <c r="U291" i="14" s="1"/>
  <c r="S290" i="14"/>
  <c r="S291" i="14" s="1"/>
  <c r="R290" i="14"/>
  <c r="Q290" i="14"/>
  <c r="X290" i="14" s="1"/>
  <c r="W290" i="14"/>
  <c r="W291" i="14" s="1"/>
  <c r="T290" i="14"/>
  <c r="T291" i="14" s="1"/>
  <c r="I708" i="14"/>
  <c r="I649" i="14"/>
  <c r="J568" i="14"/>
  <c r="J509" i="14"/>
  <c r="I150" i="14"/>
  <c r="I94" i="14" s="1"/>
  <c r="R361" i="14"/>
  <c r="H501" i="14"/>
  <c r="H445" i="14"/>
  <c r="E369" i="14"/>
  <c r="L403" i="14"/>
  <c r="E428" i="14"/>
  <c r="K95" i="14"/>
  <c r="H585" i="14"/>
  <c r="L683" i="14"/>
  <c r="E649" i="14"/>
  <c r="L649" i="14" s="1"/>
  <c r="E708" i="14"/>
  <c r="V501" i="14"/>
  <c r="V752" i="14"/>
  <c r="V777" i="14" s="1"/>
  <c r="V779" i="14" s="1"/>
  <c r="E229" i="14"/>
  <c r="L263" i="14"/>
  <c r="E288" i="14"/>
  <c r="X473" i="14"/>
  <c r="Q498" i="14"/>
  <c r="X263" i="14"/>
  <c r="Q288" i="14"/>
  <c r="G148" i="14"/>
  <c r="G89" i="14"/>
  <c r="G218" i="14"/>
  <c r="G159" i="14"/>
  <c r="J78" i="14"/>
  <c r="J19" i="14"/>
  <c r="L543" i="14"/>
  <c r="E568" i="14"/>
  <c r="E509" i="14"/>
  <c r="G498" i="14"/>
  <c r="G439" i="14"/>
  <c r="L193" i="14"/>
  <c r="E218" i="14"/>
  <c r="E159" i="14"/>
  <c r="I78" i="14"/>
  <c r="I19" i="14"/>
  <c r="F708" i="14"/>
  <c r="F649" i="14"/>
  <c r="G638" i="14"/>
  <c r="G579" i="14"/>
  <c r="V291" i="14"/>
  <c r="I509" i="14"/>
  <c r="V641" i="14"/>
  <c r="H428" i="14"/>
  <c r="H369" i="14"/>
  <c r="L744" i="14"/>
  <c r="H640" i="14"/>
  <c r="H584" i="14" s="1"/>
  <c r="G568" i="14"/>
  <c r="G509" i="14"/>
  <c r="G299" i="14"/>
  <c r="G358" i="14"/>
  <c r="G291" i="14"/>
  <c r="G235" i="14"/>
  <c r="J151" i="14"/>
  <c r="J95" i="14"/>
  <c r="F80" i="14"/>
  <c r="S711" i="14"/>
  <c r="X78" i="14"/>
  <c r="J777" i="14"/>
  <c r="L745" i="14"/>
  <c r="K361" i="14"/>
  <c r="K305" i="14"/>
  <c r="W360" i="14"/>
  <c r="K304" i="14" s="1"/>
  <c r="U360" i="14"/>
  <c r="I304" i="14" s="1"/>
  <c r="R360" i="14"/>
  <c r="V360" i="14"/>
  <c r="T360" i="14"/>
  <c r="H304" i="14" s="1"/>
  <c r="S360" i="14"/>
  <c r="S361" i="14" s="1"/>
  <c r="L720" i="14"/>
  <c r="Q6" i="14"/>
  <c r="X6" i="14" s="1"/>
  <c r="H568" i="14"/>
  <c r="H509" i="14"/>
  <c r="R752" i="14"/>
  <c r="R777" i="14" s="1"/>
  <c r="I515" i="14"/>
  <c r="K150" i="14"/>
  <c r="K94" i="14" s="1"/>
  <c r="J638" i="14"/>
  <c r="J579" i="14"/>
  <c r="F299" i="14"/>
  <c r="F358" i="14"/>
  <c r="I291" i="14"/>
  <c r="I235" i="14"/>
  <c r="K638" i="14"/>
  <c r="K579" i="14"/>
  <c r="W361" i="14"/>
  <c r="F288" i="14"/>
  <c r="F229" i="14"/>
  <c r="E80" i="14"/>
  <c r="F431" i="14"/>
  <c r="F375" i="14"/>
  <c r="I498" i="14"/>
  <c r="I439" i="14"/>
  <c r="F430" i="14"/>
  <c r="W570" i="14"/>
  <c r="V570" i="14"/>
  <c r="V571" i="14" s="1"/>
  <c r="U570" i="14"/>
  <c r="U571" i="14" s="1"/>
  <c r="S570" i="14"/>
  <c r="S571" i="14" s="1"/>
  <c r="T570" i="14"/>
  <c r="T571" i="14" s="1"/>
  <c r="R570" i="14"/>
  <c r="F514" i="14" s="1"/>
  <c r="H710" i="14"/>
  <c r="F509" i="14"/>
  <c r="V220" i="14"/>
  <c r="U220" i="14"/>
  <c r="U221" i="14" s="1"/>
  <c r="T220" i="14"/>
  <c r="H164" i="14" s="1"/>
  <c r="W220" i="14"/>
  <c r="K164" i="14" s="1"/>
  <c r="S220" i="14"/>
  <c r="S221" i="14" s="1"/>
  <c r="R220" i="14"/>
  <c r="R221" i="14" s="1"/>
  <c r="E777" i="14"/>
  <c r="L752" i="14"/>
  <c r="K221" i="14"/>
  <c r="K165" i="14"/>
  <c r="X743" i="14"/>
  <c r="Q752" i="14"/>
  <c r="E719" i="14" s="1"/>
  <c r="U641" i="14"/>
  <c r="F498" i="14"/>
  <c r="F439" i="14"/>
  <c r="J218" i="14"/>
  <c r="J159" i="14"/>
  <c r="K229" i="14"/>
  <c r="K288" i="14"/>
  <c r="W779" i="14"/>
  <c r="W780" i="14" s="1"/>
  <c r="U779" i="14"/>
  <c r="U780" i="14" s="1"/>
  <c r="T779" i="14"/>
  <c r="T780" i="14" s="1"/>
  <c r="S779" i="14"/>
  <c r="R779" i="14"/>
  <c r="L333" i="14"/>
  <c r="E358" i="14"/>
  <c r="E299" i="14"/>
  <c r="L299" i="14" s="1"/>
  <c r="X333" i="14"/>
  <c r="Q358" i="14"/>
  <c r="H151" i="14"/>
  <c r="H95" i="14"/>
  <c r="L613" i="14"/>
  <c r="E638" i="14"/>
  <c r="E579" i="14"/>
  <c r="R501" i="14"/>
  <c r="V361" i="14"/>
  <c r="V430" i="14"/>
  <c r="V431" i="14" s="1"/>
  <c r="W430" i="14"/>
  <c r="W431" i="14" s="1"/>
  <c r="U430" i="14"/>
  <c r="U431" i="14" s="1"/>
  <c r="T430" i="14"/>
  <c r="T431" i="14" s="1"/>
  <c r="S430" i="14"/>
  <c r="S431" i="14" s="1"/>
  <c r="R430" i="14"/>
  <c r="R431" i="14" s="1"/>
  <c r="Q430" i="14"/>
  <c r="X430" i="14" s="1"/>
  <c r="E151" i="14"/>
  <c r="L148" i="14"/>
  <c r="F515" i="14"/>
  <c r="F571" i="14"/>
  <c r="K439" i="14"/>
  <c r="K498" i="14"/>
  <c r="G777" i="14"/>
  <c r="G719" i="14"/>
  <c r="S5" i="14" s="1"/>
  <c r="I777" i="14"/>
  <c r="I719" i="14"/>
  <c r="U5" i="14" s="1"/>
  <c r="S501" i="14"/>
  <c r="X543" i="14"/>
  <c r="Q568" i="14"/>
  <c r="H305" i="14"/>
  <c r="H361" i="14"/>
  <c r="V221" i="14"/>
  <c r="L743" i="14"/>
  <c r="S780" i="14"/>
  <c r="W571" i="14"/>
  <c r="K159" i="14"/>
  <c r="G78" i="14"/>
  <c r="G19" i="14"/>
  <c r="L19" i="14" s="1"/>
  <c r="F89" i="14"/>
  <c r="L89" i="14" s="1"/>
  <c r="T221" i="14"/>
  <c r="F150" i="14"/>
  <c r="F94" i="14" s="1"/>
  <c r="R291" i="14"/>
  <c r="F638" i="14"/>
  <c r="F579" i="14"/>
  <c r="P192" i="14"/>
  <c r="D262" i="14"/>
  <c r="K19" i="14"/>
  <c r="K78" i="14"/>
  <c r="V80" i="14"/>
  <c r="V81" i="14" s="1"/>
  <c r="U80" i="14"/>
  <c r="U81" i="14" s="1"/>
  <c r="T80" i="14"/>
  <c r="T81" i="14" s="1"/>
  <c r="S80" i="14"/>
  <c r="S81" i="14" s="1"/>
  <c r="R80" i="14"/>
  <c r="R81" i="14" s="1"/>
  <c r="Q80" i="14"/>
  <c r="W80" i="14"/>
  <c r="W81" i="14" s="1"/>
  <c r="I375" i="14"/>
  <c r="I431" i="14"/>
  <c r="X123" i="14"/>
  <c r="Q148" i="14"/>
  <c r="W641" i="14"/>
  <c r="G428" i="14"/>
  <c r="G369" i="14"/>
  <c r="X193" i="14"/>
  <c r="Q218" i="14"/>
  <c r="Q220" i="14" s="1"/>
  <c r="X220" i="14" s="1"/>
  <c r="I570" i="14"/>
  <c r="I514" i="14" s="1"/>
  <c r="W710" i="14"/>
  <c r="W711" i="14" s="1"/>
  <c r="V710" i="14"/>
  <c r="V711" i="14" s="1"/>
  <c r="U710" i="14"/>
  <c r="U711" i="14" s="1"/>
  <c r="T710" i="14"/>
  <c r="T711" i="14" s="1"/>
  <c r="S710" i="14"/>
  <c r="R710" i="14"/>
  <c r="R711" i="14" s="1"/>
  <c r="Q710" i="14"/>
  <c r="L123" i="14"/>
  <c r="J24" i="13"/>
  <c r="G24" i="13"/>
  <c r="K654" i="13"/>
  <c r="J304" i="13"/>
  <c r="E17" i="13"/>
  <c r="E16" i="13"/>
  <c r="K585" i="13"/>
  <c r="F498" i="13"/>
  <c r="F439" i="13"/>
  <c r="K640" i="13"/>
  <c r="K584" i="13" s="1"/>
  <c r="H585" i="13"/>
  <c r="F752" i="13"/>
  <c r="J220" i="13"/>
  <c r="H220" i="13"/>
  <c r="G220" i="13"/>
  <c r="P220" i="13"/>
  <c r="F220" i="13"/>
  <c r="I638" i="13"/>
  <c r="I579" i="13"/>
  <c r="W710" i="13"/>
  <c r="V710" i="13"/>
  <c r="J654" i="13" s="1"/>
  <c r="U710" i="13"/>
  <c r="T710" i="13"/>
  <c r="T711" i="13" s="1"/>
  <c r="S710" i="13"/>
  <c r="G654" i="13" s="1"/>
  <c r="R710" i="13"/>
  <c r="F654" i="13" s="1"/>
  <c r="K649" i="13"/>
  <c r="P192" i="13"/>
  <c r="D262" i="13"/>
  <c r="K428" i="13"/>
  <c r="K369" i="13"/>
  <c r="J221" i="13"/>
  <c r="J165" i="13"/>
  <c r="K81" i="13"/>
  <c r="K25" i="13"/>
  <c r="G649" i="13"/>
  <c r="H777" i="13"/>
  <c r="H719" i="13"/>
  <c r="T5" i="13" s="1"/>
  <c r="H17" i="13"/>
  <c r="H16" i="13"/>
  <c r="F299" i="13"/>
  <c r="F358" i="13"/>
  <c r="E288" i="13"/>
  <c r="E229" i="13"/>
  <c r="L263" i="13"/>
  <c r="L543" i="13"/>
  <c r="E568" i="13"/>
  <c r="E509" i="13"/>
  <c r="L743" i="13"/>
  <c r="E752" i="13"/>
  <c r="G777" i="13"/>
  <c r="G719" i="13"/>
  <c r="S5" i="13" s="1"/>
  <c r="Q498" i="13"/>
  <c r="X473" i="13"/>
  <c r="H509" i="13"/>
  <c r="F579" i="13"/>
  <c r="F638" i="13"/>
  <c r="J428" i="13"/>
  <c r="J369" i="13"/>
  <c r="J711" i="13"/>
  <c r="J655" i="13"/>
  <c r="H159" i="13"/>
  <c r="X193" i="13"/>
  <c r="Q218" i="13"/>
  <c r="S641" i="13"/>
  <c r="G711" i="13"/>
  <c r="G655" i="13"/>
  <c r="F89" i="13"/>
  <c r="E89" i="13"/>
  <c r="E148" i="13"/>
  <c r="L123" i="13"/>
  <c r="H95" i="13"/>
  <c r="H151" i="13"/>
  <c r="L333" i="13"/>
  <c r="E358" i="13"/>
  <c r="E299" i="13"/>
  <c r="E369" i="13"/>
  <c r="L369" i="13" s="1"/>
  <c r="L403" i="13"/>
  <c r="E428" i="13"/>
  <c r="I708" i="13"/>
  <c r="I649" i="13"/>
  <c r="K439" i="13"/>
  <c r="I25" i="13"/>
  <c r="Q288" i="13"/>
  <c r="X263" i="13"/>
  <c r="H654" i="13"/>
  <c r="H515" i="13"/>
  <c r="H571" i="13"/>
  <c r="F288" i="13"/>
  <c r="F229" i="13"/>
  <c r="I80" i="13"/>
  <c r="E579" i="13"/>
  <c r="L579" i="13" s="1"/>
  <c r="E638" i="13"/>
  <c r="L613" i="13"/>
  <c r="H221" i="13"/>
  <c r="H165" i="13"/>
  <c r="G638" i="13"/>
  <c r="G579" i="13"/>
  <c r="F95" i="13"/>
  <c r="F151" i="13"/>
  <c r="I375" i="13"/>
  <c r="I431" i="13"/>
  <c r="H89" i="13"/>
  <c r="X743" i="13"/>
  <c r="Q752" i="13"/>
  <c r="L193" i="13"/>
  <c r="E218" i="13"/>
  <c r="E159" i="13"/>
  <c r="L159" i="13" s="1"/>
  <c r="W640" i="13"/>
  <c r="W641" i="13" s="1"/>
  <c r="V640" i="13"/>
  <c r="V641" i="13" s="1"/>
  <c r="U640" i="13"/>
  <c r="U641" i="13" s="1"/>
  <c r="T640" i="13"/>
  <c r="S640" i="13"/>
  <c r="R640" i="13"/>
  <c r="R641" i="13" s="1"/>
  <c r="H235" i="13"/>
  <c r="K501" i="13"/>
  <c r="K445" i="13"/>
  <c r="Q638" i="13"/>
  <c r="X613" i="13"/>
  <c r="Q428" i="13"/>
  <c r="X403" i="13"/>
  <c r="H358" i="13"/>
  <c r="H299" i="13"/>
  <c r="E649" i="13"/>
  <c r="L683" i="13"/>
  <c r="E708" i="13"/>
  <c r="H150" i="13"/>
  <c r="J777" i="13"/>
  <c r="J719" i="13"/>
  <c r="V5" i="13" s="1"/>
  <c r="F649" i="13"/>
  <c r="F571" i="13"/>
  <c r="F515" i="13"/>
  <c r="H649" i="13"/>
  <c r="X123" i="13"/>
  <c r="Q81" i="13"/>
  <c r="E26" i="13" s="1"/>
  <c r="X78" i="13"/>
  <c r="K361" i="13"/>
  <c r="K305" i="13"/>
  <c r="I568" i="13"/>
  <c r="I509" i="13"/>
  <c r="G218" i="13"/>
  <c r="G159" i="13"/>
  <c r="H229" i="13"/>
  <c r="H428" i="13"/>
  <c r="H369" i="13"/>
  <c r="F25" i="13"/>
  <c r="L25" i="13" s="1"/>
  <c r="G358" i="13"/>
  <c r="G299" i="13"/>
  <c r="U711" i="13"/>
  <c r="I439" i="13"/>
  <c r="I498" i="13"/>
  <c r="G431" i="13"/>
  <c r="G375" i="13"/>
  <c r="W361" i="13"/>
  <c r="K151" i="13"/>
  <c r="K95" i="13"/>
  <c r="F711" i="13"/>
  <c r="F655" i="13"/>
  <c r="L78" i="13"/>
  <c r="H711" i="13"/>
  <c r="H655" i="13"/>
  <c r="X148" i="13"/>
  <c r="F221" i="13"/>
  <c r="F165" i="13"/>
  <c r="K568" i="13"/>
  <c r="K509" i="13"/>
  <c r="H640" i="13"/>
  <c r="H584" i="13" s="1"/>
  <c r="U571" i="13"/>
  <c r="J439" i="13"/>
  <c r="J498" i="13"/>
  <c r="V431" i="13"/>
  <c r="W570" i="13"/>
  <c r="W571" i="13" s="1"/>
  <c r="U570" i="13"/>
  <c r="S570" i="13"/>
  <c r="R570" i="13"/>
  <c r="V570" i="13"/>
  <c r="T570" i="13"/>
  <c r="H514" i="13" s="1"/>
  <c r="F80" i="13"/>
  <c r="F24" i="13" s="1"/>
  <c r="H290" i="13"/>
  <c r="H291" i="13" s="1"/>
  <c r="G290" i="13"/>
  <c r="P290" i="13"/>
  <c r="F290" i="13"/>
  <c r="E290" i="13"/>
  <c r="X683" i="13"/>
  <c r="Q708" i="13"/>
  <c r="Q710" i="13" s="1"/>
  <c r="X710" i="13" s="1"/>
  <c r="G229" i="13"/>
  <c r="G288" i="13"/>
  <c r="T430" i="13"/>
  <c r="T431" i="13" s="1"/>
  <c r="S430" i="13"/>
  <c r="S431" i="13" s="1"/>
  <c r="W430" i="13"/>
  <c r="W431" i="13" s="1"/>
  <c r="V430" i="13"/>
  <c r="U430" i="13"/>
  <c r="U431" i="13" s="1"/>
  <c r="R430" i="13"/>
  <c r="R431" i="13" s="1"/>
  <c r="Q430" i="13"/>
  <c r="X430" i="13" s="1"/>
  <c r="E498" i="13"/>
  <c r="L473" i="13"/>
  <c r="E439" i="13"/>
  <c r="L439" i="13" s="1"/>
  <c r="K288" i="13"/>
  <c r="K229" i="13"/>
  <c r="I777" i="13"/>
  <c r="I719" i="13"/>
  <c r="U5" i="13" s="1"/>
  <c r="W779" i="13"/>
  <c r="W780" i="13" s="1"/>
  <c r="V779" i="13"/>
  <c r="V780" i="13" s="1"/>
  <c r="U779" i="13"/>
  <c r="U780" i="13" s="1"/>
  <c r="T779" i="13"/>
  <c r="T780" i="13" s="1"/>
  <c r="S779" i="13"/>
  <c r="S780" i="13" s="1"/>
  <c r="R779" i="13"/>
  <c r="R780" i="13" s="1"/>
  <c r="T641" i="13"/>
  <c r="X333" i="13"/>
  <c r="Q358" i="13"/>
  <c r="I229" i="13"/>
  <c r="I288" i="13"/>
  <c r="T500" i="13"/>
  <c r="H444" i="13" s="1"/>
  <c r="W500" i="13"/>
  <c r="W501" i="13" s="1"/>
  <c r="V500" i="13"/>
  <c r="V501" i="13" s="1"/>
  <c r="U500" i="13"/>
  <c r="U501" i="13" s="1"/>
  <c r="S500" i="13"/>
  <c r="S501" i="13" s="1"/>
  <c r="R500" i="13"/>
  <c r="R501" i="13" s="1"/>
  <c r="Q500" i="13"/>
  <c r="G81" i="13"/>
  <c r="G25" i="13"/>
  <c r="J638" i="13"/>
  <c r="J579" i="13"/>
  <c r="G445" i="13"/>
  <c r="G501" i="13"/>
  <c r="W150" i="13"/>
  <c r="V150" i="13"/>
  <c r="J94" i="13" s="1"/>
  <c r="S150" i="13"/>
  <c r="S151" i="13" s="1"/>
  <c r="R150" i="13"/>
  <c r="F94" i="13" s="1"/>
  <c r="Q150" i="13"/>
  <c r="Q151" i="13" s="1"/>
  <c r="T150" i="13"/>
  <c r="T151" i="13" s="1"/>
  <c r="U150" i="13"/>
  <c r="U151" i="13" s="1"/>
  <c r="V80" i="13"/>
  <c r="V81" i="13" s="1"/>
  <c r="U80" i="13"/>
  <c r="U81" i="13" s="1"/>
  <c r="T80" i="13"/>
  <c r="S80" i="13"/>
  <c r="S81" i="13" s="1"/>
  <c r="R80" i="13"/>
  <c r="R81" i="13" s="1"/>
  <c r="Q80" i="13"/>
  <c r="W80" i="13"/>
  <c r="W81" i="13" s="1"/>
  <c r="I218" i="13"/>
  <c r="I220" i="13" s="1"/>
  <c r="I159" i="13"/>
  <c r="K159" i="13"/>
  <c r="K218" i="13"/>
  <c r="V571" i="13"/>
  <c r="I430" i="13"/>
  <c r="I374" i="13" s="1"/>
  <c r="J305" i="13"/>
  <c r="J361" i="13"/>
  <c r="H501" i="13"/>
  <c r="H445" i="13"/>
  <c r="L720" i="13"/>
  <c r="Q6" i="13"/>
  <c r="X6" i="13" s="1"/>
  <c r="W711" i="13"/>
  <c r="I358" i="13"/>
  <c r="I299" i="13"/>
  <c r="H579" i="13"/>
  <c r="X543" i="13"/>
  <c r="Q568" i="13"/>
  <c r="L744" i="13"/>
  <c r="G89" i="13"/>
  <c r="G148" i="13"/>
  <c r="G568" i="13"/>
  <c r="G509" i="13"/>
  <c r="J229" i="13"/>
  <c r="J288" i="13"/>
  <c r="K711" i="13"/>
  <c r="K655" i="13"/>
  <c r="F428" i="13"/>
  <c r="F369" i="13"/>
  <c r="K719" i="13"/>
  <c r="W5" i="13" s="1"/>
  <c r="K777" i="13"/>
  <c r="J568" i="13"/>
  <c r="J509" i="13"/>
  <c r="Q360" i="13"/>
  <c r="X360" i="13" s="1"/>
  <c r="W360" i="13"/>
  <c r="K304" i="13" s="1"/>
  <c r="U360" i="13"/>
  <c r="U361" i="13" s="1"/>
  <c r="T360" i="13"/>
  <c r="T361" i="13" s="1"/>
  <c r="S360" i="13"/>
  <c r="S361" i="13" s="1"/>
  <c r="V360" i="13"/>
  <c r="V361" i="13" s="1"/>
  <c r="R360" i="13"/>
  <c r="R361" i="13" s="1"/>
  <c r="I148" i="13"/>
  <c r="I89" i="13"/>
  <c r="J81" i="13"/>
  <c r="J25" i="13"/>
  <c r="S571" i="13"/>
  <c r="V151" i="13"/>
  <c r="J151" i="13"/>
  <c r="J95" i="13"/>
  <c r="H164" i="12"/>
  <c r="G24" i="12"/>
  <c r="I234" i="12"/>
  <c r="I304" i="12"/>
  <c r="F585" i="12"/>
  <c r="W431" i="12"/>
  <c r="F719" i="12"/>
  <c r="R5" i="12" s="1"/>
  <c r="F777" i="12"/>
  <c r="R780" i="12"/>
  <c r="J719" i="12"/>
  <c r="V5" i="12" s="1"/>
  <c r="J777" i="12"/>
  <c r="W80" i="12"/>
  <c r="W81" i="12" s="1"/>
  <c r="V80" i="12"/>
  <c r="U80" i="12"/>
  <c r="U81" i="12" s="1"/>
  <c r="S80" i="12"/>
  <c r="S81" i="12" s="1"/>
  <c r="Q80" i="12"/>
  <c r="T80" i="12"/>
  <c r="T81" i="12" s="1"/>
  <c r="R80" i="12"/>
  <c r="I221" i="12"/>
  <c r="I165" i="12"/>
  <c r="W779" i="12"/>
  <c r="V779" i="12"/>
  <c r="U779" i="12"/>
  <c r="T779" i="12"/>
  <c r="S779" i="12"/>
  <c r="S780" i="12" s="1"/>
  <c r="R779" i="12"/>
  <c r="J649" i="12"/>
  <c r="J708" i="12"/>
  <c r="I501" i="12"/>
  <c r="I445" i="12"/>
  <c r="K649" i="12"/>
  <c r="K708" i="12"/>
  <c r="J288" i="12"/>
  <c r="J229" i="12"/>
  <c r="G638" i="12"/>
  <c r="G579" i="12"/>
  <c r="J375" i="12"/>
  <c r="J431" i="12"/>
  <c r="H501" i="12"/>
  <c r="H445" i="12"/>
  <c r="E439" i="12"/>
  <c r="E498" i="12"/>
  <c r="L473" i="12"/>
  <c r="E358" i="12"/>
  <c r="L333" i="12"/>
  <c r="E299" i="12"/>
  <c r="K369" i="12"/>
  <c r="K428" i="12"/>
  <c r="K95" i="12"/>
  <c r="X263" i="12"/>
  <c r="Q288" i="12"/>
  <c r="L744" i="12"/>
  <c r="U780" i="12"/>
  <c r="F428" i="12"/>
  <c r="F369" i="12"/>
  <c r="J89" i="12"/>
  <c r="J148" i="12"/>
  <c r="F640" i="12"/>
  <c r="F641" i="12" s="1"/>
  <c r="S360" i="12"/>
  <c r="R360" i="12"/>
  <c r="R361" i="12" s="1"/>
  <c r="Q360" i="12"/>
  <c r="W360" i="12"/>
  <c r="T360" i="12"/>
  <c r="T361" i="12" s="1"/>
  <c r="V360" i="12"/>
  <c r="V361" i="12" s="1"/>
  <c r="U360" i="12"/>
  <c r="F148" i="12"/>
  <c r="F89" i="12"/>
  <c r="L123" i="12"/>
  <c r="X744" i="12"/>
  <c r="H719" i="12"/>
  <c r="T5" i="12" s="1"/>
  <c r="H777" i="12"/>
  <c r="K150" i="12"/>
  <c r="K509" i="12"/>
  <c r="E218" i="12"/>
  <c r="E159" i="12"/>
  <c r="L159" i="12" s="1"/>
  <c r="L193" i="12"/>
  <c r="K159" i="12"/>
  <c r="V641" i="12"/>
  <c r="L743" i="12"/>
  <c r="E752" i="12"/>
  <c r="V640" i="12"/>
  <c r="U640" i="12"/>
  <c r="U641" i="12" s="1"/>
  <c r="T640" i="12"/>
  <c r="W640" i="12"/>
  <c r="W641" i="12" s="1"/>
  <c r="S640" i="12"/>
  <c r="S641" i="12" s="1"/>
  <c r="R640" i="12"/>
  <c r="I81" i="12"/>
  <c r="X123" i="12"/>
  <c r="Q148" i="12"/>
  <c r="E89" i="12"/>
  <c r="T780" i="12"/>
  <c r="K571" i="12"/>
  <c r="K515" i="12"/>
  <c r="J358" i="12"/>
  <c r="J299" i="12"/>
  <c r="I291" i="12"/>
  <c r="I235" i="12"/>
  <c r="K221" i="12"/>
  <c r="K165" i="12"/>
  <c r="F81" i="12"/>
  <c r="F25" i="12"/>
  <c r="E151" i="12"/>
  <c r="X613" i="12"/>
  <c r="Q638" i="12"/>
  <c r="I369" i="12"/>
  <c r="I428" i="12"/>
  <c r="G81" i="12"/>
  <c r="G25" i="12"/>
  <c r="X333" i="12"/>
  <c r="X543" i="12"/>
  <c r="Q568" i="12"/>
  <c r="R220" i="12"/>
  <c r="Q220" i="12"/>
  <c r="W220" i="12"/>
  <c r="K164" i="12" s="1"/>
  <c r="V220" i="12"/>
  <c r="V221" i="12" s="1"/>
  <c r="U220" i="12"/>
  <c r="U221" i="12" s="1"/>
  <c r="T220" i="12"/>
  <c r="T221" i="12" s="1"/>
  <c r="S220" i="12"/>
  <c r="G164" i="12" s="1"/>
  <c r="U570" i="12"/>
  <c r="U571" i="12" s="1"/>
  <c r="T570" i="12"/>
  <c r="T571" i="12" s="1"/>
  <c r="R570" i="12"/>
  <c r="R571" i="12" s="1"/>
  <c r="V570" i="12"/>
  <c r="V571" i="12" s="1"/>
  <c r="W570" i="12"/>
  <c r="K514" i="12" s="1"/>
  <c r="S570" i="12"/>
  <c r="S571" i="12" s="1"/>
  <c r="X683" i="12"/>
  <c r="Q708" i="12"/>
  <c r="H165" i="12"/>
  <c r="H221" i="12"/>
  <c r="J221" i="12"/>
  <c r="J165" i="12"/>
  <c r="J509" i="12"/>
  <c r="J568" i="12"/>
  <c r="L263" i="12"/>
  <c r="E288" i="12"/>
  <c r="E229" i="12"/>
  <c r="S221" i="12"/>
  <c r="R641" i="12"/>
  <c r="G498" i="12"/>
  <c r="G439" i="12"/>
  <c r="G165" i="12"/>
  <c r="G221" i="12"/>
  <c r="W571" i="12"/>
  <c r="L403" i="12"/>
  <c r="E428" i="12"/>
  <c r="E369" i="12"/>
  <c r="K445" i="12"/>
  <c r="K501" i="12"/>
  <c r="H358" i="12"/>
  <c r="H299" i="12"/>
  <c r="Q81" i="12"/>
  <c r="X78" i="12"/>
  <c r="Q361" i="12"/>
  <c r="X358" i="12"/>
  <c r="K291" i="12"/>
  <c r="K235" i="12"/>
  <c r="H571" i="12"/>
  <c r="H515" i="12"/>
  <c r="U430" i="12"/>
  <c r="U431" i="12" s="1"/>
  <c r="T430" i="12"/>
  <c r="T431" i="12" s="1"/>
  <c r="S430" i="12"/>
  <c r="G374" i="12" s="1"/>
  <c r="R430" i="12"/>
  <c r="R431" i="12" s="1"/>
  <c r="V430" i="12"/>
  <c r="J374" i="12" s="1"/>
  <c r="W430" i="12"/>
  <c r="T501" i="12"/>
  <c r="Q498" i="12"/>
  <c r="X473" i="12"/>
  <c r="U361" i="12"/>
  <c r="G159" i="12"/>
  <c r="U150" i="12"/>
  <c r="T150" i="12"/>
  <c r="T151" i="12" s="1"/>
  <c r="S150" i="12"/>
  <c r="G94" i="12" s="1"/>
  <c r="R150" i="12"/>
  <c r="R151" i="12" s="1"/>
  <c r="Q150" i="12"/>
  <c r="W150" i="12"/>
  <c r="W151" i="12" s="1"/>
  <c r="V150" i="12"/>
  <c r="V151" i="12" s="1"/>
  <c r="G369" i="12"/>
  <c r="G708" i="12"/>
  <c r="G649" i="12"/>
  <c r="G299" i="12"/>
  <c r="G358" i="12"/>
  <c r="G89" i="12"/>
  <c r="H17" i="12"/>
  <c r="H26" i="12"/>
  <c r="H16" i="12"/>
  <c r="K719" i="12"/>
  <c r="W5" i="12" s="1"/>
  <c r="K777" i="12"/>
  <c r="F708" i="12"/>
  <c r="F649" i="12"/>
  <c r="H514" i="12"/>
  <c r="Q218" i="12"/>
  <c r="X193" i="12"/>
  <c r="H288" i="12"/>
  <c r="H229" i="12"/>
  <c r="U290" i="12"/>
  <c r="U291" i="12" s="1"/>
  <c r="S290" i="12"/>
  <c r="S291" i="12" s="1"/>
  <c r="R290" i="12"/>
  <c r="R291" i="12" s="1"/>
  <c r="W290" i="12"/>
  <c r="W291" i="12" s="1"/>
  <c r="Q290" i="12"/>
  <c r="V290" i="12"/>
  <c r="V291" i="12" s="1"/>
  <c r="T290" i="12"/>
  <c r="T291" i="12" s="1"/>
  <c r="H711" i="12"/>
  <c r="H655" i="12"/>
  <c r="U501" i="12"/>
  <c r="U151" i="12"/>
  <c r="L683" i="12"/>
  <c r="E708" i="12"/>
  <c r="E649" i="12"/>
  <c r="K638" i="12"/>
  <c r="K579" i="12"/>
  <c r="L720" i="12"/>
  <c r="Q6" i="12"/>
  <c r="X6" i="12" s="1"/>
  <c r="I568" i="12"/>
  <c r="I509" i="12"/>
  <c r="G431" i="12"/>
  <c r="G375" i="12"/>
  <c r="R221" i="12"/>
  <c r="I89" i="12"/>
  <c r="I148" i="12"/>
  <c r="L543" i="12"/>
  <c r="E568" i="12"/>
  <c r="E509" i="12"/>
  <c r="L509" i="12" s="1"/>
  <c r="G229" i="12"/>
  <c r="G288" i="12"/>
  <c r="G151" i="12"/>
  <c r="G95" i="12"/>
  <c r="V780" i="12"/>
  <c r="F159" i="12"/>
  <c r="F218" i="12"/>
  <c r="K25" i="12"/>
  <c r="K80" i="12"/>
  <c r="K24" i="12" s="1"/>
  <c r="Q777" i="12"/>
  <c r="X752" i="12"/>
  <c r="I361" i="12"/>
  <c r="I305" i="12"/>
  <c r="W780" i="12"/>
  <c r="W361" i="12"/>
  <c r="K358" i="12"/>
  <c r="K299" i="12"/>
  <c r="E81" i="12"/>
  <c r="L78" i="12"/>
  <c r="E25" i="12"/>
  <c r="I719" i="12"/>
  <c r="U5" i="12" s="1"/>
  <c r="I777" i="12"/>
  <c r="J638" i="12"/>
  <c r="J579" i="12"/>
  <c r="H638" i="12"/>
  <c r="H579" i="12"/>
  <c r="W710" i="12"/>
  <c r="W711" i="12" s="1"/>
  <c r="V710" i="12"/>
  <c r="U710" i="12"/>
  <c r="U711" i="12" s="1"/>
  <c r="T710" i="12"/>
  <c r="T711" i="12" s="1"/>
  <c r="S710" i="12"/>
  <c r="S711" i="12" s="1"/>
  <c r="R710" i="12"/>
  <c r="R711" i="12" s="1"/>
  <c r="Q710" i="12"/>
  <c r="F571" i="12"/>
  <c r="F515" i="12"/>
  <c r="S361" i="12"/>
  <c r="I708" i="12"/>
  <c r="I649" i="12"/>
  <c r="F299" i="12"/>
  <c r="F358" i="12"/>
  <c r="H431" i="12"/>
  <c r="H375" i="12"/>
  <c r="I638" i="12"/>
  <c r="I579" i="12"/>
  <c r="G568" i="12"/>
  <c r="G509" i="12"/>
  <c r="L80" i="12"/>
  <c r="X403" i="12"/>
  <c r="Q428" i="12"/>
  <c r="X743" i="12"/>
  <c r="V711" i="12"/>
  <c r="H148" i="12"/>
  <c r="H89" i="12"/>
  <c r="V500" i="12"/>
  <c r="V501" i="12" s="1"/>
  <c r="T500" i="12"/>
  <c r="H444" i="12" s="1"/>
  <c r="S500" i="12"/>
  <c r="S501" i="12" s="1"/>
  <c r="R500" i="12"/>
  <c r="R501" i="12" s="1"/>
  <c r="W500" i="12"/>
  <c r="W501" i="12" s="1"/>
  <c r="U500" i="12"/>
  <c r="I444" i="12" s="1"/>
  <c r="Q500" i="12"/>
  <c r="L19" i="12"/>
  <c r="J81" i="12"/>
  <c r="J25" i="12"/>
  <c r="L613" i="12"/>
  <c r="E579" i="12"/>
  <c r="L579" i="12" s="1"/>
  <c r="E638" i="12"/>
  <c r="J498" i="12"/>
  <c r="J439" i="12"/>
  <c r="H439" i="12"/>
  <c r="F498" i="12"/>
  <c r="F439" i="12"/>
  <c r="D262" i="12"/>
  <c r="P192" i="12"/>
  <c r="T641" i="12"/>
  <c r="F288" i="12"/>
  <c r="F229" i="12"/>
  <c r="G752" i="12"/>
  <c r="K514" i="11"/>
  <c r="G304" i="11"/>
  <c r="F444" i="11"/>
  <c r="G234" i="11"/>
  <c r="F164" i="11"/>
  <c r="K361" i="11"/>
  <c r="K305" i="11"/>
  <c r="W360" i="11"/>
  <c r="S360" i="11"/>
  <c r="U360" i="11"/>
  <c r="U361" i="11" s="1"/>
  <c r="R360" i="11"/>
  <c r="R361" i="11" s="1"/>
  <c r="V360" i="11"/>
  <c r="V361" i="11" s="1"/>
  <c r="T360" i="11"/>
  <c r="T361" i="11" s="1"/>
  <c r="Q360" i="11"/>
  <c r="V81" i="11"/>
  <c r="W571" i="11"/>
  <c r="H235" i="11"/>
  <c r="J649" i="11"/>
  <c r="J708" i="11"/>
  <c r="J568" i="11"/>
  <c r="J509" i="11"/>
  <c r="F752" i="11"/>
  <c r="E428" i="11"/>
  <c r="L403" i="11"/>
  <c r="E369" i="11"/>
  <c r="G752" i="11"/>
  <c r="K288" i="11"/>
  <c r="K229" i="11"/>
  <c r="J25" i="11"/>
  <c r="R80" i="11"/>
  <c r="R81" i="11" s="1"/>
  <c r="V80" i="11"/>
  <c r="T80" i="11"/>
  <c r="U80" i="11"/>
  <c r="S80" i="11"/>
  <c r="W80" i="11"/>
  <c r="W81" i="11" s="1"/>
  <c r="X403" i="11"/>
  <c r="Q428" i="11"/>
  <c r="H638" i="11"/>
  <c r="H579" i="11"/>
  <c r="T81" i="11"/>
  <c r="P192" i="11"/>
  <c r="D262" i="11"/>
  <c r="K78" i="11"/>
  <c r="K19" i="11"/>
  <c r="E498" i="11"/>
  <c r="L473" i="11"/>
  <c r="E439" i="11"/>
  <c r="S361" i="11"/>
  <c r="G638" i="11"/>
  <c r="G579" i="11"/>
  <c r="K509" i="11"/>
  <c r="J638" i="11"/>
  <c r="J579" i="11"/>
  <c r="K369" i="11"/>
  <c r="K428" i="11"/>
  <c r="S81" i="11"/>
  <c r="W361" i="11"/>
  <c r="K585" i="11"/>
  <c r="K148" i="11"/>
  <c r="K89" i="11"/>
  <c r="W752" i="11"/>
  <c r="W777" i="11" s="1"/>
  <c r="H428" i="11"/>
  <c r="H369" i="11"/>
  <c r="T752" i="11"/>
  <c r="T777" i="11" s="1"/>
  <c r="K711" i="11"/>
  <c r="K655" i="11"/>
  <c r="L744" i="11"/>
  <c r="L720" i="11"/>
  <c r="Q6" i="11"/>
  <c r="X6" i="11" s="1"/>
  <c r="F428" i="11"/>
  <c r="F369" i="11"/>
  <c r="G148" i="11"/>
  <c r="G89" i="11"/>
  <c r="K752" i="11"/>
  <c r="Q358" i="11"/>
  <c r="X333" i="11"/>
  <c r="I304" i="11"/>
  <c r="U711" i="11"/>
  <c r="G498" i="11"/>
  <c r="G439" i="11"/>
  <c r="L193" i="11"/>
  <c r="E218" i="11"/>
  <c r="E159" i="11"/>
  <c r="L743" i="11"/>
  <c r="E752" i="11"/>
  <c r="V710" i="11"/>
  <c r="U710" i="11"/>
  <c r="I654" i="11" s="1"/>
  <c r="S710" i="11"/>
  <c r="R710" i="11"/>
  <c r="R711" i="11" s="1"/>
  <c r="W710" i="11"/>
  <c r="K654" i="11" s="1"/>
  <c r="T710" i="11"/>
  <c r="T711" i="11" s="1"/>
  <c r="Q708" i="11"/>
  <c r="X683" i="11"/>
  <c r="J358" i="11"/>
  <c r="J299" i="11"/>
  <c r="S752" i="11"/>
  <c r="S777" i="11" s="1"/>
  <c r="J89" i="11"/>
  <c r="X613" i="11"/>
  <c r="Q638" i="11"/>
  <c r="J288" i="11"/>
  <c r="J229" i="11"/>
  <c r="H89" i="11"/>
  <c r="H148" i="11"/>
  <c r="F638" i="11"/>
  <c r="F579" i="11"/>
  <c r="T641" i="11"/>
  <c r="H358" i="11"/>
  <c r="H299" i="11"/>
  <c r="X744" i="11"/>
  <c r="H568" i="11"/>
  <c r="H509" i="11"/>
  <c r="K649" i="11"/>
  <c r="Q288" i="11"/>
  <c r="Q290" i="11" s="1"/>
  <c r="X290" i="11" s="1"/>
  <c r="X263" i="11"/>
  <c r="U752" i="11"/>
  <c r="U777" i="11" s="1"/>
  <c r="S711" i="11"/>
  <c r="H708" i="11"/>
  <c r="H649" i="11"/>
  <c r="S221" i="11"/>
  <c r="T431" i="11"/>
  <c r="K159" i="11"/>
  <c r="K218" i="11"/>
  <c r="J151" i="11"/>
  <c r="J95" i="11"/>
  <c r="X745" i="11"/>
  <c r="I375" i="11"/>
  <c r="I431" i="11"/>
  <c r="I649" i="11"/>
  <c r="H498" i="11"/>
  <c r="H439" i="11"/>
  <c r="I148" i="11"/>
  <c r="I89" i="11"/>
  <c r="W220" i="11"/>
  <c r="W221" i="11" s="1"/>
  <c r="U220" i="11"/>
  <c r="U221" i="11" s="1"/>
  <c r="T220" i="11"/>
  <c r="T221" i="11" s="1"/>
  <c r="S220" i="11"/>
  <c r="V220" i="11"/>
  <c r="R220" i="11"/>
  <c r="R221" i="11" s="1"/>
  <c r="K498" i="11"/>
  <c r="K439" i="11"/>
  <c r="K640" i="11"/>
  <c r="K641" i="11" s="1"/>
  <c r="F501" i="11"/>
  <c r="F445" i="11"/>
  <c r="K571" i="11"/>
  <c r="K515" i="11"/>
  <c r="I568" i="11"/>
  <c r="I509" i="11"/>
  <c r="F89" i="11"/>
  <c r="F148" i="11"/>
  <c r="G361" i="11"/>
  <c r="G305" i="11"/>
  <c r="K360" i="11"/>
  <c r="I439" i="11"/>
  <c r="I361" i="11"/>
  <c r="I305" i="11"/>
  <c r="H78" i="11"/>
  <c r="H19" i="11"/>
  <c r="F708" i="11"/>
  <c r="F649" i="11"/>
  <c r="F358" i="11"/>
  <c r="F299" i="11"/>
  <c r="P779" i="11"/>
  <c r="I711" i="11"/>
  <c r="I655" i="11"/>
  <c r="S431" i="11"/>
  <c r="I579" i="11"/>
  <c r="R752" i="11"/>
  <c r="R777" i="11" s="1"/>
  <c r="X193" i="11"/>
  <c r="Q218" i="11"/>
  <c r="Q220" i="11" s="1"/>
  <c r="X220" i="11" s="1"/>
  <c r="J752" i="11"/>
  <c r="V501" i="11"/>
  <c r="G218" i="11"/>
  <c r="G159" i="11"/>
  <c r="T430" i="11"/>
  <c r="S430" i="11"/>
  <c r="V430" i="11"/>
  <c r="V431" i="11" s="1"/>
  <c r="R430" i="11"/>
  <c r="R431" i="11" s="1"/>
  <c r="Q430" i="11"/>
  <c r="X430" i="11" s="1"/>
  <c r="W430" i="11"/>
  <c r="W431" i="11" s="1"/>
  <c r="U430" i="11"/>
  <c r="I374" i="11" s="1"/>
  <c r="F291" i="11"/>
  <c r="F235" i="11"/>
  <c r="L333" i="11"/>
  <c r="E358" i="11"/>
  <c r="E299" i="11"/>
  <c r="L299" i="11" s="1"/>
  <c r="G291" i="11"/>
  <c r="G235" i="11"/>
  <c r="L745" i="11"/>
  <c r="G568" i="11"/>
  <c r="G509" i="11"/>
  <c r="I501" i="11"/>
  <c r="I445" i="11"/>
  <c r="V221" i="11"/>
  <c r="H777" i="11"/>
  <c r="H719" i="11"/>
  <c r="T5" i="11" s="1"/>
  <c r="J375" i="11"/>
  <c r="U81" i="11"/>
  <c r="R151" i="11"/>
  <c r="X53" i="11"/>
  <c r="Q78" i="11"/>
  <c r="G708" i="11"/>
  <c r="G649" i="11"/>
  <c r="G428" i="11"/>
  <c r="G369" i="11"/>
  <c r="I78" i="11"/>
  <c r="I19" i="11"/>
  <c r="L613" i="11"/>
  <c r="E638" i="11"/>
  <c r="E579" i="11"/>
  <c r="L579" i="11" s="1"/>
  <c r="I641" i="11"/>
  <c r="I585" i="11"/>
  <c r="I229" i="11"/>
  <c r="I288" i="11"/>
  <c r="S291" i="11"/>
  <c r="F229" i="11"/>
  <c r="R290" i="11"/>
  <c r="R291" i="11" s="1"/>
  <c r="V290" i="11"/>
  <c r="V291" i="11" s="1"/>
  <c r="W290" i="11"/>
  <c r="W291" i="11" s="1"/>
  <c r="S290" i="11"/>
  <c r="U290" i="11"/>
  <c r="U291" i="11" s="1"/>
  <c r="T290" i="11"/>
  <c r="T291" i="11" s="1"/>
  <c r="L53" i="11"/>
  <c r="E78" i="11"/>
  <c r="E19" i="11"/>
  <c r="L19" i="11" s="1"/>
  <c r="X543" i="11"/>
  <c r="Q568" i="11"/>
  <c r="E148" i="11"/>
  <c r="L123" i="11"/>
  <c r="E89" i="11"/>
  <c r="L89" i="11" s="1"/>
  <c r="J80" i="11"/>
  <c r="J24" i="11" s="1"/>
  <c r="F509" i="11"/>
  <c r="F568" i="11"/>
  <c r="R500" i="11"/>
  <c r="R501" i="11" s="1"/>
  <c r="W500" i="11"/>
  <c r="W501" i="11" s="1"/>
  <c r="V500" i="11"/>
  <c r="U500" i="11"/>
  <c r="U501" i="11" s="1"/>
  <c r="T500" i="11"/>
  <c r="T501" i="11" s="1"/>
  <c r="S500" i="11"/>
  <c r="S501" i="11" s="1"/>
  <c r="I218" i="11"/>
  <c r="I159" i="11"/>
  <c r="E509" i="11"/>
  <c r="L543" i="11"/>
  <c r="E568" i="11"/>
  <c r="J369" i="11"/>
  <c r="F221" i="11"/>
  <c r="F165" i="11"/>
  <c r="F78" i="11"/>
  <c r="F19" i="11"/>
  <c r="J218" i="11"/>
  <c r="J159" i="11"/>
  <c r="X743" i="11"/>
  <c r="Q752" i="11"/>
  <c r="E708" i="11"/>
  <c r="L683" i="11"/>
  <c r="E649" i="11"/>
  <c r="J498" i="11"/>
  <c r="J439" i="11"/>
  <c r="E288" i="11"/>
  <c r="E229" i="11"/>
  <c r="L229" i="11" s="1"/>
  <c r="L263" i="11"/>
  <c r="G78" i="11"/>
  <c r="G19" i="11"/>
  <c r="I752" i="11"/>
  <c r="Q148" i="11"/>
  <c r="X123" i="11"/>
  <c r="W640" i="11"/>
  <c r="W641" i="11" s="1"/>
  <c r="V640" i="11"/>
  <c r="V641" i="11" s="1"/>
  <c r="U640" i="11"/>
  <c r="U641" i="11" s="1"/>
  <c r="S640" i="11"/>
  <c r="S641" i="11" s="1"/>
  <c r="R640" i="11"/>
  <c r="R641" i="11" s="1"/>
  <c r="T640" i="11"/>
  <c r="Q640" i="11"/>
  <c r="V711" i="11"/>
  <c r="Q498" i="11"/>
  <c r="Q500" i="11" s="1"/>
  <c r="X500" i="11" s="1"/>
  <c r="X473" i="11"/>
  <c r="H218" i="11"/>
  <c r="H159" i="11"/>
  <c r="J19" i="11"/>
  <c r="R150" i="11"/>
  <c r="V150" i="11"/>
  <c r="J94" i="11" s="1"/>
  <c r="T150" i="11"/>
  <c r="T151" i="11" s="1"/>
  <c r="Q150" i="11"/>
  <c r="X150" i="11" s="1"/>
  <c r="W150" i="11"/>
  <c r="W151" i="11" s="1"/>
  <c r="S150" i="11"/>
  <c r="S151" i="11" s="1"/>
  <c r="U150" i="11"/>
  <c r="U151" i="11" s="1"/>
  <c r="J430" i="11"/>
  <c r="W570" i="11"/>
  <c r="V570" i="11"/>
  <c r="V571" i="11" s="1"/>
  <c r="U570" i="11"/>
  <c r="U571" i="11" s="1"/>
  <c r="T570" i="11"/>
  <c r="T571" i="11" s="1"/>
  <c r="S570" i="11"/>
  <c r="S571" i="11" s="1"/>
  <c r="R570" i="11"/>
  <c r="R571" i="11" s="1"/>
  <c r="Q570" i="11"/>
  <c r="H290" i="11"/>
  <c r="H291" i="11" s="1"/>
  <c r="I17" i="10"/>
  <c r="I16" i="10"/>
  <c r="I26" i="10"/>
  <c r="G17" i="10"/>
  <c r="G16" i="10"/>
  <c r="L543" i="10"/>
  <c r="E568" i="10"/>
  <c r="E509" i="10"/>
  <c r="J148" i="10"/>
  <c r="J89" i="10"/>
  <c r="E148" i="10"/>
  <c r="L123" i="10"/>
  <c r="E89" i="10"/>
  <c r="L89" i="10" s="1"/>
  <c r="J428" i="10"/>
  <c r="J369" i="10"/>
  <c r="K719" i="10"/>
  <c r="W5" i="10" s="1"/>
  <c r="K777" i="10"/>
  <c r="U640" i="10"/>
  <c r="U641" i="10" s="1"/>
  <c r="S640" i="10"/>
  <c r="R640" i="10"/>
  <c r="W640" i="10"/>
  <c r="W641" i="10" s="1"/>
  <c r="V640" i="10"/>
  <c r="V641" i="10" s="1"/>
  <c r="T640" i="10"/>
  <c r="Q638" i="10"/>
  <c r="X613" i="10"/>
  <c r="K428" i="10"/>
  <c r="K369" i="10"/>
  <c r="S571" i="10"/>
  <c r="X263" i="10"/>
  <c r="Q288" i="10"/>
  <c r="J229" i="10"/>
  <c r="J288" i="10"/>
  <c r="K24" i="10"/>
  <c r="T641" i="10"/>
  <c r="J515" i="10"/>
  <c r="F151" i="10"/>
  <c r="F95" i="10"/>
  <c r="T220" i="10"/>
  <c r="V220" i="10"/>
  <c r="V221" i="10" s="1"/>
  <c r="U220" i="10"/>
  <c r="U221" i="10" s="1"/>
  <c r="S220" i="10"/>
  <c r="R220" i="10"/>
  <c r="R221" i="10" s="1"/>
  <c r="W220" i="10"/>
  <c r="P430" i="10"/>
  <c r="E430" i="10"/>
  <c r="K430" i="10"/>
  <c r="G638" i="10"/>
  <c r="G579" i="10"/>
  <c r="X78" i="10"/>
  <c r="Q81" i="10"/>
  <c r="S150" i="10"/>
  <c r="G94" i="10" s="1"/>
  <c r="R150" i="10"/>
  <c r="F94" i="10" s="1"/>
  <c r="W150" i="10"/>
  <c r="V150" i="10"/>
  <c r="V151" i="10" s="1"/>
  <c r="U150" i="10"/>
  <c r="I94" i="10" s="1"/>
  <c r="T150" i="10"/>
  <c r="H94" i="10" s="1"/>
  <c r="F235" i="10"/>
  <c r="F291" i="10"/>
  <c r="Q708" i="10"/>
  <c r="X683" i="10"/>
  <c r="G89" i="10"/>
  <c r="W710" i="10"/>
  <c r="R710" i="10"/>
  <c r="R711" i="10" s="1"/>
  <c r="Q710" i="10"/>
  <c r="U710" i="10"/>
  <c r="U711" i="10" s="1"/>
  <c r="T710" i="10"/>
  <c r="T711" i="10" s="1"/>
  <c r="V710" i="10"/>
  <c r="V711" i="10" s="1"/>
  <c r="S710" i="10"/>
  <c r="F711" i="10"/>
  <c r="F655" i="10"/>
  <c r="H218" i="10"/>
  <c r="H159" i="10"/>
  <c r="I777" i="10"/>
  <c r="I719" i="10"/>
  <c r="U5" i="10" s="1"/>
  <c r="E229" i="10"/>
  <c r="L263" i="10"/>
  <c r="E288" i="10"/>
  <c r="I711" i="10"/>
  <c r="I655" i="10"/>
  <c r="G649" i="10"/>
  <c r="G708" i="10"/>
  <c r="R641" i="10"/>
  <c r="T151" i="10"/>
  <c r="T570" i="10"/>
  <c r="H514" i="10" s="1"/>
  <c r="Q570" i="10"/>
  <c r="W570" i="10"/>
  <c r="U570" i="10"/>
  <c r="V570" i="10"/>
  <c r="S570" i="10"/>
  <c r="R570" i="10"/>
  <c r="R571" i="10" s="1"/>
  <c r="W779" i="10"/>
  <c r="V779" i="10"/>
  <c r="U779" i="10"/>
  <c r="U780" i="10" s="1"/>
  <c r="T779" i="10"/>
  <c r="T780" i="10" s="1"/>
  <c r="S779" i="10"/>
  <c r="R779" i="10"/>
  <c r="R780" i="10" s="1"/>
  <c r="L403" i="10"/>
  <c r="E369" i="10"/>
  <c r="E428" i="10"/>
  <c r="F428" i="10"/>
  <c r="F430" i="10" s="1"/>
  <c r="F369" i="10"/>
  <c r="X428" i="10"/>
  <c r="F498" i="10"/>
  <c r="F439" i="10"/>
  <c r="X333" i="10"/>
  <c r="Q358" i="10"/>
  <c r="G777" i="10"/>
  <c r="G719" i="10"/>
  <c r="S5" i="10" s="1"/>
  <c r="H777" i="10"/>
  <c r="H719" i="10"/>
  <c r="T5" i="10" s="1"/>
  <c r="I515" i="10"/>
  <c r="I579" i="10"/>
  <c r="I638" i="10"/>
  <c r="K148" i="10"/>
  <c r="K89" i="10"/>
  <c r="G151" i="10"/>
  <c r="G95" i="10"/>
  <c r="J570" i="10"/>
  <c r="J514" i="10" s="1"/>
  <c r="H235" i="10"/>
  <c r="H291" i="10"/>
  <c r="F649" i="10"/>
  <c r="G299" i="10"/>
  <c r="G358" i="10"/>
  <c r="I358" i="10"/>
  <c r="I299" i="10"/>
  <c r="Q752" i="10"/>
  <c r="F25" i="10"/>
  <c r="F81" i="10"/>
  <c r="E708" i="10"/>
  <c r="L683" i="10"/>
  <c r="E649" i="10"/>
  <c r="E752" i="10"/>
  <c r="K288" i="10"/>
  <c r="K229" i="10"/>
  <c r="E638" i="10"/>
  <c r="E579" i="10"/>
  <c r="L613" i="10"/>
  <c r="G25" i="10"/>
  <c r="G445" i="10"/>
  <c r="L743" i="10"/>
  <c r="K571" i="10"/>
  <c r="K515" i="10"/>
  <c r="H571" i="10"/>
  <c r="H515" i="10"/>
  <c r="H95" i="10"/>
  <c r="H151" i="10"/>
  <c r="K708" i="10"/>
  <c r="K649" i="10"/>
  <c r="I288" i="10"/>
  <c r="I229" i="10"/>
  <c r="W80" i="10"/>
  <c r="W81" i="10" s="1"/>
  <c r="V80" i="10"/>
  <c r="V81" i="10" s="1"/>
  <c r="Q80" i="10"/>
  <c r="U80" i="10"/>
  <c r="I24" i="10" s="1"/>
  <c r="T80" i="10"/>
  <c r="T81" i="10" s="1"/>
  <c r="S80" i="10"/>
  <c r="S81" i="10" s="1"/>
  <c r="G26" i="10" s="1"/>
  <c r="R80" i="10"/>
  <c r="R81" i="10" s="1"/>
  <c r="E17" i="10"/>
  <c r="E16" i="10"/>
  <c r="H305" i="10"/>
  <c r="H361" i="10"/>
  <c r="S780" i="10"/>
  <c r="G568" i="10"/>
  <c r="G509" i="10"/>
  <c r="D402" i="10"/>
  <c r="P332" i="10"/>
  <c r="V780" i="10"/>
  <c r="J439" i="10"/>
  <c r="J498" i="10"/>
  <c r="G428" i="10"/>
  <c r="G430" i="10" s="1"/>
  <c r="G369" i="10"/>
  <c r="J218" i="10"/>
  <c r="J159" i="10"/>
  <c r="V500" i="10"/>
  <c r="V501" i="10" s="1"/>
  <c r="U500" i="10"/>
  <c r="T500" i="10"/>
  <c r="S500" i="10"/>
  <c r="S501" i="10" s="1"/>
  <c r="R500" i="10"/>
  <c r="R501" i="10" s="1"/>
  <c r="W500" i="10"/>
  <c r="I570" i="10"/>
  <c r="I514" i="10" s="1"/>
  <c r="W501" i="10"/>
  <c r="I95" i="10"/>
  <c r="I151" i="10"/>
  <c r="J777" i="10"/>
  <c r="J719" i="10"/>
  <c r="V5" i="10" s="1"/>
  <c r="X403" i="10"/>
  <c r="F358" i="10"/>
  <c r="F299" i="10"/>
  <c r="V571" i="10"/>
  <c r="K638" i="10"/>
  <c r="K579" i="10"/>
  <c r="Q218" i="10"/>
  <c r="Q220" i="10" s="1"/>
  <c r="X220" i="10" s="1"/>
  <c r="X193" i="10"/>
  <c r="J655" i="10"/>
  <c r="K439" i="10"/>
  <c r="K498" i="10"/>
  <c r="H25" i="10"/>
  <c r="L19" i="10"/>
  <c r="H80" i="10"/>
  <c r="H24" i="10" s="1"/>
  <c r="U81" i="10"/>
  <c r="I25" i="10"/>
  <c r="E25" i="10"/>
  <c r="H299" i="10"/>
  <c r="I501" i="10"/>
  <c r="I445" i="10"/>
  <c r="J638" i="10"/>
  <c r="J579" i="10"/>
  <c r="R151" i="10"/>
  <c r="F290" i="10"/>
  <c r="S711" i="10"/>
  <c r="F777" i="10"/>
  <c r="F719" i="10"/>
  <c r="R5" i="10" s="1"/>
  <c r="G500" i="10"/>
  <c r="G501" i="10" s="1"/>
  <c r="K570" i="10"/>
  <c r="J710" i="10"/>
  <c r="J654" i="10" s="1"/>
  <c r="J81" i="10"/>
  <c r="J25" i="10"/>
  <c r="T501" i="10"/>
  <c r="G291" i="10"/>
  <c r="G235" i="10"/>
  <c r="K218" i="10"/>
  <c r="K159" i="10"/>
  <c r="I428" i="10"/>
  <c r="I369" i="10"/>
  <c r="W151" i="10"/>
  <c r="Q148" i="10"/>
  <c r="X123" i="10"/>
  <c r="F515" i="10"/>
  <c r="G218" i="10"/>
  <c r="G159" i="10"/>
  <c r="E299" i="10"/>
  <c r="E358" i="10"/>
  <c r="L333" i="10"/>
  <c r="I710" i="10"/>
  <c r="U571" i="10"/>
  <c r="H428" i="10"/>
  <c r="H430" i="10" s="1"/>
  <c r="H369" i="10"/>
  <c r="U151" i="10"/>
  <c r="S641" i="10"/>
  <c r="T361" i="10"/>
  <c r="X543" i="10"/>
  <c r="Q568" i="10"/>
  <c r="W711" i="10"/>
  <c r="S221" i="10"/>
  <c r="H708" i="10"/>
  <c r="H649" i="10"/>
  <c r="X473" i="10"/>
  <c r="Q498" i="10"/>
  <c r="E159" i="10"/>
  <c r="L193" i="10"/>
  <c r="E218" i="10"/>
  <c r="T221" i="10"/>
  <c r="I159" i="10"/>
  <c r="S360" i="10"/>
  <c r="S361" i="10" s="1"/>
  <c r="W360" i="10"/>
  <c r="W361" i="10" s="1"/>
  <c r="V360" i="10"/>
  <c r="V361" i="10" s="1"/>
  <c r="T360" i="10"/>
  <c r="H304" i="10" s="1"/>
  <c r="R360" i="10"/>
  <c r="U360" i="10"/>
  <c r="U361" i="10" s="1"/>
  <c r="Q360" i="10"/>
  <c r="X360" i="10" s="1"/>
  <c r="H498" i="10"/>
  <c r="H439" i="10"/>
  <c r="F159" i="10"/>
  <c r="F218" i="10"/>
  <c r="L720" i="10"/>
  <c r="Q6" i="10"/>
  <c r="X6" i="10" s="1"/>
  <c r="W780" i="10"/>
  <c r="W571" i="10"/>
  <c r="E439" i="10"/>
  <c r="L473" i="10"/>
  <c r="E498" i="10"/>
  <c r="J299" i="10"/>
  <c r="J358" i="10"/>
  <c r="V290" i="10"/>
  <c r="V291" i="10" s="1"/>
  <c r="S290" i="10"/>
  <c r="S291" i="10" s="1"/>
  <c r="Q290" i="10"/>
  <c r="W290" i="10"/>
  <c r="W291" i="10" s="1"/>
  <c r="T290" i="10"/>
  <c r="T291" i="10" s="1"/>
  <c r="U290" i="10"/>
  <c r="U291" i="10" s="1"/>
  <c r="R290" i="10"/>
  <c r="R291" i="10" s="1"/>
  <c r="R361" i="10"/>
  <c r="F570" i="10"/>
  <c r="F514" i="10" s="1"/>
  <c r="F638" i="10"/>
  <c r="F579" i="10"/>
  <c r="K358" i="10"/>
  <c r="K299" i="10"/>
  <c r="K81" i="10"/>
  <c r="K25" i="10"/>
  <c r="H638" i="10"/>
  <c r="H579" i="10"/>
  <c r="W221" i="10"/>
  <c r="I165" i="10"/>
  <c r="I221" i="10"/>
  <c r="G17" i="9"/>
  <c r="G16" i="9"/>
  <c r="J24" i="9"/>
  <c r="I514" i="9"/>
  <c r="J234" i="9"/>
  <c r="I234" i="9"/>
  <c r="E24" i="9"/>
  <c r="D262" i="9"/>
  <c r="P192" i="9"/>
  <c r="I428" i="9"/>
  <c r="I369" i="9"/>
  <c r="I95" i="9"/>
  <c r="J81" i="9"/>
  <c r="V711" i="9"/>
  <c r="E428" i="9"/>
  <c r="E369" i="9"/>
  <c r="L403" i="9"/>
  <c r="L752" i="9"/>
  <c r="E719" i="9"/>
  <c r="E777" i="9"/>
  <c r="V360" i="9"/>
  <c r="U360" i="9"/>
  <c r="U361" i="9" s="1"/>
  <c r="R360" i="9"/>
  <c r="R361" i="9" s="1"/>
  <c r="W360" i="9"/>
  <c r="W361" i="9" s="1"/>
  <c r="T360" i="9"/>
  <c r="T361" i="9" s="1"/>
  <c r="S360" i="9"/>
  <c r="S361" i="9" s="1"/>
  <c r="G358" i="9"/>
  <c r="G299" i="9"/>
  <c r="W779" i="9"/>
  <c r="V779" i="9"/>
  <c r="U779" i="9"/>
  <c r="U780" i="9" s="1"/>
  <c r="T779" i="9"/>
  <c r="S779" i="9"/>
  <c r="R779" i="9"/>
  <c r="V291" i="9"/>
  <c r="L473" i="9"/>
  <c r="E498" i="9"/>
  <c r="E500" i="9" s="1"/>
  <c r="E439" i="9"/>
  <c r="I361" i="9"/>
  <c r="I305" i="9"/>
  <c r="T780" i="9"/>
  <c r="H777" i="9"/>
  <c r="H719" i="9"/>
  <c r="T5" i="9" s="1"/>
  <c r="H655" i="9"/>
  <c r="H498" i="9"/>
  <c r="H439" i="9"/>
  <c r="H89" i="9"/>
  <c r="H148" i="9"/>
  <c r="I719" i="9"/>
  <c r="U5" i="9" s="1"/>
  <c r="I777" i="9"/>
  <c r="V361" i="9"/>
  <c r="E649" i="9"/>
  <c r="E708" i="9"/>
  <c r="L683" i="9"/>
  <c r="F719" i="9"/>
  <c r="R5" i="9" s="1"/>
  <c r="F777" i="9"/>
  <c r="E89" i="9"/>
  <c r="L123" i="9"/>
  <c r="E148" i="9"/>
  <c r="L543" i="9"/>
  <c r="E568" i="9"/>
  <c r="E509" i="9"/>
  <c r="F439" i="9"/>
  <c r="F498" i="9"/>
  <c r="F500" i="9" s="1"/>
  <c r="F428" i="9"/>
  <c r="F369" i="9"/>
  <c r="J649" i="9"/>
  <c r="J708" i="9"/>
  <c r="E229" i="9"/>
  <c r="L263" i="9"/>
  <c r="E288" i="9"/>
  <c r="L613" i="9"/>
  <c r="E638" i="9"/>
  <c r="E579" i="9"/>
  <c r="F361" i="9"/>
  <c r="F305" i="9"/>
  <c r="I649" i="9"/>
  <c r="I25" i="9"/>
  <c r="I81" i="9"/>
  <c r="V780" i="9"/>
  <c r="F579" i="9"/>
  <c r="K579" i="9"/>
  <c r="K638" i="9"/>
  <c r="J431" i="9"/>
  <c r="J375" i="9"/>
  <c r="I291" i="9"/>
  <c r="I235" i="9"/>
  <c r="G568" i="9"/>
  <c r="G509" i="9"/>
  <c r="G708" i="9"/>
  <c r="G649" i="9"/>
  <c r="I218" i="9"/>
  <c r="I159" i="9"/>
  <c r="J148" i="9"/>
  <c r="J89" i="9"/>
  <c r="W150" i="9"/>
  <c r="W151" i="9" s="1"/>
  <c r="V150" i="9"/>
  <c r="V151" i="9" s="1"/>
  <c r="T150" i="9"/>
  <c r="R150" i="9"/>
  <c r="U150" i="9"/>
  <c r="U151" i="9" s="1"/>
  <c r="S150" i="9"/>
  <c r="X333" i="9"/>
  <c r="Q358" i="9"/>
  <c r="X403" i="9"/>
  <c r="Q428" i="9"/>
  <c r="R780" i="9"/>
  <c r="G218" i="9"/>
  <c r="G159" i="9"/>
  <c r="H375" i="9"/>
  <c r="W570" i="9"/>
  <c r="V570" i="9"/>
  <c r="V571" i="9" s="1"/>
  <c r="U570" i="9"/>
  <c r="T570" i="9"/>
  <c r="T571" i="9" s="1"/>
  <c r="S570" i="9"/>
  <c r="S571" i="9" s="1"/>
  <c r="R570" i="9"/>
  <c r="I655" i="9"/>
  <c r="I711" i="9"/>
  <c r="I150" i="9"/>
  <c r="I94" i="9" s="1"/>
  <c r="K148" i="9"/>
  <c r="K89" i="9"/>
  <c r="F641" i="9"/>
  <c r="F585" i="9"/>
  <c r="W710" i="9"/>
  <c r="K654" i="9" s="1"/>
  <c r="V710" i="9"/>
  <c r="U710" i="9"/>
  <c r="I654" i="9" s="1"/>
  <c r="T710" i="9"/>
  <c r="T711" i="9" s="1"/>
  <c r="S710" i="9"/>
  <c r="S711" i="9" s="1"/>
  <c r="R710" i="9"/>
  <c r="R711" i="9" s="1"/>
  <c r="Q81" i="9"/>
  <c r="X78" i="9"/>
  <c r="K568" i="9"/>
  <c r="K509" i="9"/>
  <c r="T151" i="9"/>
  <c r="J638" i="9"/>
  <c r="J579" i="9"/>
  <c r="K358" i="9"/>
  <c r="K299" i="9"/>
  <c r="H568" i="9"/>
  <c r="H509" i="9"/>
  <c r="J299" i="9"/>
  <c r="J358" i="9"/>
  <c r="X193" i="9"/>
  <c r="Q218" i="9"/>
  <c r="F221" i="9"/>
  <c r="F165" i="9"/>
  <c r="G445" i="9"/>
  <c r="H358" i="9"/>
  <c r="H299" i="9"/>
  <c r="H25" i="9"/>
  <c r="W571" i="9"/>
  <c r="X543" i="9"/>
  <c r="Q568" i="9"/>
  <c r="W291" i="9"/>
  <c r="K165" i="9"/>
  <c r="K445" i="9"/>
  <c r="E159" i="9"/>
  <c r="L193" i="9"/>
  <c r="E218" i="9"/>
  <c r="G148" i="9"/>
  <c r="G89" i="9"/>
  <c r="Q708" i="9"/>
  <c r="X683" i="9"/>
  <c r="T80" i="9"/>
  <c r="T81" i="9" s="1"/>
  <c r="S80" i="9"/>
  <c r="R80" i="9"/>
  <c r="Q80" i="9"/>
  <c r="W80" i="9"/>
  <c r="W81" i="9" s="1"/>
  <c r="V80" i="9"/>
  <c r="V81" i="9" s="1"/>
  <c r="U80" i="9"/>
  <c r="U81" i="9" s="1"/>
  <c r="J218" i="9"/>
  <c r="J159" i="9"/>
  <c r="S151" i="9"/>
  <c r="R430" i="9"/>
  <c r="R431" i="9" s="1"/>
  <c r="W430" i="9"/>
  <c r="W431" i="9" s="1"/>
  <c r="V430" i="9"/>
  <c r="J374" i="9" s="1"/>
  <c r="T430" i="9"/>
  <c r="T431" i="9" s="1"/>
  <c r="U430" i="9"/>
  <c r="U431" i="9" s="1"/>
  <c r="Q430" i="9"/>
  <c r="S430" i="9"/>
  <c r="X613" i="9"/>
  <c r="Q638" i="9"/>
  <c r="G719" i="9"/>
  <c r="S5" i="9" s="1"/>
  <c r="G777" i="9"/>
  <c r="F288" i="9"/>
  <c r="F229" i="9"/>
  <c r="J445" i="9"/>
  <c r="Q220" i="9"/>
  <c r="X220" i="9" s="1"/>
  <c r="W220" i="9"/>
  <c r="U220" i="9"/>
  <c r="U221" i="9" s="1"/>
  <c r="T220" i="9"/>
  <c r="H164" i="9" s="1"/>
  <c r="R220" i="9"/>
  <c r="F164" i="9" s="1"/>
  <c r="V220" i="9"/>
  <c r="V221" i="9" s="1"/>
  <c r="S220" i="9"/>
  <c r="S221" i="9" s="1"/>
  <c r="J719" i="9"/>
  <c r="V5" i="9" s="1"/>
  <c r="J777" i="9"/>
  <c r="I638" i="9"/>
  <c r="I579" i="9"/>
  <c r="L333" i="9"/>
  <c r="E358" i="9"/>
  <c r="E299" i="9"/>
  <c r="G428" i="9"/>
  <c r="G369" i="9"/>
  <c r="G229" i="9"/>
  <c r="K711" i="9"/>
  <c r="K655" i="9"/>
  <c r="R571" i="9"/>
  <c r="H710" i="9"/>
  <c r="H711" i="9" s="1"/>
  <c r="H641" i="9"/>
  <c r="H585" i="9"/>
  <c r="R151" i="9"/>
  <c r="K220" i="9"/>
  <c r="K164" i="9" s="1"/>
  <c r="W780" i="9"/>
  <c r="K428" i="9"/>
  <c r="K369" i="9"/>
  <c r="T221" i="9"/>
  <c r="V290" i="9"/>
  <c r="U290" i="9"/>
  <c r="U291" i="9" s="1"/>
  <c r="T290" i="9"/>
  <c r="T291" i="9" s="1"/>
  <c r="S290" i="9"/>
  <c r="S291" i="9" s="1"/>
  <c r="R290" i="9"/>
  <c r="W290" i="9"/>
  <c r="L19" i="9"/>
  <c r="U571" i="9"/>
  <c r="K229" i="9"/>
  <c r="K288" i="9"/>
  <c r="X123" i="9"/>
  <c r="Q148" i="9"/>
  <c r="F708" i="9"/>
  <c r="F649" i="9"/>
  <c r="I498" i="9"/>
  <c r="I439" i="9"/>
  <c r="X263" i="9"/>
  <c r="Q288" i="9"/>
  <c r="W221" i="9"/>
  <c r="Q752" i="9"/>
  <c r="S780" i="9"/>
  <c r="H291" i="9"/>
  <c r="H235" i="9"/>
  <c r="F17" i="9"/>
  <c r="F16" i="9"/>
  <c r="F568" i="9"/>
  <c r="F509" i="9"/>
  <c r="L720" i="9"/>
  <c r="Q6" i="9"/>
  <c r="X6" i="9" s="1"/>
  <c r="K719" i="9"/>
  <c r="W5" i="9" s="1"/>
  <c r="K777" i="9"/>
  <c r="I571" i="9"/>
  <c r="I515" i="9"/>
  <c r="J291" i="9"/>
  <c r="J235" i="9"/>
  <c r="W640" i="9"/>
  <c r="W641" i="9" s="1"/>
  <c r="V640" i="9"/>
  <c r="V641" i="9" s="1"/>
  <c r="T640" i="9"/>
  <c r="T641" i="9" s="1"/>
  <c r="S640" i="9"/>
  <c r="S641" i="9" s="1"/>
  <c r="U640" i="9"/>
  <c r="U641" i="9" s="1"/>
  <c r="R640" i="9"/>
  <c r="F584" i="9" s="1"/>
  <c r="G291" i="9"/>
  <c r="G235" i="9"/>
  <c r="H221" i="9"/>
  <c r="H165" i="9"/>
  <c r="R641" i="9"/>
  <c r="G638" i="9"/>
  <c r="G579" i="9"/>
  <c r="S431" i="9"/>
  <c r="K81" i="9"/>
  <c r="K25" i="9"/>
  <c r="J571" i="9"/>
  <c r="J515" i="9"/>
  <c r="E81" i="9"/>
  <c r="L78" i="9"/>
  <c r="E25" i="9"/>
  <c r="R291" i="9"/>
  <c r="H80" i="9"/>
  <c r="H24" i="9" s="1"/>
  <c r="W711" i="9"/>
  <c r="X473" i="9"/>
  <c r="Q498" i="9"/>
  <c r="F89" i="9"/>
  <c r="F148" i="9"/>
  <c r="H430" i="9"/>
  <c r="H374" i="9" s="1"/>
  <c r="I500" i="9"/>
  <c r="H500" i="9"/>
  <c r="P500" i="9"/>
  <c r="K500" i="9"/>
  <c r="G500" i="9"/>
  <c r="J500" i="9"/>
  <c r="J501" i="9" s="1"/>
  <c r="X743" i="9"/>
  <c r="J654" i="8"/>
  <c r="H164" i="8"/>
  <c r="J374" i="8"/>
  <c r="H234" i="8"/>
  <c r="I164" i="8"/>
  <c r="H95" i="8"/>
  <c r="H151" i="8"/>
  <c r="U80" i="8"/>
  <c r="U81" i="8" s="1"/>
  <c r="T80" i="8"/>
  <c r="T81" i="8" s="1"/>
  <c r="S80" i="8"/>
  <c r="S81" i="8" s="1"/>
  <c r="R80" i="8"/>
  <c r="R81" i="8" s="1"/>
  <c r="Q80" i="8"/>
  <c r="V80" i="8"/>
  <c r="V81" i="8" s="1"/>
  <c r="W80" i="8"/>
  <c r="W81" i="8" s="1"/>
  <c r="G81" i="8"/>
  <c r="G25" i="8"/>
  <c r="H89" i="8"/>
  <c r="G579" i="8"/>
  <c r="G235" i="8"/>
  <c r="G80" i="8"/>
  <c r="G24" i="8" s="1"/>
  <c r="Q568" i="8"/>
  <c r="Q570" i="8" s="1"/>
  <c r="X570" i="8" s="1"/>
  <c r="X543" i="8"/>
  <c r="G218" i="8"/>
  <c r="G159" i="8"/>
  <c r="Q81" i="8"/>
  <c r="X78" i="8"/>
  <c r="E25" i="8"/>
  <c r="Q498" i="8"/>
  <c r="Q500" i="8" s="1"/>
  <c r="X500" i="8" s="1"/>
  <c r="X473" i="8"/>
  <c r="I358" i="8"/>
  <c r="I299" i="8"/>
  <c r="K655" i="8"/>
  <c r="K428" i="8"/>
  <c r="K369" i="8"/>
  <c r="X193" i="8"/>
  <c r="Q218" i="8"/>
  <c r="H81" i="8"/>
  <c r="H25" i="8"/>
  <c r="G290" i="8"/>
  <c r="H708" i="8"/>
  <c r="H649" i="8"/>
  <c r="X613" i="8"/>
  <c r="Q638" i="8"/>
  <c r="Q640" i="8" s="1"/>
  <c r="X640" i="8" s="1"/>
  <c r="I498" i="8"/>
  <c r="I439" i="8"/>
  <c r="U151" i="8"/>
  <c r="W501" i="8"/>
  <c r="E358" i="8"/>
  <c r="E299" i="8"/>
  <c r="L333" i="8"/>
  <c r="F151" i="8"/>
  <c r="F95" i="8"/>
  <c r="G777" i="8"/>
  <c r="G719" i="8"/>
  <c r="S5" i="8" s="1"/>
  <c r="R221" i="8"/>
  <c r="S501" i="8"/>
  <c r="Q288" i="8"/>
  <c r="X263" i="8"/>
  <c r="E369" i="8"/>
  <c r="L403" i="8"/>
  <c r="E428" i="8"/>
  <c r="K719" i="8"/>
  <c r="W5" i="8" s="1"/>
  <c r="K777" i="8"/>
  <c r="I568" i="8"/>
  <c r="I509" i="8"/>
  <c r="E159" i="8"/>
  <c r="L193" i="8"/>
  <c r="E218" i="8"/>
  <c r="E288" i="8"/>
  <c r="L263" i="8"/>
  <c r="E229" i="8"/>
  <c r="K710" i="8"/>
  <c r="K654" i="8" s="1"/>
  <c r="I428" i="8"/>
  <c r="I369" i="8"/>
  <c r="J585" i="8"/>
  <c r="J641" i="8"/>
  <c r="X403" i="8"/>
  <c r="Q428" i="8"/>
  <c r="Q430" i="8" s="1"/>
  <c r="X430" i="8" s="1"/>
  <c r="L743" i="8"/>
  <c r="F369" i="8"/>
  <c r="F428" i="8"/>
  <c r="T290" i="8"/>
  <c r="S290" i="8"/>
  <c r="R290" i="8"/>
  <c r="R291" i="8" s="1"/>
  <c r="Q290" i="8"/>
  <c r="X290" i="8" s="1"/>
  <c r="W290" i="8"/>
  <c r="U290" i="8"/>
  <c r="V290" i="8"/>
  <c r="V291" i="8" s="1"/>
  <c r="F218" i="8"/>
  <c r="F159" i="8"/>
  <c r="X743" i="8"/>
  <c r="Q752" i="8"/>
  <c r="H428" i="8"/>
  <c r="H369" i="8"/>
  <c r="F649" i="8"/>
  <c r="F708" i="8"/>
  <c r="I24" i="8"/>
  <c r="H291" i="8"/>
  <c r="H235" i="8"/>
  <c r="G89" i="8"/>
  <c r="G148" i="8"/>
  <c r="K229" i="8"/>
  <c r="K288" i="8"/>
  <c r="F235" i="8"/>
  <c r="L78" i="8"/>
  <c r="E777" i="8"/>
  <c r="L752" i="8"/>
  <c r="E719" i="8"/>
  <c r="J229" i="8"/>
  <c r="J288" i="8"/>
  <c r="H221" i="8"/>
  <c r="H165" i="8"/>
  <c r="F579" i="8"/>
  <c r="F638" i="8"/>
  <c r="J81" i="8"/>
  <c r="J25" i="8"/>
  <c r="K568" i="8"/>
  <c r="K509" i="8"/>
  <c r="U291" i="8"/>
  <c r="S151" i="8"/>
  <c r="R150" i="8"/>
  <c r="F94" i="8" s="1"/>
  <c r="W150" i="8"/>
  <c r="K94" i="8" s="1"/>
  <c r="V150" i="8"/>
  <c r="V151" i="8" s="1"/>
  <c r="U150" i="8"/>
  <c r="S150" i="8"/>
  <c r="T150" i="8"/>
  <c r="T151" i="8" s="1"/>
  <c r="G369" i="8"/>
  <c r="G428" i="8"/>
  <c r="J358" i="8"/>
  <c r="J299" i="8"/>
  <c r="J218" i="8"/>
  <c r="J159" i="8"/>
  <c r="S570" i="8"/>
  <c r="S571" i="8" s="1"/>
  <c r="T570" i="8"/>
  <c r="T571" i="8" s="1"/>
  <c r="W570" i="8"/>
  <c r="W571" i="8" s="1"/>
  <c r="V570" i="8"/>
  <c r="V571" i="8" s="1"/>
  <c r="U570" i="8"/>
  <c r="U571" i="8" s="1"/>
  <c r="R570" i="8"/>
  <c r="R571" i="8" s="1"/>
  <c r="J80" i="8"/>
  <c r="J24" i="8" s="1"/>
  <c r="H229" i="8"/>
  <c r="E579" i="8"/>
  <c r="L613" i="8"/>
  <c r="E638" i="8"/>
  <c r="G501" i="8"/>
  <c r="G445" i="8"/>
  <c r="J498" i="8"/>
  <c r="J439" i="8"/>
  <c r="S291" i="8"/>
  <c r="L683" i="8"/>
  <c r="E708" i="8"/>
  <c r="E649" i="8"/>
  <c r="E509" i="8"/>
  <c r="L543" i="8"/>
  <c r="E568" i="8"/>
  <c r="H299" i="8"/>
  <c r="H358" i="8"/>
  <c r="W221" i="8"/>
  <c r="W430" i="8"/>
  <c r="V430" i="8"/>
  <c r="V431" i="8" s="1"/>
  <c r="U430" i="8"/>
  <c r="U431" i="8" s="1"/>
  <c r="T430" i="8"/>
  <c r="T431" i="8" s="1"/>
  <c r="S430" i="8"/>
  <c r="R430" i="8"/>
  <c r="T221" i="8"/>
  <c r="D262" i="8"/>
  <c r="P192" i="8"/>
  <c r="L720" i="8"/>
  <c r="Q6" i="8"/>
  <c r="X6" i="8" s="1"/>
  <c r="X683" i="8"/>
  <c r="Q708" i="8"/>
  <c r="Q710" i="8" s="1"/>
  <c r="X710" i="8" s="1"/>
  <c r="I638" i="8"/>
  <c r="I579" i="8"/>
  <c r="J515" i="8"/>
  <c r="J571" i="8"/>
  <c r="K151" i="8"/>
  <c r="K95" i="8"/>
  <c r="H638" i="8"/>
  <c r="H579" i="8"/>
  <c r="U501" i="8"/>
  <c r="I229" i="8"/>
  <c r="I288" i="8"/>
  <c r="K221" i="8"/>
  <c r="K165" i="8"/>
  <c r="W710" i="8"/>
  <c r="W711" i="8" s="1"/>
  <c r="V710" i="8"/>
  <c r="V711" i="8" s="1"/>
  <c r="U710" i="8"/>
  <c r="T710" i="8"/>
  <c r="T711" i="8" s="1"/>
  <c r="S710" i="8"/>
  <c r="S711" i="8" s="1"/>
  <c r="R710" i="8"/>
  <c r="R711" i="8" s="1"/>
  <c r="F358" i="8"/>
  <c r="F299" i="8"/>
  <c r="W220" i="8"/>
  <c r="K164" i="8" s="1"/>
  <c r="V220" i="8"/>
  <c r="V221" i="8" s="1"/>
  <c r="U220" i="8"/>
  <c r="U221" i="8" s="1"/>
  <c r="T220" i="8"/>
  <c r="S220" i="8"/>
  <c r="S221" i="8" s="1"/>
  <c r="R220" i="8"/>
  <c r="Q220" i="8"/>
  <c r="G641" i="8"/>
  <c r="G585" i="8"/>
  <c r="W431" i="8"/>
  <c r="G568" i="8"/>
  <c r="G509" i="8"/>
  <c r="S500" i="8"/>
  <c r="G444" i="8" s="1"/>
  <c r="R500" i="8"/>
  <c r="R501" i="8" s="1"/>
  <c r="W500" i="8"/>
  <c r="K444" i="8" s="1"/>
  <c r="V500" i="8"/>
  <c r="T500" i="8"/>
  <c r="T501" i="8" s="1"/>
  <c r="U500" i="8"/>
  <c r="S431" i="8"/>
  <c r="Q148" i="8"/>
  <c r="Q150" i="8" s="1"/>
  <c r="X150" i="8" s="1"/>
  <c r="X123" i="8"/>
  <c r="Q358" i="8"/>
  <c r="X333" i="8"/>
  <c r="H150" i="8"/>
  <c r="H94" i="8" s="1"/>
  <c r="I708" i="8"/>
  <c r="I649" i="8"/>
  <c r="W291" i="8"/>
  <c r="J148" i="8"/>
  <c r="J89" i="8"/>
  <c r="S360" i="8"/>
  <c r="S361" i="8" s="1"/>
  <c r="R360" i="8"/>
  <c r="R361" i="8" s="1"/>
  <c r="Q360" i="8"/>
  <c r="X360" i="8" s="1"/>
  <c r="W360" i="8"/>
  <c r="V360" i="8"/>
  <c r="V361" i="8" s="1"/>
  <c r="T360" i="8"/>
  <c r="T361" i="8" s="1"/>
  <c r="U360" i="8"/>
  <c r="U361" i="8" s="1"/>
  <c r="W779" i="8"/>
  <c r="W780" i="8" s="1"/>
  <c r="V779" i="8"/>
  <c r="V780" i="8" s="1"/>
  <c r="U779" i="8"/>
  <c r="U780" i="8" s="1"/>
  <c r="S779" i="8"/>
  <c r="S780" i="8" s="1"/>
  <c r="R779" i="8"/>
  <c r="R780" i="8" s="1"/>
  <c r="T779" i="8"/>
  <c r="T780" i="8" s="1"/>
  <c r="H568" i="8"/>
  <c r="H509" i="8"/>
  <c r="L80" i="8"/>
  <c r="E81" i="8"/>
  <c r="G358" i="8"/>
  <c r="G299" i="8"/>
  <c r="F777" i="8"/>
  <c r="F719" i="8"/>
  <c r="R5" i="8" s="1"/>
  <c r="F568" i="8"/>
  <c r="F509" i="8"/>
  <c r="E498" i="8"/>
  <c r="L473" i="8"/>
  <c r="E439" i="8"/>
  <c r="S640" i="8"/>
  <c r="G584" i="8" s="1"/>
  <c r="W640" i="8"/>
  <c r="W641" i="8" s="1"/>
  <c r="V640" i="8"/>
  <c r="V641" i="8" s="1"/>
  <c r="R640" i="8"/>
  <c r="R641" i="8" s="1"/>
  <c r="T640" i="8"/>
  <c r="U640" i="8"/>
  <c r="U641" i="8" s="1"/>
  <c r="W151" i="8"/>
  <c r="G649" i="8"/>
  <c r="G708" i="8"/>
  <c r="I89" i="8"/>
  <c r="I148" i="8"/>
  <c r="H777" i="8"/>
  <c r="H719" i="8"/>
  <c r="T5" i="8" s="1"/>
  <c r="K439" i="8"/>
  <c r="K361" i="8"/>
  <c r="K305" i="8"/>
  <c r="I221" i="8"/>
  <c r="I165" i="8"/>
  <c r="E148" i="8"/>
  <c r="E89" i="8"/>
  <c r="L89" i="8" s="1"/>
  <c r="L123" i="8"/>
  <c r="R431" i="8"/>
  <c r="J431" i="8"/>
  <c r="J375" i="8"/>
  <c r="F26" i="8"/>
  <c r="F16" i="8"/>
  <c r="F17" i="8"/>
  <c r="T641" i="8"/>
  <c r="J711" i="8"/>
  <c r="J655" i="8"/>
  <c r="K638" i="8"/>
  <c r="K579" i="8"/>
  <c r="E24" i="8"/>
  <c r="U711" i="8"/>
  <c r="T291" i="8"/>
  <c r="K25" i="8"/>
  <c r="K81" i="8"/>
  <c r="J777" i="8"/>
  <c r="J719" i="8"/>
  <c r="V5" i="8" s="1"/>
  <c r="L19" i="8"/>
  <c r="H498" i="8"/>
  <c r="H439" i="8"/>
  <c r="H159" i="8"/>
  <c r="F445" i="8"/>
  <c r="I777" i="8"/>
  <c r="I719" i="8"/>
  <c r="U5" i="8" s="1"/>
  <c r="I81" i="8"/>
  <c r="I25" i="8"/>
  <c r="V501" i="8"/>
  <c r="K501" i="8"/>
  <c r="K445" i="8"/>
  <c r="F500" i="8"/>
  <c r="F444" i="8" s="1"/>
  <c r="F290" i="8"/>
  <c r="F234" i="8" s="1"/>
  <c r="L80" i="7"/>
  <c r="G374" i="7"/>
  <c r="U81" i="7"/>
  <c r="I25" i="7"/>
  <c r="F649" i="7"/>
  <c r="F708" i="7"/>
  <c r="F299" i="7"/>
  <c r="F358" i="7"/>
  <c r="L403" i="7"/>
  <c r="E428" i="7"/>
  <c r="E369" i="7"/>
  <c r="L369" i="7" s="1"/>
  <c r="Q638" i="7"/>
  <c r="X613" i="7"/>
  <c r="F445" i="7"/>
  <c r="K165" i="7"/>
  <c r="K641" i="7"/>
  <c r="K585" i="7"/>
  <c r="K305" i="7"/>
  <c r="K640" i="7"/>
  <c r="H17" i="7"/>
  <c r="H16" i="7"/>
  <c r="E649" i="7"/>
  <c r="L683" i="7"/>
  <c r="E708" i="7"/>
  <c r="I288" i="7"/>
  <c r="I229" i="7"/>
  <c r="F89" i="7"/>
  <c r="H164" i="7"/>
  <c r="F288" i="7"/>
  <c r="F229" i="7"/>
  <c r="U430" i="7"/>
  <c r="U431" i="7" s="1"/>
  <c r="T430" i="7"/>
  <c r="T431" i="7" s="1"/>
  <c r="S430" i="7"/>
  <c r="S431" i="7" s="1"/>
  <c r="R430" i="7"/>
  <c r="V430" i="7"/>
  <c r="J374" i="7" s="1"/>
  <c r="W430" i="7"/>
  <c r="W431" i="7" s="1"/>
  <c r="H515" i="7"/>
  <c r="E498" i="7"/>
  <c r="E439" i="7"/>
  <c r="L473" i="7"/>
  <c r="V151" i="7"/>
  <c r="X683" i="7"/>
  <c r="Q708" i="7"/>
  <c r="Q358" i="7"/>
  <c r="X333" i="7"/>
  <c r="X78" i="7"/>
  <c r="I568" i="7"/>
  <c r="I509" i="7"/>
  <c r="H148" i="7"/>
  <c r="H89" i="7"/>
  <c r="J81" i="7"/>
  <c r="J25" i="7"/>
  <c r="K369" i="7"/>
  <c r="K428" i="7"/>
  <c r="S151" i="7"/>
  <c r="I81" i="7"/>
  <c r="W150" i="7"/>
  <c r="V150" i="7"/>
  <c r="U150" i="7"/>
  <c r="U151" i="7" s="1"/>
  <c r="T150" i="7"/>
  <c r="S150" i="7"/>
  <c r="R150" i="7"/>
  <c r="F94" i="7" s="1"/>
  <c r="J445" i="7"/>
  <c r="J501" i="7"/>
  <c r="G649" i="7"/>
  <c r="G708" i="7"/>
  <c r="H431" i="7"/>
  <c r="H375" i="7"/>
  <c r="J159" i="7"/>
  <c r="J218" i="7"/>
  <c r="W710" i="7"/>
  <c r="W711" i="7" s="1"/>
  <c r="U710" i="7"/>
  <c r="U711" i="7" s="1"/>
  <c r="T710" i="7"/>
  <c r="T711" i="7" s="1"/>
  <c r="S710" i="7"/>
  <c r="R710" i="7"/>
  <c r="Q710" i="7"/>
  <c r="X710" i="7" s="1"/>
  <c r="V710" i="7"/>
  <c r="V711" i="7" s="1"/>
  <c r="L263" i="7"/>
  <c r="E288" i="7"/>
  <c r="E229" i="7"/>
  <c r="K151" i="7"/>
  <c r="K95" i="7"/>
  <c r="J655" i="7"/>
  <c r="J719" i="7"/>
  <c r="V5" i="7" s="1"/>
  <c r="J777" i="7"/>
  <c r="K288" i="7"/>
  <c r="K229" i="7"/>
  <c r="S780" i="7"/>
  <c r="I375" i="7"/>
  <c r="X263" i="7"/>
  <c r="Q288" i="7"/>
  <c r="T151" i="7"/>
  <c r="H374" i="7"/>
  <c r="K360" i="7"/>
  <c r="K304" i="7" s="1"/>
  <c r="J148" i="7"/>
  <c r="J89" i="7"/>
  <c r="F500" i="7"/>
  <c r="K719" i="7"/>
  <c r="W5" i="7" s="1"/>
  <c r="K777" i="7"/>
  <c r="T221" i="7"/>
  <c r="J375" i="7"/>
  <c r="J431" i="7"/>
  <c r="F638" i="7"/>
  <c r="F579" i="7"/>
  <c r="J509" i="7"/>
  <c r="K439" i="7"/>
  <c r="I221" i="7"/>
  <c r="I165" i="7"/>
  <c r="E638" i="7"/>
  <c r="E579" i="7"/>
  <c r="L613" i="7"/>
  <c r="H719" i="7"/>
  <c r="T5" i="7" s="1"/>
  <c r="H777" i="7"/>
  <c r="K220" i="7"/>
  <c r="K221" i="7" s="1"/>
  <c r="T501" i="7"/>
  <c r="E25" i="7"/>
  <c r="E81" i="7"/>
  <c r="L78" i="7"/>
  <c r="I369" i="7"/>
  <c r="F777" i="7"/>
  <c r="F719" i="7"/>
  <c r="R5" i="7" s="1"/>
  <c r="I430" i="7"/>
  <c r="I374" i="7" s="1"/>
  <c r="E148" i="7"/>
  <c r="E89" i="7"/>
  <c r="L123" i="7"/>
  <c r="Q498" i="7"/>
  <c r="Q500" i="7" s="1"/>
  <c r="X500" i="7" s="1"/>
  <c r="X473" i="7"/>
  <c r="T500" i="7"/>
  <c r="S500" i="7"/>
  <c r="S501" i="7" s="1"/>
  <c r="R500" i="7"/>
  <c r="R501" i="7" s="1"/>
  <c r="W500" i="7"/>
  <c r="K444" i="7" s="1"/>
  <c r="U500" i="7"/>
  <c r="V500" i="7"/>
  <c r="J444" i="7" s="1"/>
  <c r="F218" i="7"/>
  <c r="F159" i="7"/>
  <c r="J369" i="7"/>
  <c r="J515" i="7"/>
  <c r="K501" i="7"/>
  <c r="K445" i="7"/>
  <c r="I159" i="7"/>
  <c r="G509" i="7"/>
  <c r="G568" i="7"/>
  <c r="G570" i="7" s="1"/>
  <c r="I299" i="7"/>
  <c r="I358" i="7"/>
  <c r="G81" i="7"/>
  <c r="G25" i="7"/>
  <c r="U290" i="7"/>
  <c r="T290" i="7"/>
  <c r="T291" i="7" s="1"/>
  <c r="S290" i="7"/>
  <c r="S291" i="7" s="1"/>
  <c r="R290" i="7"/>
  <c r="R291" i="7" s="1"/>
  <c r="Q290" i="7"/>
  <c r="X290" i="7" s="1"/>
  <c r="V290" i="7"/>
  <c r="J234" i="7" s="1"/>
  <c r="W290" i="7"/>
  <c r="W291" i="7" s="1"/>
  <c r="I148" i="7"/>
  <c r="I89" i="7"/>
  <c r="K708" i="7"/>
  <c r="K649" i="7"/>
  <c r="L193" i="7"/>
  <c r="E218" i="7"/>
  <c r="E159" i="7"/>
  <c r="I585" i="7"/>
  <c r="I708" i="7"/>
  <c r="I649" i="7"/>
  <c r="F151" i="7"/>
  <c r="F95" i="7"/>
  <c r="H288" i="7"/>
  <c r="H229" i="7"/>
  <c r="U780" i="7"/>
  <c r="X403" i="7"/>
  <c r="Q428" i="7"/>
  <c r="Q430" i="7" s="1"/>
  <c r="X430" i="7" s="1"/>
  <c r="W80" i="7"/>
  <c r="W81" i="7" s="1"/>
  <c r="V80" i="7"/>
  <c r="V81" i="7" s="1"/>
  <c r="U80" i="7"/>
  <c r="I24" i="7" s="1"/>
  <c r="Q80" i="7"/>
  <c r="X80" i="7" s="1"/>
  <c r="T80" i="7"/>
  <c r="S80" i="7"/>
  <c r="S81" i="7" s="1"/>
  <c r="R80" i="7"/>
  <c r="X543" i="7"/>
  <c r="Q568" i="7"/>
  <c r="F431" i="7"/>
  <c r="F375" i="7"/>
  <c r="D262" i="7"/>
  <c r="P192" i="7"/>
  <c r="R711" i="7"/>
  <c r="K568" i="7"/>
  <c r="K570" i="7" s="1"/>
  <c r="K509" i="7"/>
  <c r="E752" i="7"/>
  <c r="G361" i="7"/>
  <c r="G305" i="7"/>
  <c r="U501" i="7"/>
  <c r="S640" i="7"/>
  <c r="S641" i="7" s="1"/>
  <c r="R640" i="7"/>
  <c r="R641" i="7" s="1"/>
  <c r="W640" i="7"/>
  <c r="W641" i="7" s="1"/>
  <c r="V640" i="7"/>
  <c r="V641" i="7" s="1"/>
  <c r="T640" i="7"/>
  <c r="T641" i="7" s="1"/>
  <c r="U640" i="7"/>
  <c r="U641" i="7" s="1"/>
  <c r="Q640" i="7"/>
  <c r="J710" i="7"/>
  <c r="J654" i="7" s="1"/>
  <c r="Q752" i="7"/>
  <c r="X123" i="7"/>
  <c r="Q148" i="7"/>
  <c r="Q150" i="7" s="1"/>
  <c r="X150" i="7" s="1"/>
  <c r="G148" i="7"/>
  <c r="G89" i="7"/>
  <c r="H585" i="7"/>
  <c r="L19" i="7"/>
  <c r="G431" i="7"/>
  <c r="G375" i="7"/>
  <c r="J638" i="7"/>
  <c r="J579" i="7"/>
  <c r="J358" i="7"/>
  <c r="J299" i="7"/>
  <c r="G165" i="7"/>
  <c r="W360" i="7"/>
  <c r="W361" i="7" s="1"/>
  <c r="V360" i="7"/>
  <c r="V361" i="7" s="1"/>
  <c r="U360" i="7"/>
  <c r="U361" i="7" s="1"/>
  <c r="T360" i="7"/>
  <c r="T361" i="7" s="1"/>
  <c r="S360" i="7"/>
  <c r="S361" i="7" s="1"/>
  <c r="Q360" i="7"/>
  <c r="R360" i="7"/>
  <c r="R361" i="7" s="1"/>
  <c r="U291" i="7"/>
  <c r="X193" i="7"/>
  <c r="Q218" i="7"/>
  <c r="J235" i="7"/>
  <c r="J291" i="7"/>
  <c r="L743" i="7"/>
  <c r="H640" i="7"/>
  <c r="H584" i="7" s="1"/>
  <c r="H159" i="7"/>
  <c r="S711" i="7"/>
  <c r="E509" i="7"/>
  <c r="L543" i="7"/>
  <c r="E568" i="7"/>
  <c r="V291" i="7"/>
  <c r="U220" i="7"/>
  <c r="U221" i="7" s="1"/>
  <c r="T220" i="7"/>
  <c r="S220" i="7"/>
  <c r="S221" i="7" s="1"/>
  <c r="R220" i="7"/>
  <c r="R221" i="7" s="1"/>
  <c r="Q220" i="7"/>
  <c r="V220" i="7"/>
  <c r="V221" i="7" s="1"/>
  <c r="W220" i="7"/>
  <c r="W221" i="7" s="1"/>
  <c r="X743" i="7"/>
  <c r="R780" i="7"/>
  <c r="I439" i="7"/>
  <c r="I498" i="7"/>
  <c r="H708" i="7"/>
  <c r="H649" i="7"/>
  <c r="G498" i="7"/>
  <c r="G439" i="7"/>
  <c r="E358" i="7"/>
  <c r="E299" i="7"/>
  <c r="L333" i="7"/>
  <c r="P570" i="7"/>
  <c r="F570" i="7"/>
  <c r="E570" i="7"/>
  <c r="J570" i="7"/>
  <c r="J571" i="7" s="1"/>
  <c r="H570" i="7"/>
  <c r="I570" i="7"/>
  <c r="F17" i="7"/>
  <c r="F16" i="7"/>
  <c r="G291" i="7"/>
  <c r="G235" i="7"/>
  <c r="W779" i="7"/>
  <c r="W780" i="7" s="1"/>
  <c r="V779" i="7"/>
  <c r="V780" i="7" s="1"/>
  <c r="U779" i="7"/>
  <c r="T779" i="7"/>
  <c r="T780" i="7" s="1"/>
  <c r="S779" i="7"/>
  <c r="R779" i="7"/>
  <c r="H299" i="7"/>
  <c r="H358" i="7"/>
  <c r="L720" i="7"/>
  <c r="Q6" i="7"/>
  <c r="X6" i="7" s="1"/>
  <c r="F509" i="7"/>
  <c r="F568" i="7"/>
  <c r="F439" i="7"/>
  <c r="K579" i="7"/>
  <c r="H498" i="7"/>
  <c r="H439" i="7"/>
  <c r="K299" i="7"/>
  <c r="K81" i="7"/>
  <c r="K25" i="7"/>
  <c r="I640" i="7"/>
  <c r="H221" i="7"/>
  <c r="H165" i="7"/>
  <c r="G638" i="7"/>
  <c r="G579" i="7"/>
  <c r="G719" i="7"/>
  <c r="S5" i="7" s="1"/>
  <c r="G777" i="7"/>
  <c r="G220" i="7"/>
  <c r="G221" i="7" s="1"/>
  <c r="I719" i="7"/>
  <c r="U5" i="7" s="1"/>
  <c r="I777" i="7"/>
  <c r="I374" i="6"/>
  <c r="K654" i="6"/>
  <c r="F164" i="6"/>
  <c r="J724" i="6"/>
  <c r="V10" i="6" s="1"/>
  <c r="W711" i="6"/>
  <c r="H431" i="6"/>
  <c r="H375" i="6"/>
  <c r="X543" i="6"/>
  <c r="Q568" i="6"/>
  <c r="R570" i="6"/>
  <c r="W570" i="6"/>
  <c r="U570" i="6"/>
  <c r="U571" i="6" s="1"/>
  <c r="T570" i="6"/>
  <c r="T571" i="6" s="1"/>
  <c r="S570" i="6"/>
  <c r="Q570" i="6"/>
  <c r="V570" i="6"/>
  <c r="H649" i="6"/>
  <c r="H708" i="6"/>
  <c r="J568" i="6"/>
  <c r="J509" i="6"/>
  <c r="J428" i="6"/>
  <c r="J369" i="6"/>
  <c r="L744" i="6"/>
  <c r="G439" i="6"/>
  <c r="R752" i="6"/>
  <c r="R777" i="6" s="1"/>
  <c r="V571" i="6"/>
  <c r="S221" i="6"/>
  <c r="G585" i="6"/>
  <c r="K568" i="6"/>
  <c r="K509" i="6"/>
  <c r="E358" i="6"/>
  <c r="L333" i="6"/>
  <c r="E299" i="6"/>
  <c r="L299" i="6" s="1"/>
  <c r="S360" i="6"/>
  <c r="S361" i="6" s="1"/>
  <c r="R360" i="6"/>
  <c r="Q360" i="6"/>
  <c r="W360" i="6"/>
  <c r="V360" i="6"/>
  <c r="U360" i="6"/>
  <c r="T360" i="6"/>
  <c r="T361" i="6" s="1"/>
  <c r="G655" i="6"/>
  <c r="G711" i="6"/>
  <c r="W779" i="6"/>
  <c r="W780" i="6" s="1"/>
  <c r="V779" i="6"/>
  <c r="V780" i="6" s="1"/>
  <c r="U779" i="6"/>
  <c r="T779" i="6"/>
  <c r="R779" i="6"/>
  <c r="Q638" i="6"/>
  <c r="Q640" i="6" s="1"/>
  <c r="X640" i="6" s="1"/>
  <c r="X613" i="6"/>
  <c r="H299" i="6"/>
  <c r="H358" i="6"/>
  <c r="E229" i="6"/>
  <c r="L263" i="6"/>
  <c r="E288" i="6"/>
  <c r="G428" i="6"/>
  <c r="G369" i="6"/>
  <c r="X263" i="6"/>
  <c r="Q288" i="6"/>
  <c r="Q290" i="6" s="1"/>
  <c r="X290" i="6" s="1"/>
  <c r="G445" i="6"/>
  <c r="F78" i="6"/>
  <c r="F19" i="6"/>
  <c r="G218" i="6"/>
  <c r="G159" i="6"/>
  <c r="I568" i="6"/>
  <c r="I509" i="6"/>
  <c r="F638" i="6"/>
  <c r="F579" i="6"/>
  <c r="H78" i="6"/>
  <c r="H19" i="6"/>
  <c r="I148" i="6"/>
  <c r="I89" i="6"/>
  <c r="F498" i="6"/>
  <c r="F439" i="6"/>
  <c r="I498" i="6"/>
  <c r="I439" i="6"/>
  <c r="E638" i="6"/>
  <c r="L613" i="6"/>
  <c r="E579" i="6"/>
  <c r="L579" i="6" s="1"/>
  <c r="H498" i="6"/>
  <c r="H439" i="6"/>
  <c r="Q358" i="6"/>
  <c r="X333" i="6"/>
  <c r="G150" i="6"/>
  <c r="J150" i="6"/>
  <c r="I150" i="6"/>
  <c r="H150" i="6"/>
  <c r="P150" i="6"/>
  <c r="J148" i="6"/>
  <c r="J89" i="6"/>
  <c r="H229" i="6"/>
  <c r="X403" i="6"/>
  <c r="Q428" i="6"/>
  <c r="F752" i="6"/>
  <c r="E439" i="6"/>
  <c r="E498" i="6"/>
  <c r="L473" i="6"/>
  <c r="R571" i="6"/>
  <c r="H641" i="6"/>
  <c r="H585" i="6"/>
  <c r="T640" i="6"/>
  <c r="S640" i="6"/>
  <c r="S641" i="6" s="1"/>
  <c r="R640" i="6"/>
  <c r="W640" i="6"/>
  <c r="K584" i="6" s="1"/>
  <c r="V640" i="6"/>
  <c r="V641" i="6" s="1"/>
  <c r="U640" i="6"/>
  <c r="U641" i="6" s="1"/>
  <c r="K81" i="6"/>
  <c r="G568" i="6"/>
  <c r="G509" i="6"/>
  <c r="L123" i="6"/>
  <c r="E89" i="6"/>
  <c r="E148" i="6"/>
  <c r="H752" i="6"/>
  <c r="K719" i="6"/>
  <c r="W5" i="6" s="1"/>
  <c r="K777" i="6"/>
  <c r="U361" i="6"/>
  <c r="E19" i="6"/>
  <c r="L53" i="6"/>
  <c r="E78" i="6"/>
  <c r="K501" i="6"/>
  <c r="K445" i="6"/>
  <c r="J358" i="6"/>
  <c r="J299" i="6"/>
  <c r="H235" i="6"/>
  <c r="T81" i="6"/>
  <c r="F221" i="6"/>
  <c r="F165" i="6"/>
  <c r="J25" i="6"/>
  <c r="L720" i="6"/>
  <c r="Q6" i="6"/>
  <c r="X6" i="6" s="1"/>
  <c r="K148" i="6"/>
  <c r="K89" i="6"/>
  <c r="S501" i="6"/>
  <c r="K218" i="6"/>
  <c r="K159" i="6"/>
  <c r="W571" i="6"/>
  <c r="H218" i="6"/>
  <c r="H159" i="6"/>
  <c r="F89" i="6"/>
  <c r="F148" i="6"/>
  <c r="R220" i="6"/>
  <c r="R221" i="6" s="1"/>
  <c r="W220" i="6"/>
  <c r="W221" i="6" s="1"/>
  <c r="V220" i="6"/>
  <c r="S220" i="6"/>
  <c r="U220" i="6"/>
  <c r="T220" i="6"/>
  <c r="T221" i="6" s="1"/>
  <c r="X148" i="6"/>
  <c r="G500" i="6"/>
  <c r="G444" i="6" s="1"/>
  <c r="I375" i="6"/>
  <c r="I431" i="6"/>
  <c r="J235" i="6"/>
  <c r="E708" i="6"/>
  <c r="L683" i="6"/>
  <c r="E649" i="6"/>
  <c r="L649" i="6" s="1"/>
  <c r="V501" i="6"/>
  <c r="X473" i="6"/>
  <c r="Q498" i="6"/>
  <c r="Q500" i="6" s="1"/>
  <c r="X500" i="6" s="1"/>
  <c r="I229" i="6"/>
  <c r="L743" i="6"/>
  <c r="E752" i="6"/>
  <c r="K439" i="6"/>
  <c r="G151" i="6"/>
  <c r="G95" i="6"/>
  <c r="I777" i="6"/>
  <c r="I719" i="6"/>
  <c r="U5" i="6" s="1"/>
  <c r="G78" i="6"/>
  <c r="G19" i="6"/>
  <c r="W641" i="6"/>
  <c r="L543" i="6"/>
  <c r="E568" i="6"/>
  <c r="E509" i="6"/>
  <c r="L509" i="6" s="1"/>
  <c r="E218" i="6"/>
  <c r="E159" i="6"/>
  <c r="L193" i="6"/>
  <c r="T780" i="6"/>
  <c r="J80" i="6"/>
  <c r="J81" i="6" s="1"/>
  <c r="K641" i="6"/>
  <c r="K585" i="6"/>
  <c r="G229" i="6"/>
  <c r="I649" i="6"/>
  <c r="V221" i="6"/>
  <c r="F509" i="6"/>
  <c r="F568" i="6"/>
  <c r="I159" i="6"/>
  <c r="I218" i="6"/>
  <c r="D262" i="6"/>
  <c r="P192" i="6"/>
  <c r="G640" i="6"/>
  <c r="G584" i="6" s="1"/>
  <c r="K229" i="6"/>
  <c r="K288" i="6"/>
  <c r="W290" i="6"/>
  <c r="W291" i="6" s="1"/>
  <c r="V290" i="6"/>
  <c r="V291" i="6" s="1"/>
  <c r="U290" i="6"/>
  <c r="U291" i="6" s="1"/>
  <c r="T290" i="6"/>
  <c r="S290" i="6"/>
  <c r="G234" i="6" s="1"/>
  <c r="R290" i="6"/>
  <c r="X123" i="6"/>
  <c r="K500" i="6"/>
  <c r="R361" i="6"/>
  <c r="I291" i="6"/>
  <c r="I235" i="6"/>
  <c r="G361" i="6"/>
  <c r="G305" i="6"/>
  <c r="X53" i="6"/>
  <c r="Q78" i="6"/>
  <c r="G777" i="6"/>
  <c r="W501" i="6"/>
  <c r="Q218" i="6"/>
  <c r="X193" i="6"/>
  <c r="H95" i="6"/>
  <c r="H151" i="6"/>
  <c r="G291" i="6"/>
  <c r="G235" i="6"/>
  <c r="I711" i="6"/>
  <c r="I655" i="6"/>
  <c r="I358" i="6"/>
  <c r="I299" i="6"/>
  <c r="K299" i="6"/>
  <c r="K358" i="6"/>
  <c r="S291" i="6"/>
  <c r="G360" i="6"/>
  <c r="H290" i="6"/>
  <c r="H234" i="6" s="1"/>
  <c r="V500" i="6"/>
  <c r="T500" i="6"/>
  <c r="T501" i="6" s="1"/>
  <c r="S500" i="6"/>
  <c r="R500" i="6"/>
  <c r="W500" i="6"/>
  <c r="U500" i="6"/>
  <c r="U501" i="6" s="1"/>
  <c r="U221" i="6"/>
  <c r="I25" i="6"/>
  <c r="I81" i="6"/>
  <c r="K428" i="6"/>
  <c r="K369" i="6"/>
  <c r="S571" i="6"/>
  <c r="F358" i="6"/>
  <c r="F299" i="6"/>
  <c r="E369" i="6"/>
  <c r="E428" i="6"/>
  <c r="L403" i="6"/>
  <c r="T80" i="6"/>
  <c r="W80" i="6"/>
  <c r="W81" i="6" s="1"/>
  <c r="Q80" i="6"/>
  <c r="S80" i="6"/>
  <c r="S81" i="6" s="1"/>
  <c r="V80" i="6"/>
  <c r="V81" i="6" s="1"/>
  <c r="U80" i="6"/>
  <c r="U81" i="6" s="1"/>
  <c r="R80" i="6"/>
  <c r="R81" i="6" s="1"/>
  <c r="F711" i="6"/>
  <c r="F655" i="6"/>
  <c r="F431" i="6"/>
  <c r="F375" i="6"/>
  <c r="W361" i="6"/>
  <c r="J711" i="6"/>
  <c r="J655" i="6"/>
  <c r="J638" i="6"/>
  <c r="J579" i="6"/>
  <c r="Q708" i="6"/>
  <c r="X683" i="6"/>
  <c r="V361" i="6"/>
  <c r="S752" i="6"/>
  <c r="S777" i="6" s="1"/>
  <c r="W710" i="6"/>
  <c r="S710" i="6"/>
  <c r="S711" i="6" s="1"/>
  <c r="Q710" i="6"/>
  <c r="T710" i="6"/>
  <c r="R710" i="6"/>
  <c r="F654" i="6" s="1"/>
  <c r="V710" i="6"/>
  <c r="J654" i="6" s="1"/>
  <c r="U710" i="6"/>
  <c r="I654" i="6" s="1"/>
  <c r="U780" i="6"/>
  <c r="R711" i="6"/>
  <c r="I290" i="6"/>
  <c r="K649" i="6"/>
  <c r="J780" i="6"/>
  <c r="J725" i="6"/>
  <c r="V11" i="6" s="1"/>
  <c r="F229" i="6"/>
  <c r="F288" i="6"/>
  <c r="J218" i="6"/>
  <c r="J159" i="6"/>
  <c r="X743" i="6"/>
  <c r="Q752" i="6"/>
  <c r="R501" i="6"/>
  <c r="R291" i="6"/>
  <c r="T291" i="6"/>
  <c r="T711" i="6"/>
  <c r="H568" i="6"/>
  <c r="H509" i="6"/>
  <c r="F369" i="6"/>
  <c r="X745" i="6"/>
  <c r="I579" i="6"/>
  <c r="I638" i="6"/>
  <c r="Q430" i="6"/>
  <c r="W430" i="6"/>
  <c r="W431" i="6" s="1"/>
  <c r="T430" i="6"/>
  <c r="T431" i="6" s="1"/>
  <c r="U430" i="6"/>
  <c r="U431" i="6" s="1"/>
  <c r="S430" i="6"/>
  <c r="S431" i="6" s="1"/>
  <c r="V430" i="6"/>
  <c r="V431" i="6" s="1"/>
  <c r="R430" i="6"/>
  <c r="R431" i="6" s="1"/>
  <c r="J498" i="6"/>
  <c r="J439" i="6"/>
  <c r="R641" i="6"/>
  <c r="J290" i="6"/>
  <c r="J234" i="6" s="1"/>
  <c r="K711" i="6"/>
  <c r="K655" i="6"/>
  <c r="Q777" i="5"/>
  <c r="Q779" i="5" s="1"/>
  <c r="J305" i="5"/>
  <c r="F638" i="5"/>
  <c r="F579" i="5"/>
  <c r="W779" i="5"/>
  <c r="W780" i="5" s="1"/>
  <c r="V779" i="5"/>
  <c r="T779" i="5"/>
  <c r="T780" i="5" s="1"/>
  <c r="R779" i="5"/>
  <c r="R780" i="5" s="1"/>
  <c r="I515" i="5"/>
  <c r="E89" i="5"/>
  <c r="L123" i="5"/>
  <c r="E148" i="5"/>
  <c r="J719" i="5"/>
  <c r="V5" i="5" s="1"/>
  <c r="J777" i="5"/>
  <c r="J649" i="5"/>
  <c r="J708" i="5"/>
  <c r="Q428" i="5"/>
  <c r="X403" i="5"/>
  <c r="L19" i="5"/>
  <c r="K148" i="5"/>
  <c r="K89" i="5"/>
  <c r="K428" i="5"/>
  <c r="K369" i="5"/>
  <c r="L752" i="5"/>
  <c r="E777" i="5"/>
  <c r="E719" i="5"/>
  <c r="X123" i="5"/>
  <c r="Q148" i="5"/>
  <c r="G358" i="5"/>
  <c r="G299" i="5"/>
  <c r="H358" i="5"/>
  <c r="H299" i="5"/>
  <c r="I218" i="5"/>
  <c r="I159" i="5"/>
  <c r="X473" i="5"/>
  <c r="Q498" i="5"/>
  <c r="I777" i="5"/>
  <c r="F431" i="5"/>
  <c r="F375" i="5"/>
  <c r="F235" i="5"/>
  <c r="G777" i="5"/>
  <c r="F290" i="5"/>
  <c r="Q150" i="5"/>
  <c r="W150" i="5"/>
  <c r="W151" i="5" s="1"/>
  <c r="V150" i="5"/>
  <c r="J94" i="5" s="1"/>
  <c r="U150" i="5"/>
  <c r="U151" i="5" s="1"/>
  <c r="S150" i="5"/>
  <c r="S151" i="5" s="1"/>
  <c r="T150" i="5"/>
  <c r="T151" i="5" s="1"/>
  <c r="R150" i="5"/>
  <c r="H777" i="5"/>
  <c r="H719" i="5"/>
  <c r="T5" i="5" s="1"/>
  <c r="K288" i="5"/>
  <c r="K229" i="5"/>
  <c r="F221" i="5"/>
  <c r="F165" i="5"/>
  <c r="E25" i="5"/>
  <c r="L78" i="5"/>
  <c r="Q708" i="5"/>
  <c r="X683" i="5"/>
  <c r="H638" i="5"/>
  <c r="H579" i="5"/>
  <c r="L743" i="5"/>
  <c r="I369" i="5"/>
  <c r="Q288" i="5"/>
  <c r="X263" i="5"/>
  <c r="P710" i="5"/>
  <c r="J710" i="5"/>
  <c r="K719" i="5"/>
  <c r="W5" i="5" s="1"/>
  <c r="K777" i="5"/>
  <c r="G501" i="5"/>
  <c r="G445" i="5"/>
  <c r="K439" i="5"/>
  <c r="K498" i="5"/>
  <c r="V640" i="5"/>
  <c r="V641" i="5" s="1"/>
  <c r="U640" i="5"/>
  <c r="U641" i="5" s="1"/>
  <c r="R640" i="5"/>
  <c r="R641" i="5" s="1"/>
  <c r="W640" i="5"/>
  <c r="W641" i="5" s="1"/>
  <c r="T640" i="5"/>
  <c r="T641" i="5" s="1"/>
  <c r="S640" i="5"/>
  <c r="S641" i="5" s="1"/>
  <c r="T80" i="5"/>
  <c r="T81" i="5" s="1"/>
  <c r="S80" i="5"/>
  <c r="S81" i="5" s="1"/>
  <c r="R80" i="5"/>
  <c r="R81" i="5" s="1"/>
  <c r="Q80" i="5"/>
  <c r="Q81" i="5" s="1"/>
  <c r="V80" i="5"/>
  <c r="V81" i="5" s="1"/>
  <c r="W80" i="5"/>
  <c r="U80" i="5"/>
  <c r="U81" i="5" s="1"/>
  <c r="U752" i="5"/>
  <c r="U777" i="5" s="1"/>
  <c r="U779" i="5" s="1"/>
  <c r="I649" i="5"/>
  <c r="I708" i="5"/>
  <c r="I570" i="5"/>
  <c r="H375" i="5"/>
  <c r="G89" i="5"/>
  <c r="G148" i="5"/>
  <c r="X333" i="5"/>
  <c r="Q358" i="5"/>
  <c r="G585" i="5"/>
  <c r="E708" i="5"/>
  <c r="E649" i="5"/>
  <c r="L683" i="5"/>
  <c r="I498" i="5"/>
  <c r="I439" i="5"/>
  <c r="I431" i="5"/>
  <c r="I375" i="5"/>
  <c r="G640" i="5"/>
  <c r="G584" i="5" s="1"/>
  <c r="J360" i="5"/>
  <c r="J25" i="5"/>
  <c r="J81" i="5"/>
  <c r="I151" i="5"/>
  <c r="I95" i="5"/>
  <c r="J89" i="5"/>
  <c r="X78" i="5"/>
  <c r="J638" i="5"/>
  <c r="J579" i="5"/>
  <c r="V780" i="5"/>
  <c r="I25" i="5"/>
  <c r="I81" i="5"/>
  <c r="F81" i="5"/>
  <c r="F25" i="5"/>
  <c r="F299" i="5"/>
  <c r="F358" i="5"/>
  <c r="E638" i="5"/>
  <c r="L613" i="5"/>
  <c r="E579" i="5"/>
  <c r="F498" i="5"/>
  <c r="F439" i="5"/>
  <c r="E80" i="5"/>
  <c r="F89" i="5"/>
  <c r="F148" i="5"/>
  <c r="H649" i="5"/>
  <c r="H708" i="5"/>
  <c r="H710" i="5" s="1"/>
  <c r="F568" i="5"/>
  <c r="F509" i="5"/>
  <c r="E218" i="5"/>
  <c r="E159" i="5"/>
  <c r="L193" i="5"/>
  <c r="H430" i="5"/>
  <c r="H431" i="5" s="1"/>
  <c r="K358" i="5"/>
  <c r="K299" i="5"/>
  <c r="K585" i="5"/>
  <c r="I638" i="5"/>
  <c r="I579" i="5"/>
  <c r="S752" i="5"/>
  <c r="S777" i="5" s="1"/>
  <c r="Q638" i="5"/>
  <c r="X613" i="5"/>
  <c r="H229" i="5"/>
  <c r="H288" i="5"/>
  <c r="E299" i="5"/>
  <c r="L333" i="5"/>
  <c r="E358" i="5"/>
  <c r="G218" i="5"/>
  <c r="G159" i="5"/>
  <c r="J151" i="5"/>
  <c r="J95" i="5"/>
  <c r="I361" i="5"/>
  <c r="I305" i="5"/>
  <c r="G568" i="5"/>
  <c r="G509" i="5"/>
  <c r="G649" i="5"/>
  <c r="G708" i="5"/>
  <c r="L473" i="5"/>
  <c r="E498" i="5"/>
  <c r="E439" i="5"/>
  <c r="G431" i="5"/>
  <c r="G375" i="5"/>
  <c r="H95" i="5"/>
  <c r="H151" i="5"/>
  <c r="G25" i="5"/>
  <c r="G80" i="5"/>
  <c r="G81" i="5" s="1"/>
  <c r="H498" i="5"/>
  <c r="H439" i="5"/>
  <c r="J369" i="5"/>
  <c r="J428" i="5"/>
  <c r="K649" i="5"/>
  <c r="K708" i="5"/>
  <c r="K710" i="5" s="1"/>
  <c r="K579" i="5"/>
  <c r="R151" i="5"/>
  <c r="J568" i="5"/>
  <c r="J509" i="5"/>
  <c r="K568" i="5"/>
  <c r="K509" i="5"/>
  <c r="I291" i="5"/>
  <c r="I235" i="5"/>
  <c r="V220" i="5"/>
  <c r="T220" i="5"/>
  <c r="T221" i="5" s="1"/>
  <c r="R220" i="5"/>
  <c r="R221" i="5" s="1"/>
  <c r="W220" i="5"/>
  <c r="W221" i="5" s="1"/>
  <c r="S220" i="5"/>
  <c r="S221" i="5" s="1"/>
  <c r="U220" i="5"/>
  <c r="U221" i="5" s="1"/>
  <c r="E568" i="5"/>
  <c r="E509" i="5"/>
  <c r="L543" i="5"/>
  <c r="H509" i="5"/>
  <c r="J291" i="5"/>
  <c r="J235" i="5"/>
  <c r="X744" i="5"/>
  <c r="Q218" i="5"/>
  <c r="Q220" i="5" s="1"/>
  <c r="X193" i="5"/>
  <c r="R290" i="5"/>
  <c r="R291" i="5" s="1"/>
  <c r="Q290" i="5"/>
  <c r="V290" i="5"/>
  <c r="V291" i="5" s="1"/>
  <c r="T290" i="5"/>
  <c r="T291" i="5" s="1"/>
  <c r="W290" i="5"/>
  <c r="W291" i="5" s="1"/>
  <c r="S290" i="5"/>
  <c r="S291" i="5" s="1"/>
  <c r="U290" i="5"/>
  <c r="U291" i="5" s="1"/>
  <c r="X743" i="5"/>
  <c r="S430" i="5"/>
  <c r="G374" i="5" s="1"/>
  <c r="Q430" i="5"/>
  <c r="W430" i="5"/>
  <c r="W431" i="5" s="1"/>
  <c r="R430" i="5"/>
  <c r="R431" i="5" s="1"/>
  <c r="V430" i="5"/>
  <c r="V431" i="5" s="1"/>
  <c r="U430" i="5"/>
  <c r="I374" i="5" s="1"/>
  <c r="T430" i="5"/>
  <c r="T431" i="5" s="1"/>
  <c r="K218" i="5"/>
  <c r="K159" i="5"/>
  <c r="H26" i="5"/>
  <c r="H16" i="5"/>
  <c r="H17" i="5"/>
  <c r="S570" i="5"/>
  <c r="R570" i="5"/>
  <c r="R571" i="5" s="1"/>
  <c r="W570" i="5"/>
  <c r="W571" i="5" s="1"/>
  <c r="T570" i="5"/>
  <c r="T571" i="5" s="1"/>
  <c r="U570" i="5"/>
  <c r="U571" i="5" s="1"/>
  <c r="V570" i="5"/>
  <c r="V571" i="5" s="1"/>
  <c r="J498" i="5"/>
  <c r="J439" i="5"/>
  <c r="S571" i="5"/>
  <c r="D332" i="5"/>
  <c r="P262" i="5"/>
  <c r="F777" i="5"/>
  <c r="F719" i="5"/>
  <c r="R5" i="5" s="1"/>
  <c r="Q568" i="5"/>
  <c r="Q570" i="5" s="1"/>
  <c r="X543" i="5"/>
  <c r="H218" i="5"/>
  <c r="H159" i="5"/>
  <c r="F708" i="5"/>
  <c r="F710" i="5" s="1"/>
  <c r="F649" i="5"/>
  <c r="G288" i="5"/>
  <c r="G229" i="5"/>
  <c r="U500" i="5"/>
  <c r="U501" i="5" s="1"/>
  <c r="T500" i="5"/>
  <c r="S500" i="5"/>
  <c r="R500" i="5"/>
  <c r="R501" i="5" s="1"/>
  <c r="W500" i="5"/>
  <c r="W501" i="5" s="1"/>
  <c r="V500" i="5"/>
  <c r="V501" i="5" s="1"/>
  <c r="Q500" i="5"/>
  <c r="J218" i="5"/>
  <c r="J159" i="5"/>
  <c r="T501" i="5"/>
  <c r="K25" i="5"/>
  <c r="K81" i="5"/>
  <c r="K640" i="5"/>
  <c r="K641" i="5" s="1"/>
  <c r="E288" i="5"/>
  <c r="L263" i="5"/>
  <c r="E229" i="5"/>
  <c r="J299" i="5"/>
  <c r="V221" i="5"/>
  <c r="H515" i="5"/>
  <c r="H571" i="5"/>
  <c r="V360" i="5"/>
  <c r="V361" i="5" s="1"/>
  <c r="R360" i="5"/>
  <c r="R361" i="5" s="1"/>
  <c r="W360" i="5"/>
  <c r="W361" i="5" s="1"/>
  <c r="U360" i="5"/>
  <c r="U361" i="5" s="1"/>
  <c r="S360" i="5"/>
  <c r="S361" i="5" s="1"/>
  <c r="T360" i="5"/>
  <c r="T361" i="5" s="1"/>
  <c r="Q360" i="5"/>
  <c r="J229" i="5"/>
  <c r="E369" i="5"/>
  <c r="E428" i="5"/>
  <c r="L403" i="5"/>
  <c r="L720" i="5"/>
  <c r="Q6" i="5"/>
  <c r="X6" i="5" s="1"/>
  <c r="K150" i="4"/>
  <c r="K151" i="4" s="1"/>
  <c r="J150" i="4"/>
  <c r="I150" i="4"/>
  <c r="I151" i="4" s="1"/>
  <c r="H150" i="4"/>
  <c r="G150" i="4"/>
  <c r="P150" i="4"/>
  <c r="H515" i="4"/>
  <c r="Q288" i="4"/>
  <c r="Q290" i="4" s="1"/>
  <c r="X263" i="4"/>
  <c r="Q218" i="4"/>
  <c r="Q220" i="4" s="1"/>
  <c r="X193" i="4"/>
  <c r="R290" i="4"/>
  <c r="R291" i="4" s="1"/>
  <c r="V290" i="4"/>
  <c r="T290" i="4"/>
  <c r="T291" i="4" s="1"/>
  <c r="U290" i="4"/>
  <c r="U291" i="4" s="1"/>
  <c r="S290" i="4"/>
  <c r="S291" i="4" s="1"/>
  <c r="W290" i="4"/>
  <c r="K234" i="4" s="1"/>
  <c r="K649" i="4"/>
  <c r="H19" i="4"/>
  <c r="H78" i="4"/>
  <c r="J638" i="4"/>
  <c r="J579" i="4"/>
  <c r="J288" i="4"/>
  <c r="J229" i="4"/>
  <c r="J777" i="4"/>
  <c r="U570" i="4"/>
  <c r="U571" i="4" s="1"/>
  <c r="T570" i="4"/>
  <c r="T571" i="4" s="1"/>
  <c r="S570" i="4"/>
  <c r="W570" i="4"/>
  <c r="W571" i="4" s="1"/>
  <c r="V570" i="4"/>
  <c r="V571" i="4" s="1"/>
  <c r="R570" i="4"/>
  <c r="F514" i="4" s="1"/>
  <c r="L720" i="4"/>
  <c r="Q6" i="4"/>
  <c r="X6" i="4" s="1"/>
  <c r="K752" i="4"/>
  <c r="T752" i="4"/>
  <c r="T777" i="4" s="1"/>
  <c r="T779" i="4" s="1"/>
  <c r="V752" i="4"/>
  <c r="V777" i="4" s="1"/>
  <c r="V779" i="4" s="1"/>
  <c r="H501" i="4"/>
  <c r="H445" i="4"/>
  <c r="J431" i="4"/>
  <c r="J375" i="4"/>
  <c r="G229" i="4"/>
  <c r="G288" i="4"/>
  <c r="G358" i="4"/>
  <c r="G299" i="4"/>
  <c r="X403" i="4"/>
  <c r="Q428" i="4"/>
  <c r="Q430" i="4" s="1"/>
  <c r="J358" i="4"/>
  <c r="J299" i="4"/>
  <c r="J159" i="4"/>
  <c r="J218" i="4"/>
  <c r="K509" i="4"/>
  <c r="K568" i="4"/>
  <c r="K428" i="4"/>
  <c r="K369" i="4"/>
  <c r="H218" i="4"/>
  <c r="H159" i="4"/>
  <c r="I509" i="4"/>
  <c r="I568" i="4"/>
  <c r="F229" i="4"/>
  <c r="F288" i="4"/>
  <c r="F19" i="4"/>
  <c r="F78" i="4"/>
  <c r="K498" i="4"/>
  <c r="K439" i="4"/>
  <c r="R752" i="4"/>
  <c r="R777" i="4" s="1"/>
  <c r="R779" i="4" s="1"/>
  <c r="H708" i="4"/>
  <c r="H649" i="4"/>
  <c r="H638" i="4"/>
  <c r="H579" i="4"/>
  <c r="G19" i="4"/>
  <c r="G78" i="4"/>
  <c r="K638" i="4"/>
  <c r="K579" i="4"/>
  <c r="F369" i="4"/>
  <c r="F428" i="4"/>
  <c r="J81" i="4"/>
  <c r="J25" i="4"/>
  <c r="H570" i="4"/>
  <c r="H514" i="4" s="1"/>
  <c r="H151" i="4"/>
  <c r="H95" i="4"/>
  <c r="F299" i="4"/>
  <c r="F358" i="4"/>
  <c r="H361" i="4"/>
  <c r="H305" i="4"/>
  <c r="L613" i="4"/>
  <c r="E638" i="4"/>
  <c r="E579" i="4"/>
  <c r="D262" i="4"/>
  <c r="P192" i="4"/>
  <c r="K95" i="4"/>
  <c r="G95" i="4"/>
  <c r="L403" i="4"/>
  <c r="E428" i="4"/>
  <c r="E369" i="4"/>
  <c r="X53" i="4"/>
  <c r="Q78" i="4"/>
  <c r="J498" i="4"/>
  <c r="J439" i="4"/>
  <c r="G777" i="4"/>
  <c r="G719" i="4"/>
  <c r="S5" i="4" s="1"/>
  <c r="U220" i="4"/>
  <c r="U221" i="4" s="1"/>
  <c r="S220" i="4"/>
  <c r="W220" i="4"/>
  <c r="W221" i="4" s="1"/>
  <c r="V220" i="4"/>
  <c r="V221" i="4" s="1"/>
  <c r="T220" i="4"/>
  <c r="T221" i="4" s="1"/>
  <c r="R220" i="4"/>
  <c r="R221" i="4" s="1"/>
  <c r="X613" i="4"/>
  <c r="Q638" i="4"/>
  <c r="F509" i="4"/>
  <c r="F638" i="4"/>
  <c r="F579" i="4"/>
  <c r="G375" i="4"/>
  <c r="W80" i="4"/>
  <c r="W81" i="4" s="1"/>
  <c r="V80" i="4"/>
  <c r="J24" i="4" s="1"/>
  <c r="T80" i="4"/>
  <c r="T81" i="4" s="1"/>
  <c r="R80" i="4"/>
  <c r="R81" i="4" s="1"/>
  <c r="S80" i="4"/>
  <c r="S81" i="4" s="1"/>
  <c r="U80" i="4"/>
  <c r="U81" i="4" s="1"/>
  <c r="Q80" i="4"/>
  <c r="R360" i="4"/>
  <c r="R361" i="4" s="1"/>
  <c r="W360" i="4"/>
  <c r="K304" i="4" s="1"/>
  <c r="V360" i="4"/>
  <c r="V361" i="4" s="1"/>
  <c r="T360" i="4"/>
  <c r="T361" i="4" s="1"/>
  <c r="U360" i="4"/>
  <c r="U361" i="4" s="1"/>
  <c r="S360" i="4"/>
  <c r="S361" i="4" s="1"/>
  <c r="E498" i="4"/>
  <c r="L473" i="4"/>
  <c r="E439" i="4"/>
  <c r="J151" i="4"/>
  <c r="J95" i="4"/>
  <c r="X123" i="4"/>
  <c r="Q148" i="4"/>
  <c r="Q708" i="4"/>
  <c r="X683" i="4"/>
  <c r="I708" i="4"/>
  <c r="I649" i="4"/>
  <c r="F148" i="4"/>
  <c r="F150" i="4" s="1"/>
  <c r="F89" i="4"/>
  <c r="K361" i="4"/>
  <c r="K305" i="4"/>
  <c r="I229" i="4"/>
  <c r="I288" i="4"/>
  <c r="U430" i="4"/>
  <c r="U431" i="4" s="1"/>
  <c r="T430" i="4"/>
  <c r="T431" i="4" s="1"/>
  <c r="R430" i="4"/>
  <c r="R431" i="4" s="1"/>
  <c r="W430" i="4"/>
  <c r="W431" i="4" s="1"/>
  <c r="V430" i="4"/>
  <c r="J374" i="4" s="1"/>
  <c r="S430" i="4"/>
  <c r="S431" i="4" s="1"/>
  <c r="I89" i="4"/>
  <c r="I445" i="4"/>
  <c r="F515" i="4"/>
  <c r="F571" i="4"/>
  <c r="E288" i="4"/>
  <c r="E229" i="4"/>
  <c r="L263" i="4"/>
  <c r="I500" i="4"/>
  <c r="I501" i="4" s="1"/>
  <c r="S571" i="4"/>
  <c r="X744" i="4"/>
  <c r="H777" i="4"/>
  <c r="I638" i="4"/>
  <c r="I579" i="4"/>
  <c r="I19" i="4"/>
  <c r="I78" i="4"/>
  <c r="J509" i="4"/>
  <c r="J568" i="4"/>
  <c r="F218" i="4"/>
  <c r="F159" i="4"/>
  <c r="G638" i="4"/>
  <c r="G579" i="4"/>
  <c r="F498" i="4"/>
  <c r="F439" i="4"/>
  <c r="I95" i="4"/>
  <c r="G655" i="4"/>
  <c r="I439" i="4"/>
  <c r="W710" i="4"/>
  <c r="K654" i="4" s="1"/>
  <c r="V710" i="4"/>
  <c r="V711" i="4" s="1"/>
  <c r="U710" i="4"/>
  <c r="U711" i="4" s="1"/>
  <c r="T710" i="4"/>
  <c r="T711" i="4" s="1"/>
  <c r="S710" i="4"/>
  <c r="S711" i="4" s="1"/>
  <c r="R710" i="4"/>
  <c r="R711" i="4" s="1"/>
  <c r="Q710" i="4"/>
  <c r="I221" i="4"/>
  <c r="I165" i="4"/>
  <c r="V291" i="4"/>
  <c r="W779" i="4"/>
  <c r="W780" i="4" s="1"/>
  <c r="U779" i="4"/>
  <c r="U780" i="4" s="1"/>
  <c r="S779" i="4"/>
  <c r="S780" i="4" s="1"/>
  <c r="Q498" i="4"/>
  <c r="Q500" i="4" s="1"/>
  <c r="X473" i="4"/>
  <c r="K229" i="4"/>
  <c r="S221" i="4"/>
  <c r="E218" i="4"/>
  <c r="E159" i="4"/>
  <c r="L193" i="4"/>
  <c r="G568" i="4"/>
  <c r="G509" i="4"/>
  <c r="G218" i="4"/>
  <c r="G159" i="4"/>
  <c r="I777" i="4"/>
  <c r="I719" i="4"/>
  <c r="U5" i="4" s="1"/>
  <c r="F777" i="4"/>
  <c r="I299" i="4"/>
  <c r="I358" i="4"/>
  <c r="L123" i="4"/>
  <c r="E148" i="4"/>
  <c r="E89" i="4"/>
  <c r="J649" i="4"/>
  <c r="J708" i="4"/>
  <c r="I428" i="4"/>
  <c r="I369" i="4"/>
  <c r="L745" i="4"/>
  <c r="E358" i="4"/>
  <c r="E299" i="4"/>
  <c r="L333" i="4"/>
  <c r="G430" i="4"/>
  <c r="Q640" i="4"/>
  <c r="W640" i="4"/>
  <c r="W641" i="4" s="1"/>
  <c r="V640" i="4"/>
  <c r="V641" i="4" s="1"/>
  <c r="U640" i="4"/>
  <c r="U641" i="4" s="1"/>
  <c r="R640" i="4"/>
  <c r="T640" i="4"/>
  <c r="S640" i="4"/>
  <c r="S641" i="4" s="1"/>
  <c r="Q358" i="4"/>
  <c r="Q360" i="4" s="1"/>
  <c r="X333" i="4"/>
  <c r="L53" i="4"/>
  <c r="E78" i="4"/>
  <c r="E19" i="4"/>
  <c r="G710" i="4"/>
  <c r="G654" i="4" s="1"/>
  <c r="I159" i="4"/>
  <c r="L543" i="4"/>
  <c r="E509" i="4"/>
  <c r="E568" i="4"/>
  <c r="G439" i="4"/>
  <c r="G498" i="4"/>
  <c r="K218" i="4"/>
  <c r="K159" i="4"/>
  <c r="K235" i="4"/>
  <c r="K291" i="4"/>
  <c r="X543" i="4"/>
  <c r="Q568" i="4"/>
  <c r="Q752" i="4"/>
  <c r="K711" i="4"/>
  <c r="K655" i="4"/>
  <c r="R641" i="4"/>
  <c r="F708" i="4"/>
  <c r="F649" i="4"/>
  <c r="E649" i="4"/>
  <c r="E708" i="4"/>
  <c r="L683" i="4"/>
  <c r="H229" i="4"/>
  <c r="H288" i="4"/>
  <c r="L743" i="4"/>
  <c r="E752" i="4"/>
  <c r="K78" i="4"/>
  <c r="K19" i="4"/>
  <c r="V500" i="4"/>
  <c r="V501" i="4" s="1"/>
  <c r="T500" i="4"/>
  <c r="T501" i="4" s="1"/>
  <c r="R500" i="4"/>
  <c r="R501" i="4" s="1"/>
  <c r="S500" i="4"/>
  <c r="S501" i="4" s="1"/>
  <c r="U500" i="4"/>
  <c r="U501" i="4" s="1"/>
  <c r="W500" i="4"/>
  <c r="W501" i="4" s="1"/>
  <c r="T641" i="4"/>
  <c r="H428" i="4"/>
  <c r="H369" i="4"/>
  <c r="X743" i="4"/>
  <c r="X123" i="3"/>
  <c r="Q148" i="3"/>
  <c r="X473" i="3"/>
  <c r="Q498" i="3"/>
  <c r="Q500" i="3" s="1"/>
  <c r="J428" i="3"/>
  <c r="J369" i="3"/>
  <c r="V710" i="3"/>
  <c r="V711" i="3" s="1"/>
  <c r="U710" i="3"/>
  <c r="U711" i="3" s="1"/>
  <c r="T710" i="3"/>
  <c r="S710" i="3"/>
  <c r="R710" i="3"/>
  <c r="Q710" i="3"/>
  <c r="X710" i="3" s="1"/>
  <c r="W710" i="3"/>
  <c r="K654" i="3" s="1"/>
  <c r="I571" i="3"/>
  <c r="I515" i="3"/>
  <c r="F78" i="3"/>
  <c r="F19" i="3"/>
  <c r="F358" i="3"/>
  <c r="F299" i="3"/>
  <c r="U752" i="3"/>
  <c r="U777" i="3" s="1"/>
  <c r="H708" i="3"/>
  <c r="H649" i="3"/>
  <c r="J218" i="3"/>
  <c r="J159" i="3"/>
  <c r="X78" i="3"/>
  <c r="F235" i="3"/>
  <c r="K288" i="3"/>
  <c r="K229" i="3"/>
  <c r="I509" i="3"/>
  <c r="F579" i="3"/>
  <c r="G89" i="3"/>
  <c r="G148" i="3"/>
  <c r="G150" i="3" s="1"/>
  <c r="F95" i="3"/>
  <c r="Q428" i="3"/>
  <c r="Q430" i="3" s="1"/>
  <c r="X403" i="3"/>
  <c r="F777" i="3"/>
  <c r="F779" i="3" s="1"/>
  <c r="H498" i="3"/>
  <c r="H439" i="3"/>
  <c r="W752" i="3"/>
  <c r="W777" i="3" s="1"/>
  <c r="L744" i="3"/>
  <c r="X263" i="3"/>
  <c r="Q288" i="3"/>
  <c r="H78" i="3"/>
  <c r="H19" i="3"/>
  <c r="P150" i="3"/>
  <c r="F150" i="3"/>
  <c r="F151" i="3" s="1"/>
  <c r="K150" i="3"/>
  <c r="K151" i="3" s="1"/>
  <c r="J150" i="3"/>
  <c r="J151" i="3" s="1"/>
  <c r="X53" i="3"/>
  <c r="I708" i="3"/>
  <c r="I649" i="3"/>
  <c r="J439" i="3"/>
  <c r="J498" i="3"/>
  <c r="F641" i="3"/>
  <c r="F585" i="3"/>
  <c r="T430" i="3"/>
  <c r="T431" i="3" s="1"/>
  <c r="S430" i="3"/>
  <c r="S431" i="3" s="1"/>
  <c r="R430" i="3"/>
  <c r="R431" i="3" s="1"/>
  <c r="W430" i="3"/>
  <c r="U430" i="3"/>
  <c r="U431" i="3" s="1"/>
  <c r="V430" i="3"/>
  <c r="V431" i="3" s="1"/>
  <c r="I19" i="3"/>
  <c r="I78" i="3"/>
  <c r="U640" i="3"/>
  <c r="U641" i="3" s="1"/>
  <c r="T640" i="3"/>
  <c r="T641" i="3" s="1"/>
  <c r="S640" i="3"/>
  <c r="R640" i="3"/>
  <c r="R641" i="3" s="1"/>
  <c r="W640" i="3"/>
  <c r="W641" i="3" s="1"/>
  <c r="V640" i="3"/>
  <c r="K445" i="3"/>
  <c r="F218" i="3"/>
  <c r="F159" i="3"/>
  <c r="J638" i="3"/>
  <c r="J579" i="3"/>
  <c r="Q568" i="3"/>
  <c r="X543" i="3"/>
  <c r="P779" i="3"/>
  <c r="L613" i="3"/>
  <c r="E638" i="3"/>
  <c r="E579" i="3"/>
  <c r="L579" i="3" s="1"/>
  <c r="X193" i="3"/>
  <c r="Q218" i="3"/>
  <c r="S711" i="3"/>
  <c r="I369" i="3"/>
  <c r="I428" i="3"/>
  <c r="E89" i="3"/>
  <c r="L123" i="3"/>
  <c r="E148" i="3"/>
  <c r="E150" i="3" s="1"/>
  <c r="H638" i="3"/>
  <c r="H579" i="3"/>
  <c r="J19" i="3"/>
  <c r="J78" i="3"/>
  <c r="G509" i="3"/>
  <c r="G568" i="3"/>
  <c r="I299" i="3"/>
  <c r="I358" i="3"/>
  <c r="H752" i="3"/>
  <c r="T711" i="3"/>
  <c r="G221" i="3"/>
  <c r="G165" i="3"/>
  <c r="I498" i="3"/>
  <c r="I439" i="3"/>
  <c r="G708" i="3"/>
  <c r="G649" i="3"/>
  <c r="I291" i="3"/>
  <c r="I235" i="3"/>
  <c r="K78" i="3"/>
  <c r="K19" i="3"/>
  <c r="W360" i="3"/>
  <c r="W361" i="3" s="1"/>
  <c r="U360" i="3"/>
  <c r="U361" i="3" s="1"/>
  <c r="R360" i="3"/>
  <c r="R361" i="3" s="1"/>
  <c r="V360" i="3"/>
  <c r="V361" i="3" s="1"/>
  <c r="T360" i="3"/>
  <c r="T361" i="3" s="1"/>
  <c r="S360" i="3"/>
  <c r="S361" i="3" s="1"/>
  <c r="G299" i="3"/>
  <c r="G358" i="3"/>
  <c r="I752" i="3"/>
  <c r="S641" i="3"/>
  <c r="J777" i="3"/>
  <c r="J779" i="3" s="1"/>
  <c r="L193" i="3"/>
  <c r="E218" i="3"/>
  <c r="E159" i="3"/>
  <c r="K369" i="3"/>
  <c r="K428" i="3"/>
  <c r="J358" i="3"/>
  <c r="J299" i="3"/>
  <c r="F501" i="3"/>
  <c r="F445" i="3"/>
  <c r="K777" i="3"/>
  <c r="V641" i="3"/>
  <c r="J288" i="3"/>
  <c r="J229" i="3"/>
  <c r="F649" i="3"/>
  <c r="F428" i="3"/>
  <c r="F369" i="3"/>
  <c r="I221" i="3"/>
  <c r="I165" i="3"/>
  <c r="D262" i="3"/>
  <c r="P192" i="3"/>
  <c r="K649" i="3"/>
  <c r="W431" i="3"/>
  <c r="E428" i="3"/>
  <c r="E369" i="3"/>
  <c r="L403" i="3"/>
  <c r="K95" i="3"/>
  <c r="G638" i="3"/>
  <c r="G579" i="3"/>
  <c r="K509" i="3"/>
  <c r="K568" i="3"/>
  <c r="F290" i="3"/>
  <c r="F291" i="3" s="1"/>
  <c r="E708" i="3"/>
  <c r="E649" i="3"/>
  <c r="L649" i="3" s="1"/>
  <c r="L683" i="3"/>
  <c r="G229" i="3"/>
  <c r="E568" i="3"/>
  <c r="E509" i="3"/>
  <c r="L543" i="3"/>
  <c r="X333" i="3"/>
  <c r="Q358" i="3"/>
  <c r="U500" i="3"/>
  <c r="U501" i="3" s="1"/>
  <c r="R500" i="3"/>
  <c r="R501" i="3" s="1"/>
  <c r="S500" i="3"/>
  <c r="S501" i="3" s="1"/>
  <c r="V500" i="3"/>
  <c r="W500" i="3"/>
  <c r="W501" i="3" s="1"/>
  <c r="T500" i="3"/>
  <c r="T501" i="3" s="1"/>
  <c r="H358" i="3"/>
  <c r="H299" i="3"/>
  <c r="R711" i="3"/>
  <c r="L333" i="3"/>
  <c r="E358" i="3"/>
  <c r="E299" i="3"/>
  <c r="F655" i="3"/>
  <c r="K358" i="3"/>
  <c r="K299" i="3"/>
  <c r="G78" i="3"/>
  <c r="G19" i="3"/>
  <c r="T80" i="3"/>
  <c r="T81" i="3" s="1"/>
  <c r="S80" i="3"/>
  <c r="S81" i="3" s="1"/>
  <c r="R80" i="3"/>
  <c r="R81" i="3" s="1"/>
  <c r="Q80" i="3"/>
  <c r="W80" i="3"/>
  <c r="W81" i="3" s="1"/>
  <c r="V80" i="3"/>
  <c r="V81" i="3" s="1"/>
  <c r="U80" i="3"/>
  <c r="U81" i="3" s="1"/>
  <c r="I148" i="3"/>
  <c r="I89" i="3"/>
  <c r="K711" i="3"/>
  <c r="K655" i="3"/>
  <c r="L745" i="3"/>
  <c r="J708" i="3"/>
  <c r="J649" i="3"/>
  <c r="H218" i="3"/>
  <c r="H159" i="3"/>
  <c r="I638" i="3"/>
  <c r="I579" i="3"/>
  <c r="K218" i="3"/>
  <c r="K159" i="3"/>
  <c r="X743" i="3"/>
  <c r="Q752" i="3"/>
  <c r="T290" i="3"/>
  <c r="T291" i="3" s="1"/>
  <c r="R290" i="3"/>
  <c r="R291" i="3" s="1"/>
  <c r="Q290" i="3"/>
  <c r="W290" i="3"/>
  <c r="W291" i="3" s="1"/>
  <c r="V290" i="3"/>
  <c r="V291" i="3" s="1"/>
  <c r="U290" i="3"/>
  <c r="U291" i="3" s="1"/>
  <c r="S290" i="3"/>
  <c r="S291" i="3" s="1"/>
  <c r="H291" i="3"/>
  <c r="H235" i="3"/>
  <c r="F568" i="3"/>
  <c r="F509" i="3"/>
  <c r="L263" i="3"/>
  <c r="E288" i="3"/>
  <c r="E229" i="3"/>
  <c r="G291" i="3"/>
  <c r="G235" i="3"/>
  <c r="X745" i="3"/>
  <c r="F710" i="3"/>
  <c r="F654" i="3" s="1"/>
  <c r="X613" i="3"/>
  <c r="Q638" i="3"/>
  <c r="Q640" i="3" s="1"/>
  <c r="X640" i="3" s="1"/>
  <c r="Q708" i="3"/>
  <c r="X683" i="3"/>
  <c r="H568" i="3"/>
  <c r="H509" i="3"/>
  <c r="L53" i="3"/>
  <c r="E78" i="3"/>
  <c r="E19" i="3"/>
  <c r="R752" i="3"/>
  <c r="R777" i="3" s="1"/>
  <c r="K638" i="3"/>
  <c r="K579" i="3"/>
  <c r="W220" i="3"/>
  <c r="W221" i="3" s="1"/>
  <c r="V220" i="3"/>
  <c r="V221" i="3" s="1"/>
  <c r="U220" i="3"/>
  <c r="I164" i="3" s="1"/>
  <c r="T220" i="3"/>
  <c r="T221" i="3" s="1"/>
  <c r="S220" i="3"/>
  <c r="G164" i="3" s="1"/>
  <c r="R220" i="3"/>
  <c r="R221" i="3" s="1"/>
  <c r="J568" i="3"/>
  <c r="J509" i="3"/>
  <c r="H375" i="3"/>
  <c r="G719" i="3"/>
  <c r="S5" i="3" s="1"/>
  <c r="G777" i="3"/>
  <c r="L720" i="3"/>
  <c r="Q6" i="3"/>
  <c r="X6" i="3" s="1"/>
  <c r="S570" i="3"/>
  <c r="S571" i="3" s="1"/>
  <c r="R570" i="3"/>
  <c r="R571" i="3" s="1"/>
  <c r="W570" i="3"/>
  <c r="W571" i="3" s="1"/>
  <c r="V570" i="3"/>
  <c r="V571" i="3" s="1"/>
  <c r="U570" i="3"/>
  <c r="U571" i="3" s="1"/>
  <c r="T570" i="3"/>
  <c r="T571" i="3" s="1"/>
  <c r="K500" i="3"/>
  <c r="K444" i="3" s="1"/>
  <c r="G428" i="3"/>
  <c r="G369" i="3"/>
  <c r="V752" i="3"/>
  <c r="V777" i="3" s="1"/>
  <c r="V501" i="3"/>
  <c r="G439" i="3"/>
  <c r="G498" i="3"/>
  <c r="L743" i="3"/>
  <c r="E752" i="3"/>
  <c r="H430" i="3"/>
  <c r="J95" i="3"/>
  <c r="L473" i="3"/>
  <c r="E498" i="3"/>
  <c r="E439" i="3"/>
  <c r="L439" i="3" s="1"/>
  <c r="W711" i="3"/>
  <c r="H89" i="3"/>
  <c r="H148" i="3"/>
  <c r="H150" i="3" s="1"/>
  <c r="I19" i="2"/>
  <c r="I78" i="2"/>
  <c r="L720" i="2"/>
  <c r="Q6" i="2"/>
  <c r="X6" i="2" s="1"/>
  <c r="D262" i="2"/>
  <c r="P192" i="2"/>
  <c r="W80" i="2"/>
  <c r="V80" i="2"/>
  <c r="S80" i="2"/>
  <c r="S81" i="2" s="1"/>
  <c r="U80" i="2"/>
  <c r="T80" i="2"/>
  <c r="T81" i="2" s="1"/>
  <c r="R80" i="2"/>
  <c r="J291" i="2"/>
  <c r="J235" i="2"/>
  <c r="I752" i="2"/>
  <c r="H708" i="2"/>
  <c r="H649" i="2"/>
  <c r="E568" i="2"/>
  <c r="E509" i="2"/>
  <c r="L543" i="2"/>
  <c r="Q358" i="2"/>
  <c r="Q360" i="2" s="1"/>
  <c r="X333" i="2"/>
  <c r="R752" i="2"/>
  <c r="R777" i="2" s="1"/>
  <c r="V81" i="2"/>
  <c r="X743" i="2"/>
  <c r="Q752" i="2"/>
  <c r="K159" i="2"/>
  <c r="K218" i="2"/>
  <c r="S570" i="2"/>
  <c r="S571" i="2" s="1"/>
  <c r="R570" i="2"/>
  <c r="R571" i="2" s="1"/>
  <c r="V570" i="2"/>
  <c r="W570" i="2"/>
  <c r="W571" i="2" s="1"/>
  <c r="T570" i="2"/>
  <c r="U570" i="2"/>
  <c r="H509" i="2"/>
  <c r="H568" i="2"/>
  <c r="H358" i="2"/>
  <c r="H299" i="2"/>
  <c r="G752" i="2"/>
  <c r="K95" i="2"/>
  <c r="H428" i="2"/>
  <c r="H369" i="2"/>
  <c r="F19" i="2"/>
  <c r="F78" i="2"/>
  <c r="H439" i="2"/>
  <c r="G428" i="2"/>
  <c r="G369" i="2"/>
  <c r="G19" i="2"/>
  <c r="G78" i="2"/>
  <c r="I655" i="2"/>
  <c r="J78" i="2"/>
  <c r="J19" i="2"/>
  <c r="J641" i="2"/>
  <c r="J585" i="2"/>
  <c r="G711" i="2"/>
  <c r="G655" i="2"/>
  <c r="I641" i="2"/>
  <c r="I585" i="2"/>
  <c r="H19" i="2"/>
  <c r="H78" i="2"/>
  <c r="X613" i="2"/>
  <c r="Q638" i="2"/>
  <c r="Q640" i="2" s="1"/>
  <c r="H165" i="2"/>
  <c r="H221" i="2"/>
  <c r="I710" i="2"/>
  <c r="I711" i="2" s="1"/>
  <c r="H445" i="2"/>
  <c r="K649" i="2"/>
  <c r="K708" i="2"/>
  <c r="F428" i="2"/>
  <c r="F369" i="2"/>
  <c r="K358" i="2"/>
  <c r="K299" i="2"/>
  <c r="V290" i="2"/>
  <c r="V291" i="2" s="1"/>
  <c r="T290" i="2"/>
  <c r="T291" i="2" s="1"/>
  <c r="S290" i="2"/>
  <c r="S291" i="2" s="1"/>
  <c r="R290" i="2"/>
  <c r="R291" i="2" s="1"/>
  <c r="U290" i="2"/>
  <c r="I234" i="2" s="1"/>
  <c r="W290" i="2"/>
  <c r="W291" i="2" s="1"/>
  <c r="J752" i="2"/>
  <c r="F498" i="2"/>
  <c r="F439" i="2"/>
  <c r="E358" i="2"/>
  <c r="L333" i="2"/>
  <c r="E299" i="2"/>
  <c r="X403" i="2"/>
  <c r="Q428" i="2"/>
  <c r="F218" i="2"/>
  <c r="F159" i="2"/>
  <c r="H148" i="2"/>
  <c r="H89" i="2"/>
  <c r="H752" i="2"/>
  <c r="E78" i="2"/>
  <c r="E19" i="2"/>
  <c r="L53" i="2"/>
  <c r="F708" i="2"/>
  <c r="F649" i="2"/>
  <c r="J358" i="2"/>
  <c r="J299" i="2"/>
  <c r="H159" i="2"/>
  <c r="H500" i="2"/>
  <c r="H501" i="2" s="1"/>
  <c r="L403" i="2"/>
  <c r="E369" i="2"/>
  <c r="E428" i="2"/>
  <c r="K777" i="2"/>
  <c r="R81" i="2"/>
  <c r="Q78" i="2"/>
  <c r="X53" i="2"/>
  <c r="F514" i="2"/>
  <c r="Q288" i="2"/>
  <c r="Q290" i="2" s="1"/>
  <c r="X263" i="2"/>
  <c r="W220" i="2"/>
  <c r="V220" i="2"/>
  <c r="V221" i="2" s="1"/>
  <c r="U220" i="2"/>
  <c r="U221" i="2" s="1"/>
  <c r="S220" i="2"/>
  <c r="S221" i="2" s="1"/>
  <c r="T220" i="2"/>
  <c r="H164" i="2" s="1"/>
  <c r="R220" i="2"/>
  <c r="Q498" i="2"/>
  <c r="X473" i="2"/>
  <c r="K78" i="2"/>
  <c r="K19" i="2"/>
  <c r="U571" i="2"/>
  <c r="H288" i="2"/>
  <c r="H229" i="2"/>
  <c r="T752" i="2"/>
  <c r="T777" i="2" s="1"/>
  <c r="T779" i="2" s="1"/>
  <c r="H638" i="2"/>
  <c r="H579" i="2"/>
  <c r="F95" i="2"/>
  <c r="G218" i="2"/>
  <c r="G159" i="2"/>
  <c r="U430" i="2"/>
  <c r="U431" i="2" s="1"/>
  <c r="T430" i="2"/>
  <c r="T431" i="2" s="1"/>
  <c r="S430" i="2"/>
  <c r="S431" i="2" s="1"/>
  <c r="Q430" i="2"/>
  <c r="W430" i="2"/>
  <c r="W431" i="2" s="1"/>
  <c r="V430" i="2"/>
  <c r="V431" i="2" s="1"/>
  <c r="R430" i="2"/>
  <c r="R431" i="2" s="1"/>
  <c r="I509" i="2"/>
  <c r="I568" i="2"/>
  <c r="K498" i="2"/>
  <c r="K439" i="2"/>
  <c r="W221" i="2"/>
  <c r="J148" i="2"/>
  <c r="J89" i="2"/>
  <c r="L743" i="2"/>
  <c r="E752" i="2"/>
  <c r="L744" i="2"/>
  <c r="F641" i="2"/>
  <c r="F585" i="2"/>
  <c r="G288" i="2"/>
  <c r="G229" i="2"/>
  <c r="V500" i="2"/>
  <c r="U500" i="2"/>
  <c r="U501" i="2" s="1"/>
  <c r="T500" i="2"/>
  <c r="S500" i="2"/>
  <c r="S501" i="2" s="1"/>
  <c r="Q500" i="2"/>
  <c r="W500" i="2"/>
  <c r="W501" i="2" s="1"/>
  <c r="R500" i="2"/>
  <c r="V571" i="2"/>
  <c r="K229" i="2"/>
  <c r="K288" i="2"/>
  <c r="E148" i="2"/>
  <c r="L123" i="2"/>
  <c r="E89" i="2"/>
  <c r="J509" i="2"/>
  <c r="J568" i="2"/>
  <c r="R360" i="2"/>
  <c r="R361" i="2" s="1"/>
  <c r="W360" i="2"/>
  <c r="W361" i="2" s="1"/>
  <c r="U360" i="2"/>
  <c r="V360" i="2"/>
  <c r="V361" i="2" s="1"/>
  <c r="T360" i="2"/>
  <c r="T361" i="2" s="1"/>
  <c r="S360" i="2"/>
  <c r="S361" i="2" s="1"/>
  <c r="K431" i="2"/>
  <c r="K375" i="2"/>
  <c r="V501" i="2"/>
  <c r="U291" i="2"/>
  <c r="I95" i="2"/>
  <c r="W640" i="2"/>
  <c r="W641" i="2" s="1"/>
  <c r="V640" i="2"/>
  <c r="V641" i="2" s="1"/>
  <c r="U640" i="2"/>
  <c r="U641" i="2" s="1"/>
  <c r="T640" i="2"/>
  <c r="T641" i="2" s="1"/>
  <c r="S640" i="2"/>
  <c r="S641" i="2" s="1"/>
  <c r="R640" i="2"/>
  <c r="Q568" i="2"/>
  <c r="Q570" i="2" s="1"/>
  <c r="X543" i="2"/>
  <c r="K515" i="2"/>
  <c r="J234" i="2"/>
  <c r="K638" i="2"/>
  <c r="K579" i="2"/>
  <c r="I358" i="2"/>
  <c r="I299" i="2"/>
  <c r="G89" i="2"/>
  <c r="G148" i="2"/>
  <c r="G150" i="2" s="1"/>
  <c r="T571" i="2"/>
  <c r="G571" i="2"/>
  <c r="G515" i="2"/>
  <c r="U752" i="2"/>
  <c r="U777" i="2" s="1"/>
  <c r="U779" i="2" s="1"/>
  <c r="F288" i="2"/>
  <c r="F229" i="2"/>
  <c r="I235" i="2"/>
  <c r="I291" i="2"/>
  <c r="E229" i="2"/>
  <c r="E288" i="2"/>
  <c r="L263" i="2"/>
  <c r="Q148" i="2"/>
  <c r="X123" i="2"/>
  <c r="G299" i="2"/>
  <c r="G358" i="2"/>
  <c r="S752" i="2"/>
  <c r="S777" i="2" s="1"/>
  <c r="P150" i="2"/>
  <c r="F150" i="2"/>
  <c r="E150" i="2"/>
  <c r="K150" i="2"/>
  <c r="K151" i="2" s="1"/>
  <c r="I150" i="2"/>
  <c r="H150" i="2"/>
  <c r="J150" i="2"/>
  <c r="L683" i="2"/>
  <c r="E708" i="2"/>
  <c r="E649" i="2"/>
  <c r="L649" i="2" s="1"/>
  <c r="F571" i="2"/>
  <c r="F515" i="2"/>
  <c r="X744" i="2"/>
  <c r="E498" i="2"/>
  <c r="E439" i="2"/>
  <c r="L473" i="2"/>
  <c r="U81" i="2"/>
  <c r="G638" i="2"/>
  <c r="G579" i="2"/>
  <c r="W752" i="2"/>
  <c r="W777" i="2" s="1"/>
  <c r="W779" i="2" s="1"/>
  <c r="J439" i="2"/>
  <c r="J498" i="2"/>
  <c r="V779" i="2"/>
  <c r="V780" i="2" s="1"/>
  <c r="R779" i="2"/>
  <c r="X193" i="2"/>
  <c r="Q218" i="2"/>
  <c r="K570" i="2"/>
  <c r="K514" i="2" s="1"/>
  <c r="X745" i="2"/>
  <c r="W81" i="2"/>
  <c r="X683" i="2"/>
  <c r="Q708" i="2"/>
  <c r="Q710" i="2" s="1"/>
  <c r="U361" i="2"/>
  <c r="F361" i="2"/>
  <c r="F305" i="2"/>
  <c r="J218" i="2"/>
  <c r="J159" i="2"/>
  <c r="I218" i="2"/>
  <c r="I159" i="2"/>
  <c r="T221" i="2"/>
  <c r="T501" i="2"/>
  <c r="J428" i="2"/>
  <c r="J369" i="2"/>
  <c r="W710" i="2"/>
  <c r="W711" i="2" s="1"/>
  <c r="U710" i="2"/>
  <c r="U711" i="2" s="1"/>
  <c r="T710" i="2"/>
  <c r="T711" i="2" s="1"/>
  <c r="S710" i="2"/>
  <c r="S711" i="2" s="1"/>
  <c r="R710" i="2"/>
  <c r="R711" i="2" s="1"/>
  <c r="V710" i="2"/>
  <c r="V711" i="2" s="1"/>
  <c r="R501" i="2"/>
  <c r="L613" i="2"/>
  <c r="E638" i="2"/>
  <c r="E579" i="2"/>
  <c r="R221" i="2"/>
  <c r="I498" i="2"/>
  <c r="I439" i="2"/>
  <c r="I428" i="2"/>
  <c r="I369" i="2"/>
  <c r="L745" i="2"/>
  <c r="J711" i="2"/>
  <c r="J655" i="2"/>
  <c r="G498" i="2"/>
  <c r="G439" i="2"/>
  <c r="E159" i="2"/>
  <c r="L193" i="2"/>
  <c r="E218" i="2"/>
  <c r="J234" i="5" l="1"/>
  <c r="W361" i="4"/>
  <c r="H719" i="4"/>
  <c r="T5" i="4" s="1"/>
  <c r="L89" i="4"/>
  <c r="V81" i="4"/>
  <c r="K719" i="3"/>
  <c r="W5" i="3" s="1"/>
  <c r="X570" i="2"/>
  <c r="X290" i="2"/>
  <c r="X150" i="5"/>
  <c r="X430" i="5"/>
  <c r="X290" i="5"/>
  <c r="J304" i="5"/>
  <c r="I719" i="5"/>
  <c r="U5" i="5" s="1"/>
  <c r="G719" i="5"/>
  <c r="S5" i="5" s="1"/>
  <c r="L299" i="5"/>
  <c r="X220" i="5"/>
  <c r="G641" i="5"/>
  <c r="I94" i="5"/>
  <c r="F164" i="5"/>
  <c r="V151" i="5"/>
  <c r="G374" i="4"/>
  <c r="F719" i="4"/>
  <c r="R5" i="4" s="1"/>
  <c r="L19" i="4"/>
  <c r="X640" i="4"/>
  <c r="H444" i="4"/>
  <c r="X360" i="4"/>
  <c r="H304" i="4"/>
  <c r="X500" i="4"/>
  <c r="W291" i="4"/>
  <c r="X220" i="4"/>
  <c r="X290" i="4"/>
  <c r="H374" i="3"/>
  <c r="L229" i="3"/>
  <c r="L159" i="3"/>
  <c r="L89" i="3"/>
  <c r="J719" i="3"/>
  <c r="V5" i="3" s="1"/>
  <c r="H431" i="3"/>
  <c r="X500" i="3"/>
  <c r="X430" i="3"/>
  <c r="I234" i="3"/>
  <c r="H234" i="3"/>
  <c r="S221" i="3"/>
  <c r="L229" i="2"/>
  <c r="F719" i="2"/>
  <c r="R5" i="2" s="1"/>
  <c r="L299" i="2"/>
  <c r="I584" i="2"/>
  <c r="F304" i="2"/>
  <c r="X360" i="2"/>
  <c r="X430" i="2"/>
  <c r="X710" i="2"/>
  <c r="G654" i="2"/>
  <c r="L509" i="15"/>
  <c r="K297" i="15"/>
  <c r="K296" i="15"/>
  <c r="K306" i="15"/>
  <c r="H151" i="15"/>
  <c r="H95" i="15"/>
  <c r="H150" i="15"/>
  <c r="H94" i="15" s="1"/>
  <c r="X290" i="15"/>
  <c r="G725" i="15"/>
  <c r="S11" i="15" s="1"/>
  <c r="G779" i="15"/>
  <c r="G724" i="15" s="1"/>
  <c r="S10" i="15" s="1"/>
  <c r="G164" i="15"/>
  <c r="J151" i="15"/>
  <c r="J95" i="15"/>
  <c r="J150" i="15"/>
  <c r="J94" i="15" s="1"/>
  <c r="F777" i="15"/>
  <c r="F719" i="15"/>
  <c r="R5" i="15" s="1"/>
  <c r="L498" i="15"/>
  <c r="E445" i="15"/>
  <c r="E500" i="15"/>
  <c r="Q641" i="15"/>
  <c r="X641" i="15" s="1"/>
  <c r="X638" i="15"/>
  <c r="V571" i="15"/>
  <c r="L89" i="15"/>
  <c r="G221" i="15"/>
  <c r="G165" i="15"/>
  <c r="L369" i="15"/>
  <c r="E361" i="15"/>
  <c r="L358" i="15"/>
  <c r="E305" i="15"/>
  <c r="L305" i="15" s="1"/>
  <c r="E360" i="15"/>
  <c r="G647" i="15"/>
  <c r="G646" i="15"/>
  <c r="G656" i="15"/>
  <c r="G151" i="15"/>
  <c r="G95" i="15"/>
  <c r="G150" i="15"/>
  <c r="G94" i="15" s="1"/>
  <c r="I514" i="15"/>
  <c r="E515" i="15"/>
  <c r="L568" i="15"/>
  <c r="E570" i="15"/>
  <c r="F444" i="15"/>
  <c r="I431" i="15"/>
  <c r="K641" i="15"/>
  <c r="K585" i="15"/>
  <c r="K640" i="15"/>
  <c r="K584" i="15" s="1"/>
  <c r="F655" i="15"/>
  <c r="F710" i="15"/>
  <c r="F654" i="15" s="1"/>
  <c r="H725" i="15"/>
  <c r="T11" i="15" s="1"/>
  <c r="H780" i="15"/>
  <c r="H779" i="15"/>
  <c r="H724" i="15" s="1"/>
  <c r="T10" i="15" s="1"/>
  <c r="J585" i="15"/>
  <c r="J641" i="15"/>
  <c r="J640" i="15"/>
  <c r="J584" i="15" s="1"/>
  <c r="L428" i="15"/>
  <c r="E375" i="15"/>
  <c r="E430" i="15"/>
  <c r="L19" i="15"/>
  <c r="L299" i="15"/>
  <c r="L649" i="15"/>
  <c r="E221" i="15"/>
  <c r="L218" i="15"/>
  <c r="E165" i="15"/>
  <c r="F431" i="15"/>
  <c r="F375" i="15"/>
  <c r="F430" i="15"/>
  <c r="F374" i="15" s="1"/>
  <c r="X708" i="15"/>
  <c r="Q151" i="15"/>
  <c r="X148" i="15"/>
  <c r="F501" i="15"/>
  <c r="G571" i="15"/>
  <c r="G515" i="15"/>
  <c r="G570" i="15"/>
  <c r="G514" i="15" s="1"/>
  <c r="H585" i="15"/>
  <c r="H640" i="15"/>
  <c r="H584" i="15" s="1"/>
  <c r="W361" i="15"/>
  <c r="J25" i="15"/>
  <c r="J80" i="15"/>
  <c r="J24" i="15" s="1"/>
  <c r="F94" i="15"/>
  <c r="H306" i="15"/>
  <c r="H297" i="15"/>
  <c r="H296" i="15"/>
  <c r="Q291" i="15"/>
  <c r="X291" i="15" s="1"/>
  <c r="X288" i="15"/>
  <c r="L579" i="15"/>
  <c r="E81" i="15"/>
  <c r="L78" i="15"/>
  <c r="E25" i="15"/>
  <c r="E80" i="15"/>
  <c r="T780" i="15"/>
  <c r="J516" i="15"/>
  <c r="J507" i="15"/>
  <c r="J506" i="15"/>
  <c r="K164" i="15"/>
  <c r="E291" i="15"/>
  <c r="L288" i="15"/>
  <c r="E235" i="15"/>
  <c r="E290" i="15"/>
  <c r="I87" i="15"/>
  <c r="I86" i="15"/>
  <c r="F25" i="15"/>
  <c r="F80" i="15"/>
  <c r="F24" i="15" s="1"/>
  <c r="G306" i="15"/>
  <c r="G296" i="15"/>
  <c r="G297" i="15"/>
  <c r="F304" i="15"/>
  <c r="R780" i="15"/>
  <c r="K501" i="15"/>
  <c r="K445" i="15"/>
  <c r="K500" i="15"/>
  <c r="K444" i="15" s="1"/>
  <c r="V291" i="15"/>
  <c r="X640" i="15"/>
  <c r="I221" i="15"/>
  <c r="I165" i="15"/>
  <c r="I235" i="15"/>
  <c r="I291" i="15"/>
  <c r="I290" i="15"/>
  <c r="I234" i="15" s="1"/>
  <c r="G235" i="15"/>
  <c r="G290" i="15"/>
  <c r="G234" i="15" s="1"/>
  <c r="I25" i="15"/>
  <c r="I80" i="15"/>
  <c r="I24" i="15" s="1"/>
  <c r="I507" i="15"/>
  <c r="I516" i="15"/>
  <c r="I506" i="15"/>
  <c r="L229" i="15"/>
  <c r="K95" i="15"/>
  <c r="K150" i="15"/>
  <c r="K94" i="15" s="1"/>
  <c r="Q361" i="15"/>
  <c r="X361" i="15" s="1"/>
  <c r="X358" i="15"/>
  <c r="Q777" i="15"/>
  <c r="X752" i="15"/>
  <c r="X78" i="15"/>
  <c r="J725" i="15"/>
  <c r="V11" i="15" s="1"/>
  <c r="J779" i="15"/>
  <c r="J724" i="15" s="1"/>
  <c r="V10" i="15" s="1"/>
  <c r="H376" i="15"/>
  <c r="H367" i="15"/>
  <c r="H366" i="15"/>
  <c r="I437" i="15"/>
  <c r="I436" i="15"/>
  <c r="I446" i="15"/>
  <c r="L638" i="15"/>
  <c r="E585" i="15"/>
  <c r="E640" i="15"/>
  <c r="E641" i="15" s="1"/>
  <c r="X218" i="15"/>
  <c r="U151" i="15"/>
  <c r="I96" i="15" s="1"/>
  <c r="G304" i="15"/>
  <c r="D332" i="15"/>
  <c r="P262" i="15"/>
  <c r="H291" i="15"/>
  <c r="H235" i="15"/>
  <c r="H290" i="15"/>
  <c r="H234" i="15" s="1"/>
  <c r="K719" i="15"/>
  <c r="W5" i="15" s="1"/>
  <c r="K777" i="15"/>
  <c r="L220" i="15"/>
  <c r="E164" i="15"/>
  <c r="F641" i="15"/>
  <c r="F585" i="15"/>
  <c r="F640" i="15"/>
  <c r="F584" i="15" s="1"/>
  <c r="K25" i="15"/>
  <c r="K80" i="15"/>
  <c r="K24" i="15" s="1"/>
  <c r="Q501" i="15"/>
  <c r="X501" i="15" s="1"/>
  <c r="X498" i="15"/>
  <c r="F291" i="15"/>
  <c r="F235" i="15"/>
  <c r="F290" i="15"/>
  <c r="F234" i="15" s="1"/>
  <c r="E777" i="15"/>
  <c r="E719" i="15"/>
  <c r="L752" i="15"/>
  <c r="J375" i="15"/>
  <c r="J430" i="15"/>
  <c r="J374" i="15" s="1"/>
  <c r="Q571" i="15"/>
  <c r="X571" i="15" s="1"/>
  <c r="X568" i="15"/>
  <c r="F87" i="15"/>
  <c r="F86" i="15"/>
  <c r="F96" i="15"/>
  <c r="G586" i="15"/>
  <c r="G576" i="15"/>
  <c r="G577" i="15"/>
  <c r="I777" i="15"/>
  <c r="I719" i="15"/>
  <c r="U5" i="15" s="1"/>
  <c r="H445" i="15"/>
  <c r="H500" i="15"/>
  <c r="H444" i="15" s="1"/>
  <c r="G445" i="15"/>
  <c r="G500" i="15"/>
  <c r="G444" i="15" s="1"/>
  <c r="H165" i="15"/>
  <c r="H221" i="15"/>
  <c r="K655" i="15"/>
  <c r="K710" i="15"/>
  <c r="K654" i="15" s="1"/>
  <c r="L439" i="15"/>
  <c r="K236" i="15"/>
  <c r="K227" i="15"/>
  <c r="K226" i="15"/>
  <c r="I641" i="15"/>
  <c r="K515" i="15"/>
  <c r="K570" i="15"/>
  <c r="K514" i="15" s="1"/>
  <c r="H81" i="15"/>
  <c r="H25" i="15"/>
  <c r="H80" i="15"/>
  <c r="H24" i="15" s="1"/>
  <c r="E95" i="15"/>
  <c r="L148" i="15"/>
  <c r="E150" i="15"/>
  <c r="J711" i="15"/>
  <c r="Q710" i="15"/>
  <c r="X710" i="15" s="1"/>
  <c r="Q80" i="15"/>
  <c r="X80" i="15" s="1"/>
  <c r="F157" i="15"/>
  <c r="F156" i="15"/>
  <c r="K375" i="15"/>
  <c r="K430" i="15"/>
  <c r="K374" i="15" s="1"/>
  <c r="G431" i="15"/>
  <c r="G375" i="15"/>
  <c r="G430" i="15"/>
  <c r="G374" i="15" s="1"/>
  <c r="R220" i="15"/>
  <c r="R221" i="15" s="1"/>
  <c r="F166" i="15" s="1"/>
  <c r="Q220" i="15"/>
  <c r="W220" i="15"/>
  <c r="W221" i="15" s="1"/>
  <c r="V220" i="15"/>
  <c r="V221" i="15" s="1"/>
  <c r="S220" i="15"/>
  <c r="S221" i="15" s="1"/>
  <c r="T220" i="15"/>
  <c r="T221" i="15" s="1"/>
  <c r="U220" i="15"/>
  <c r="U221" i="15" s="1"/>
  <c r="F515" i="15"/>
  <c r="F571" i="15"/>
  <c r="F570" i="15"/>
  <c r="F514" i="15" s="1"/>
  <c r="J236" i="15"/>
  <c r="J226" i="15"/>
  <c r="J227" i="15"/>
  <c r="G25" i="15"/>
  <c r="G81" i="15"/>
  <c r="G80" i="15"/>
  <c r="G24" i="15" s="1"/>
  <c r="J501" i="15"/>
  <c r="J445" i="15"/>
  <c r="J500" i="15"/>
  <c r="J444" i="15" s="1"/>
  <c r="H646" i="15"/>
  <c r="H656" i="15"/>
  <c r="H647" i="15"/>
  <c r="X428" i="15"/>
  <c r="Q431" i="15"/>
  <c r="X431" i="15" s="1"/>
  <c r="I361" i="15"/>
  <c r="I305" i="15"/>
  <c r="I360" i="15"/>
  <c r="I304" i="15" s="1"/>
  <c r="J305" i="15"/>
  <c r="J360" i="15"/>
  <c r="J304" i="15" s="1"/>
  <c r="I656" i="15"/>
  <c r="I646" i="15"/>
  <c r="I647" i="15"/>
  <c r="F361" i="15"/>
  <c r="J221" i="15"/>
  <c r="J165" i="15"/>
  <c r="E655" i="15"/>
  <c r="L655" i="15" s="1"/>
  <c r="L708" i="15"/>
  <c r="E710" i="15"/>
  <c r="L159" i="15"/>
  <c r="H515" i="15"/>
  <c r="H570" i="15"/>
  <c r="H514" i="15" s="1"/>
  <c r="K221" i="15"/>
  <c r="G654" i="15"/>
  <c r="Q5" i="14"/>
  <c r="G725" i="14"/>
  <c r="S11" i="14" s="1"/>
  <c r="G779" i="14"/>
  <c r="G724" i="14" s="1"/>
  <c r="S10" i="14" s="1"/>
  <c r="I165" i="14"/>
  <c r="I220" i="14"/>
  <c r="I164" i="14" s="1"/>
  <c r="Q431" i="14"/>
  <c r="X431" i="14" s="1"/>
  <c r="X428" i="14"/>
  <c r="X80" i="14"/>
  <c r="D332" i="14"/>
  <c r="P262" i="14"/>
  <c r="E87" i="14"/>
  <c r="E86" i="14"/>
  <c r="J165" i="14"/>
  <c r="J220" i="14"/>
  <c r="J164" i="14" s="1"/>
  <c r="J641" i="14"/>
  <c r="J585" i="14"/>
  <c r="J640" i="14"/>
  <c r="J584" i="14" s="1"/>
  <c r="E571" i="14"/>
  <c r="E515" i="14"/>
  <c r="L568" i="14"/>
  <c r="E570" i="14"/>
  <c r="Q291" i="14"/>
  <c r="X291" i="14" s="1"/>
  <c r="X288" i="14"/>
  <c r="U361" i="14"/>
  <c r="K151" i="14"/>
  <c r="R571" i="14"/>
  <c r="F516" i="14" s="1"/>
  <c r="E501" i="14"/>
  <c r="L498" i="14"/>
  <c r="E445" i="14"/>
  <c r="E500" i="14"/>
  <c r="K374" i="14"/>
  <c r="H444" i="14"/>
  <c r="T501" i="14"/>
  <c r="I374" i="14"/>
  <c r="K641" i="14"/>
  <c r="K585" i="14"/>
  <c r="K640" i="14"/>
  <c r="K584" i="14" s="1"/>
  <c r="E375" i="14"/>
  <c r="L428" i="14"/>
  <c r="E430" i="14"/>
  <c r="K501" i="14"/>
  <c r="K445" i="14"/>
  <c r="K500" i="14"/>
  <c r="K444" i="14" s="1"/>
  <c r="L579" i="14"/>
  <c r="L358" i="14"/>
  <c r="E305" i="14"/>
  <c r="E360" i="14"/>
  <c r="F501" i="14"/>
  <c r="F445" i="14"/>
  <c r="F500" i="14"/>
  <c r="F444" i="14" s="1"/>
  <c r="E24" i="14"/>
  <c r="F24" i="14"/>
  <c r="G515" i="14"/>
  <c r="G570" i="14"/>
  <c r="G514" i="14" s="1"/>
  <c r="L159" i="14"/>
  <c r="X498" i="14"/>
  <c r="E655" i="14"/>
  <c r="L708" i="14"/>
  <c r="E710" i="14"/>
  <c r="T361" i="14"/>
  <c r="H306" i="14" s="1"/>
  <c r="J431" i="14"/>
  <c r="J375" i="14"/>
  <c r="J430" i="14"/>
  <c r="J374" i="14" s="1"/>
  <c r="F81" i="14"/>
  <c r="I87" i="14"/>
  <c r="I86" i="14"/>
  <c r="I96" i="14"/>
  <c r="X148" i="14"/>
  <c r="F585" i="14"/>
  <c r="F640" i="14"/>
  <c r="F584" i="14" s="1"/>
  <c r="G81" i="14"/>
  <c r="G25" i="14"/>
  <c r="G80" i="14"/>
  <c r="G24" i="14" s="1"/>
  <c r="X568" i="14"/>
  <c r="L638" i="14"/>
  <c r="E585" i="14"/>
  <c r="E640" i="14"/>
  <c r="E780" i="14"/>
  <c r="E779" i="14"/>
  <c r="I236" i="14"/>
  <c r="I227" i="14"/>
  <c r="I226" i="14"/>
  <c r="I571" i="14"/>
  <c r="L218" i="14"/>
  <c r="E165" i="14"/>
  <c r="L165" i="14" s="1"/>
  <c r="E220" i="14"/>
  <c r="E221" i="14" s="1"/>
  <c r="J25" i="14"/>
  <c r="J80" i="14"/>
  <c r="J24" i="14" s="1"/>
  <c r="L369" i="14"/>
  <c r="J655" i="14"/>
  <c r="J710" i="14"/>
  <c r="J654" i="14" s="1"/>
  <c r="H81" i="14"/>
  <c r="H25" i="14"/>
  <c r="H80" i="14"/>
  <c r="H24" i="14" s="1"/>
  <c r="K711" i="14"/>
  <c r="K655" i="14"/>
  <c r="K710" i="14"/>
  <c r="K654" i="14" s="1"/>
  <c r="G655" i="14"/>
  <c r="G711" i="14"/>
  <c r="G710" i="14"/>
  <c r="G654" i="14" s="1"/>
  <c r="K719" i="14"/>
  <c r="W5" i="14" s="1"/>
  <c r="K777" i="14"/>
  <c r="J94" i="14"/>
  <c r="V151" i="14"/>
  <c r="F777" i="14"/>
  <c r="F719" i="14"/>
  <c r="R5" i="14" s="1"/>
  <c r="H235" i="14"/>
  <c r="H291" i="14"/>
  <c r="H290" i="14"/>
  <c r="H234" i="14" s="1"/>
  <c r="F367" i="14"/>
  <c r="F366" i="14"/>
  <c r="F376" i="14"/>
  <c r="I25" i="14"/>
  <c r="L25" i="14" s="1"/>
  <c r="I80" i="14"/>
  <c r="I24" i="14" s="1"/>
  <c r="F507" i="14"/>
  <c r="F506" i="14"/>
  <c r="K235" i="14"/>
  <c r="K291" i="14"/>
  <c r="K290" i="14"/>
  <c r="K234" i="14" s="1"/>
  <c r="Q777" i="14"/>
  <c r="X752" i="14"/>
  <c r="W221" i="14"/>
  <c r="F235" i="14"/>
  <c r="F290" i="14"/>
  <c r="F234" i="14" s="1"/>
  <c r="R780" i="14"/>
  <c r="J719" i="14"/>
  <c r="V5" i="14" s="1"/>
  <c r="J87" i="14"/>
  <c r="J86" i="14"/>
  <c r="J96" i="14"/>
  <c r="G585" i="14"/>
  <c r="G640" i="14"/>
  <c r="G584" i="14" s="1"/>
  <c r="L288" i="14"/>
  <c r="E235" i="14"/>
  <c r="E290" i="14"/>
  <c r="E291" i="14" s="1"/>
  <c r="J571" i="14"/>
  <c r="J515" i="14"/>
  <c r="J570" i="14"/>
  <c r="J514" i="14" s="1"/>
  <c r="K571" i="14"/>
  <c r="K515" i="14"/>
  <c r="K570" i="14"/>
  <c r="K514" i="14" s="1"/>
  <c r="I234" i="14"/>
  <c r="G234" i="14"/>
  <c r="H297" i="14"/>
  <c r="H296" i="14"/>
  <c r="K376" i="14"/>
  <c r="K366" i="14"/>
  <c r="K367" i="14"/>
  <c r="I376" i="14"/>
  <c r="I366" i="14"/>
  <c r="I367" i="14"/>
  <c r="H654" i="14"/>
  <c r="F374" i="14"/>
  <c r="F305" i="14"/>
  <c r="F360" i="14"/>
  <c r="F304" i="14" s="1"/>
  <c r="J780" i="14"/>
  <c r="J725" i="14"/>
  <c r="V11" i="14" s="1"/>
  <c r="J779" i="14"/>
  <c r="J724" i="14" s="1"/>
  <c r="V10" i="14" s="1"/>
  <c r="G165" i="14"/>
  <c r="G220" i="14"/>
  <c r="G164" i="14" s="1"/>
  <c r="H641" i="14"/>
  <c r="H166" i="14"/>
  <c r="H157" i="14"/>
  <c r="H156" i="14"/>
  <c r="E81" i="14"/>
  <c r="I297" i="14"/>
  <c r="I306" i="14"/>
  <c r="I296" i="14"/>
  <c r="X640" i="14"/>
  <c r="Q641" i="14"/>
  <c r="X641" i="14" s="1"/>
  <c r="X638" i="14"/>
  <c r="Q500" i="14"/>
  <c r="X500" i="14" s="1"/>
  <c r="F165" i="14"/>
  <c r="F220" i="14"/>
  <c r="F164" i="14" s="1"/>
  <c r="G375" i="14"/>
  <c r="G430" i="14"/>
  <c r="G374" i="14" s="1"/>
  <c r="K297" i="14"/>
  <c r="K296" i="14"/>
  <c r="K306" i="14"/>
  <c r="H656" i="14"/>
  <c r="H647" i="14"/>
  <c r="H646" i="14"/>
  <c r="X710" i="14"/>
  <c r="Q221" i="14"/>
  <c r="X221" i="14" s="1"/>
  <c r="X218" i="14"/>
  <c r="K25" i="14"/>
  <c r="K80" i="14"/>
  <c r="K24" i="14" s="1"/>
  <c r="E95" i="14"/>
  <c r="H87" i="14"/>
  <c r="H86" i="14"/>
  <c r="H96" i="14"/>
  <c r="Q570" i="14"/>
  <c r="X570" i="14" s="1"/>
  <c r="H515" i="14"/>
  <c r="H570" i="14"/>
  <c r="H514" i="14" s="1"/>
  <c r="G236" i="14"/>
  <c r="G227" i="14"/>
  <c r="G226" i="14"/>
  <c r="H375" i="14"/>
  <c r="H430" i="14"/>
  <c r="H374" i="14" s="1"/>
  <c r="F655" i="14"/>
  <c r="F710" i="14"/>
  <c r="F654" i="14" s="1"/>
  <c r="G501" i="14"/>
  <c r="G445" i="14"/>
  <c r="G500" i="14"/>
  <c r="G444" i="14" s="1"/>
  <c r="L229" i="14"/>
  <c r="H446" i="14"/>
  <c r="H436" i="14"/>
  <c r="H437" i="14"/>
  <c r="I711" i="14"/>
  <c r="I655" i="14"/>
  <c r="I710" i="14"/>
  <c r="I654" i="14" s="1"/>
  <c r="Q711" i="14"/>
  <c r="X711" i="14" s="1"/>
  <c r="X708" i="14"/>
  <c r="L78" i="14"/>
  <c r="J436" i="14"/>
  <c r="J446" i="14"/>
  <c r="J437" i="14"/>
  <c r="J361" i="14"/>
  <c r="J305" i="14"/>
  <c r="J360" i="14"/>
  <c r="J304" i="14" s="1"/>
  <c r="H94" i="14"/>
  <c r="I725" i="14"/>
  <c r="U11" i="14" s="1"/>
  <c r="I779" i="14"/>
  <c r="I724" i="14" s="1"/>
  <c r="U10" i="14" s="1"/>
  <c r="X358" i="14"/>
  <c r="K157" i="14"/>
  <c r="K156" i="14"/>
  <c r="K166" i="14"/>
  <c r="I501" i="14"/>
  <c r="I445" i="14"/>
  <c r="I500" i="14"/>
  <c r="I444" i="14" s="1"/>
  <c r="Q360" i="14"/>
  <c r="X360" i="14" s="1"/>
  <c r="Q81" i="14"/>
  <c r="X81" i="14" s="1"/>
  <c r="G305" i="14"/>
  <c r="G360" i="14"/>
  <c r="G304" i="14" s="1"/>
  <c r="L509" i="14"/>
  <c r="G95" i="14"/>
  <c r="G150" i="14"/>
  <c r="V780" i="14"/>
  <c r="L439" i="14"/>
  <c r="J236" i="14"/>
  <c r="J227" i="14"/>
  <c r="J226" i="14"/>
  <c r="H725" i="14"/>
  <c r="T11" i="14" s="1"/>
  <c r="H779" i="14"/>
  <c r="H724" i="14" s="1"/>
  <c r="T10" i="14" s="1"/>
  <c r="I585" i="14"/>
  <c r="I640" i="14"/>
  <c r="I584" i="14" s="1"/>
  <c r="Q150" i="14"/>
  <c r="F151" i="14"/>
  <c r="H227" i="13"/>
  <c r="H226" i="13"/>
  <c r="H236" i="13"/>
  <c r="J87" i="13"/>
  <c r="J86" i="13"/>
  <c r="J96" i="13"/>
  <c r="J515" i="13"/>
  <c r="J571" i="13"/>
  <c r="J570" i="13"/>
  <c r="J514" i="13" s="1"/>
  <c r="J235" i="13"/>
  <c r="X568" i="13"/>
  <c r="V711" i="13"/>
  <c r="J656" i="13" s="1"/>
  <c r="T501" i="13"/>
  <c r="J290" i="13"/>
  <c r="J291" i="13" s="1"/>
  <c r="L708" i="13"/>
  <c r="E655" i="13"/>
  <c r="E710" i="13"/>
  <c r="X638" i="13"/>
  <c r="R711" i="13"/>
  <c r="F87" i="13"/>
  <c r="F86" i="13"/>
  <c r="L638" i="13"/>
  <c r="E585" i="13"/>
  <c r="E640" i="13"/>
  <c r="E641" i="13" s="1"/>
  <c r="L148" i="13"/>
  <c r="E95" i="13"/>
  <c r="E150" i="13"/>
  <c r="F305" i="13"/>
  <c r="F361" i="13"/>
  <c r="F360" i="13"/>
  <c r="F304" i="13" s="1"/>
  <c r="R151" i="13"/>
  <c r="X151" i="13" s="1"/>
  <c r="V220" i="13"/>
  <c r="V221" i="13" s="1"/>
  <c r="J166" i="13" s="1"/>
  <c r="U220" i="13"/>
  <c r="U221" i="13" s="1"/>
  <c r="T220" i="13"/>
  <c r="T221" i="13" s="1"/>
  <c r="S220" i="13"/>
  <c r="S221" i="13" s="1"/>
  <c r="R220" i="13"/>
  <c r="R221" i="13" s="1"/>
  <c r="Q220" i="13"/>
  <c r="W220" i="13"/>
  <c r="W221" i="13" s="1"/>
  <c r="H641" i="13"/>
  <c r="G374" i="13"/>
  <c r="K780" i="13"/>
  <c r="K725" i="13"/>
  <c r="W11" i="13" s="1"/>
  <c r="K779" i="13"/>
  <c r="K724" i="13" s="1"/>
  <c r="W10" i="13" s="1"/>
  <c r="K165" i="13"/>
  <c r="T81" i="13"/>
  <c r="H26" i="13" s="1"/>
  <c r="H24" i="13"/>
  <c r="K235" i="13"/>
  <c r="K291" i="13"/>
  <c r="K290" i="13"/>
  <c r="K571" i="13"/>
  <c r="K515" i="13"/>
  <c r="K570" i="13"/>
  <c r="K514" i="13" s="1"/>
  <c r="G376" i="13"/>
  <c r="G367" i="13"/>
  <c r="G366" i="13"/>
  <c r="F81" i="13"/>
  <c r="I515" i="13"/>
  <c r="I570" i="13"/>
  <c r="I514" i="13" s="1"/>
  <c r="F506" i="13"/>
  <c r="F507" i="13"/>
  <c r="X752" i="13"/>
  <c r="Q777" i="13"/>
  <c r="X288" i="13"/>
  <c r="L89" i="13"/>
  <c r="L509" i="13"/>
  <c r="K17" i="13"/>
  <c r="K16" i="13"/>
  <c r="K26" i="13"/>
  <c r="D332" i="13"/>
  <c r="P262" i="13"/>
  <c r="G164" i="13"/>
  <c r="H446" i="13"/>
  <c r="H437" i="13"/>
  <c r="H436" i="13"/>
  <c r="K94" i="13"/>
  <c r="W151" i="13"/>
  <c r="G26" i="13"/>
  <c r="G16" i="13"/>
  <c r="G17" i="13"/>
  <c r="I235" i="13"/>
  <c r="J501" i="13"/>
  <c r="J445" i="13"/>
  <c r="J500" i="13"/>
  <c r="J444" i="13" s="1"/>
  <c r="I445" i="13"/>
  <c r="I500" i="13"/>
  <c r="I444" i="13" s="1"/>
  <c r="L649" i="13"/>
  <c r="K437" i="13"/>
  <c r="K446" i="13"/>
  <c r="K436" i="13"/>
  <c r="I24" i="13"/>
  <c r="L299" i="13"/>
  <c r="L568" i="13"/>
  <c r="E515" i="13"/>
  <c r="E570" i="13"/>
  <c r="E571" i="13" s="1"/>
  <c r="H164" i="13"/>
  <c r="L80" i="13"/>
  <c r="G515" i="13"/>
  <c r="G570" i="13"/>
  <c r="G514" i="13" s="1"/>
  <c r="X500" i="13"/>
  <c r="F234" i="13"/>
  <c r="F156" i="13"/>
  <c r="F166" i="13"/>
  <c r="F157" i="13"/>
  <c r="F647" i="13"/>
  <c r="F646" i="13"/>
  <c r="F656" i="13"/>
  <c r="H375" i="13"/>
  <c r="H430" i="13"/>
  <c r="H374" i="13" s="1"/>
  <c r="K306" i="13"/>
  <c r="K297" i="13"/>
  <c r="K296" i="13"/>
  <c r="G641" i="13"/>
  <c r="G585" i="13"/>
  <c r="G640" i="13"/>
  <c r="G584" i="13" s="1"/>
  <c r="I81" i="13"/>
  <c r="L358" i="13"/>
  <c r="E305" i="13"/>
  <c r="E360" i="13"/>
  <c r="J647" i="13"/>
  <c r="J646" i="13"/>
  <c r="S711" i="13"/>
  <c r="G656" i="13" s="1"/>
  <c r="F445" i="13"/>
  <c r="F501" i="13"/>
  <c r="F500" i="13"/>
  <c r="F444" i="13" s="1"/>
  <c r="J26" i="13"/>
  <c r="J17" i="13"/>
  <c r="J16" i="13"/>
  <c r="G95" i="13"/>
  <c r="G150" i="13"/>
  <c r="G94" i="13" s="1"/>
  <c r="I361" i="13"/>
  <c r="I305" i="13"/>
  <c r="I360" i="13"/>
  <c r="I304" i="13" s="1"/>
  <c r="J306" i="13"/>
  <c r="J297" i="13"/>
  <c r="J296" i="13"/>
  <c r="I221" i="13"/>
  <c r="I165" i="13"/>
  <c r="G446" i="13"/>
  <c r="G437" i="13"/>
  <c r="G436" i="13"/>
  <c r="Q361" i="13"/>
  <c r="X361" i="13" s="1"/>
  <c r="X358" i="13"/>
  <c r="L498" i="13"/>
  <c r="E445" i="13"/>
  <c r="E500" i="13"/>
  <c r="E501" i="13" s="1"/>
  <c r="G235" i="13"/>
  <c r="G291" i="13"/>
  <c r="V290" i="13"/>
  <c r="V291" i="13" s="1"/>
  <c r="S290" i="13"/>
  <c r="S291" i="13" s="1"/>
  <c r="R290" i="13"/>
  <c r="R291" i="13" s="1"/>
  <c r="Q290" i="13"/>
  <c r="Q291" i="13" s="1"/>
  <c r="X291" i="13" s="1"/>
  <c r="W290" i="13"/>
  <c r="W291" i="13" s="1"/>
  <c r="U290" i="13"/>
  <c r="U291" i="13" s="1"/>
  <c r="T290" i="13"/>
  <c r="T291" i="13" s="1"/>
  <c r="Q570" i="13"/>
  <c r="X570" i="13" s="1"/>
  <c r="H361" i="13"/>
  <c r="H305" i="13"/>
  <c r="H360" i="13"/>
  <c r="H304" i="13" s="1"/>
  <c r="Q640" i="13"/>
  <c r="X640" i="13" s="1"/>
  <c r="F291" i="13"/>
  <c r="F235" i="13"/>
  <c r="G647" i="13"/>
  <c r="G646" i="13"/>
  <c r="Q501" i="13"/>
  <c r="X501" i="13" s="1"/>
  <c r="X498" i="13"/>
  <c r="I585" i="13"/>
  <c r="I640" i="13"/>
  <c r="I584" i="13" s="1"/>
  <c r="K444" i="13"/>
  <c r="F375" i="13"/>
  <c r="F431" i="13"/>
  <c r="F430" i="13"/>
  <c r="F374" i="13" s="1"/>
  <c r="G234" i="13"/>
  <c r="R571" i="13"/>
  <c r="F516" i="13" s="1"/>
  <c r="F514" i="13"/>
  <c r="K87" i="13"/>
  <c r="K86" i="13"/>
  <c r="K96" i="13"/>
  <c r="X81" i="13"/>
  <c r="J725" i="13"/>
  <c r="V11" i="13" s="1"/>
  <c r="J779" i="13"/>
  <c r="J724" i="13" s="1"/>
  <c r="V10" i="13" s="1"/>
  <c r="I376" i="13"/>
  <c r="I367" i="13"/>
  <c r="I366" i="13"/>
  <c r="H506" i="13"/>
  <c r="H507" i="13"/>
  <c r="H87" i="13"/>
  <c r="H86" i="13"/>
  <c r="H96" i="13"/>
  <c r="J375" i="13"/>
  <c r="J431" i="13"/>
  <c r="J430" i="13"/>
  <c r="J374" i="13" s="1"/>
  <c r="L229" i="13"/>
  <c r="J157" i="13"/>
  <c r="J156" i="13"/>
  <c r="K220" i="13"/>
  <c r="K164" i="13" s="1"/>
  <c r="K24" i="13"/>
  <c r="I95" i="13"/>
  <c r="I150" i="13"/>
  <c r="I94" i="13" s="1"/>
  <c r="X80" i="13"/>
  <c r="E24" i="13"/>
  <c r="L24" i="13" s="1"/>
  <c r="X150" i="13"/>
  <c r="X708" i="13"/>
  <c r="Q711" i="13"/>
  <c r="H234" i="13"/>
  <c r="G361" i="13"/>
  <c r="G305" i="13"/>
  <c r="G360" i="13"/>
  <c r="G304" i="13" s="1"/>
  <c r="H94" i="13"/>
  <c r="Q431" i="13"/>
  <c r="X431" i="13" s="1"/>
  <c r="X428" i="13"/>
  <c r="L218" i="13"/>
  <c r="E165" i="13"/>
  <c r="H166" i="13"/>
  <c r="H157" i="13"/>
  <c r="H156" i="13"/>
  <c r="I711" i="13"/>
  <c r="I655" i="13"/>
  <c r="I710" i="13"/>
  <c r="I654" i="13" s="1"/>
  <c r="Q221" i="13"/>
  <c r="X221" i="13" s="1"/>
  <c r="X218" i="13"/>
  <c r="F641" i="13"/>
  <c r="F585" i="13"/>
  <c r="F640" i="13"/>
  <c r="F584" i="13" s="1"/>
  <c r="G780" i="13"/>
  <c r="G725" i="13"/>
  <c r="S11" i="13" s="1"/>
  <c r="G779" i="13"/>
  <c r="G724" i="13" s="1"/>
  <c r="S10" i="13" s="1"/>
  <c r="L288" i="13"/>
  <c r="E291" i="13"/>
  <c r="E235" i="13"/>
  <c r="L235" i="13" s="1"/>
  <c r="H725" i="13"/>
  <c r="T11" i="13" s="1"/>
  <c r="H779" i="13"/>
  <c r="H724" i="13" s="1"/>
  <c r="T10" i="13" s="1"/>
  <c r="E220" i="13"/>
  <c r="E221" i="13" s="1"/>
  <c r="F777" i="13"/>
  <c r="F719" i="13"/>
  <c r="R5" i="13" s="1"/>
  <c r="K641" i="13"/>
  <c r="G444" i="13"/>
  <c r="K647" i="13"/>
  <c r="K646" i="13"/>
  <c r="K656" i="13"/>
  <c r="J641" i="13"/>
  <c r="J585" i="13"/>
  <c r="J640" i="13"/>
  <c r="J584" i="13" s="1"/>
  <c r="I725" i="13"/>
  <c r="U11" i="13" s="1"/>
  <c r="I780" i="13"/>
  <c r="I779" i="13"/>
  <c r="I724" i="13" s="1"/>
  <c r="U10" i="13" s="1"/>
  <c r="I290" i="13"/>
  <c r="I234" i="13" s="1"/>
  <c r="H656" i="13"/>
  <c r="H647" i="13"/>
  <c r="H646" i="13"/>
  <c r="G221" i="13"/>
  <c r="G165" i="13"/>
  <c r="T571" i="13"/>
  <c r="H516" i="13" s="1"/>
  <c r="L428" i="13"/>
  <c r="E375" i="13"/>
  <c r="E430" i="13"/>
  <c r="E431" i="13" s="1"/>
  <c r="L752" i="13"/>
  <c r="E777" i="13"/>
  <c r="E719" i="13"/>
  <c r="K375" i="13"/>
  <c r="K430" i="13"/>
  <c r="K374" i="13" s="1"/>
  <c r="F164" i="13"/>
  <c r="F586" i="12"/>
  <c r="F577" i="12"/>
  <c r="F576" i="12"/>
  <c r="X500" i="12"/>
  <c r="H95" i="12"/>
  <c r="H150" i="12"/>
  <c r="H94" i="12" s="1"/>
  <c r="L568" i="12"/>
  <c r="E515" i="12"/>
  <c r="E570" i="12"/>
  <c r="E571" i="12" s="1"/>
  <c r="X290" i="12"/>
  <c r="Q221" i="12"/>
  <c r="X218" i="12"/>
  <c r="L229" i="12"/>
  <c r="X638" i="12"/>
  <c r="I236" i="12"/>
  <c r="I227" i="12"/>
  <c r="I226" i="12"/>
  <c r="L89" i="12"/>
  <c r="F431" i="12"/>
  <c r="F375" i="12"/>
  <c r="F430" i="12"/>
  <c r="F374" i="12" s="1"/>
  <c r="W221" i="12"/>
  <c r="X80" i="12"/>
  <c r="F725" i="12"/>
  <c r="R11" i="12" s="1"/>
  <c r="F779" i="12"/>
  <c r="F724" i="12" s="1"/>
  <c r="R10" i="12" s="1"/>
  <c r="E24" i="12"/>
  <c r="H24" i="12"/>
  <c r="F235" i="12"/>
  <c r="F290" i="12"/>
  <c r="F234" i="12" s="1"/>
  <c r="J445" i="12"/>
  <c r="J500" i="12"/>
  <c r="J444" i="12" s="1"/>
  <c r="I641" i="12"/>
  <c r="I585" i="12"/>
  <c r="I640" i="12"/>
  <c r="I584" i="12" s="1"/>
  <c r="L25" i="12"/>
  <c r="I296" i="12"/>
  <c r="I306" i="12"/>
  <c r="I297" i="12"/>
  <c r="I571" i="12"/>
  <c r="I515" i="12"/>
  <c r="I570" i="12"/>
  <c r="I514" i="12" s="1"/>
  <c r="X150" i="12"/>
  <c r="E94" i="12"/>
  <c r="Q501" i="12"/>
  <c r="X501" i="12" s="1"/>
  <c r="X498" i="12"/>
  <c r="E291" i="12"/>
  <c r="L288" i="12"/>
  <c r="E235" i="12"/>
  <c r="E290" i="12"/>
  <c r="Q711" i="12"/>
  <c r="X711" i="12" s="1"/>
  <c r="X708" i="12"/>
  <c r="X568" i="12"/>
  <c r="Q151" i="12"/>
  <c r="X148" i="12"/>
  <c r="E95" i="12"/>
  <c r="Q640" i="12"/>
  <c r="X640" i="12" s="1"/>
  <c r="X360" i="12"/>
  <c r="K444" i="12"/>
  <c r="L638" i="12"/>
  <c r="E585" i="12"/>
  <c r="E640" i="12"/>
  <c r="F507" i="12"/>
  <c r="F516" i="12"/>
  <c r="F506" i="12"/>
  <c r="I151" i="12"/>
  <c r="I95" i="12"/>
  <c r="I150" i="12"/>
  <c r="I94" i="12" s="1"/>
  <c r="G361" i="12"/>
  <c r="G305" i="12"/>
  <c r="G360" i="12"/>
  <c r="G304" i="12" s="1"/>
  <c r="G157" i="12"/>
  <c r="G156" i="12"/>
  <c r="G166" i="12"/>
  <c r="E86" i="12"/>
  <c r="E87" i="12"/>
  <c r="J305" i="12"/>
  <c r="J360" i="12"/>
  <c r="J304" i="12" s="1"/>
  <c r="L299" i="12"/>
  <c r="E445" i="12"/>
  <c r="L498" i="12"/>
  <c r="E500" i="12"/>
  <c r="G585" i="12"/>
  <c r="G640" i="12"/>
  <c r="G584" i="12" s="1"/>
  <c r="I436" i="12"/>
  <c r="I437" i="12"/>
  <c r="I446" i="12"/>
  <c r="I24" i="12"/>
  <c r="X428" i="12"/>
  <c r="H376" i="12"/>
  <c r="H366" i="12"/>
  <c r="H367" i="12"/>
  <c r="E17" i="12"/>
  <c r="E16" i="12"/>
  <c r="E26" i="12"/>
  <c r="X777" i="12"/>
  <c r="S431" i="12"/>
  <c r="F711" i="12"/>
  <c r="F655" i="12"/>
  <c r="F710" i="12"/>
  <c r="F654" i="12" s="1"/>
  <c r="H507" i="12"/>
  <c r="H506" i="12"/>
  <c r="H516" i="12"/>
  <c r="H305" i="12"/>
  <c r="H360" i="12"/>
  <c r="H304" i="12" s="1"/>
  <c r="J515" i="12"/>
  <c r="J570" i="12"/>
  <c r="J514" i="12" s="1"/>
  <c r="S151" i="12"/>
  <c r="L218" i="12"/>
  <c r="E165" i="12"/>
  <c r="E220" i="12"/>
  <c r="E221" i="12" s="1"/>
  <c r="F95" i="12"/>
  <c r="F150" i="12"/>
  <c r="L148" i="12"/>
  <c r="Q291" i="12"/>
  <c r="X291" i="12" s="1"/>
  <c r="X288" i="12"/>
  <c r="L439" i="12"/>
  <c r="J655" i="12"/>
  <c r="J710" i="12"/>
  <c r="J654" i="12" s="1"/>
  <c r="V81" i="12"/>
  <c r="J24" i="12"/>
  <c r="I164" i="12"/>
  <c r="H374" i="12"/>
  <c r="P262" i="12"/>
  <c r="D332" i="12"/>
  <c r="F305" i="12"/>
  <c r="F360" i="12"/>
  <c r="F304" i="12" s="1"/>
  <c r="X710" i="12"/>
  <c r="H585" i="12"/>
  <c r="H640" i="12"/>
  <c r="H584" i="12" s="1"/>
  <c r="G96" i="12"/>
  <c r="G86" i="12"/>
  <c r="G87" i="12"/>
  <c r="K780" i="12"/>
  <c r="K725" i="12"/>
  <c r="W11" i="12" s="1"/>
  <c r="K779" i="12"/>
  <c r="K724" i="12" s="1"/>
  <c r="W10" i="12" s="1"/>
  <c r="K436" i="12"/>
  <c r="K437" i="12"/>
  <c r="K446" i="12"/>
  <c r="F17" i="12"/>
  <c r="F16" i="12"/>
  <c r="K507" i="12"/>
  <c r="K506" i="12"/>
  <c r="K516" i="12"/>
  <c r="F584" i="12"/>
  <c r="L358" i="12"/>
  <c r="E305" i="12"/>
  <c r="E360" i="12"/>
  <c r="J291" i="12"/>
  <c r="J235" i="12"/>
  <c r="J290" i="12"/>
  <c r="J234" i="12" s="1"/>
  <c r="K234" i="12"/>
  <c r="K361" i="12"/>
  <c r="K305" i="12"/>
  <c r="K360" i="12"/>
  <c r="K304" i="12" s="1"/>
  <c r="G291" i="12"/>
  <c r="G235" i="12"/>
  <c r="G290" i="12"/>
  <c r="G234" i="12" s="1"/>
  <c r="K585" i="12"/>
  <c r="K640" i="12"/>
  <c r="K584" i="12" s="1"/>
  <c r="H646" i="12"/>
  <c r="H656" i="12"/>
  <c r="H647" i="12"/>
  <c r="G711" i="12"/>
  <c r="G655" i="12"/>
  <c r="G710" i="12"/>
  <c r="G654" i="12" s="1"/>
  <c r="Q430" i="12"/>
  <c r="X430" i="12" s="1"/>
  <c r="K236" i="12"/>
  <c r="K227" i="12"/>
  <c r="K226" i="12"/>
  <c r="G501" i="12"/>
  <c r="G445" i="12"/>
  <c r="G500" i="12"/>
  <c r="G444" i="12" s="1"/>
  <c r="G26" i="12"/>
  <c r="G17" i="12"/>
  <c r="G16" i="12"/>
  <c r="I26" i="12"/>
  <c r="I17" i="12"/>
  <c r="I16" i="12"/>
  <c r="L752" i="12"/>
  <c r="E777" i="12"/>
  <c r="E719" i="12"/>
  <c r="K94" i="12"/>
  <c r="J95" i="12"/>
  <c r="J150" i="12"/>
  <c r="J94" i="12" s="1"/>
  <c r="V431" i="12"/>
  <c r="Q779" i="12"/>
  <c r="X779" i="12" s="1"/>
  <c r="I157" i="12"/>
  <c r="I156" i="12"/>
  <c r="I166" i="12"/>
  <c r="J780" i="12"/>
  <c r="J725" i="12"/>
  <c r="V11" i="12" s="1"/>
  <c r="J779" i="12"/>
  <c r="J724" i="12" s="1"/>
  <c r="V10" i="12" s="1"/>
  <c r="H654" i="12"/>
  <c r="F514" i="12"/>
  <c r="F445" i="12"/>
  <c r="F500" i="12"/>
  <c r="F444" i="12" s="1"/>
  <c r="J26" i="12"/>
  <c r="J17" i="12"/>
  <c r="J16" i="12"/>
  <c r="J641" i="12"/>
  <c r="J585" i="12"/>
  <c r="J640" i="12"/>
  <c r="J584" i="12" s="1"/>
  <c r="K81" i="12"/>
  <c r="L649" i="12"/>
  <c r="H235" i="12"/>
  <c r="H290" i="12"/>
  <c r="H234" i="12" s="1"/>
  <c r="L369" i="12"/>
  <c r="J157" i="12"/>
  <c r="J156" i="12"/>
  <c r="J166" i="12"/>
  <c r="Q570" i="12"/>
  <c r="X570" i="12" s="1"/>
  <c r="I375" i="12"/>
  <c r="I430" i="12"/>
  <c r="I374" i="12" s="1"/>
  <c r="K166" i="12"/>
  <c r="K156" i="12"/>
  <c r="K157" i="12"/>
  <c r="H725" i="12"/>
  <c r="T11" i="12" s="1"/>
  <c r="H780" i="12"/>
  <c r="H779" i="12"/>
  <c r="H724" i="12" s="1"/>
  <c r="T10" i="12" s="1"/>
  <c r="K151" i="12"/>
  <c r="H436" i="12"/>
  <c r="H446" i="12"/>
  <c r="H437" i="12"/>
  <c r="K655" i="12"/>
  <c r="K710" i="12"/>
  <c r="K654" i="12" s="1"/>
  <c r="F24" i="12"/>
  <c r="R81" i="12"/>
  <c r="X81" i="12" s="1"/>
  <c r="J164" i="12"/>
  <c r="G719" i="12"/>
  <c r="S5" i="12" s="1"/>
  <c r="G777" i="12"/>
  <c r="G515" i="12"/>
  <c r="G570" i="12"/>
  <c r="G514" i="12" s="1"/>
  <c r="I655" i="12"/>
  <c r="I710" i="12"/>
  <c r="I654" i="12" s="1"/>
  <c r="I725" i="12"/>
  <c r="U11" i="12" s="1"/>
  <c r="I780" i="12"/>
  <c r="I779" i="12"/>
  <c r="I724" i="12" s="1"/>
  <c r="U10" i="12" s="1"/>
  <c r="F165" i="12"/>
  <c r="F220" i="12"/>
  <c r="F164" i="12" s="1"/>
  <c r="G376" i="12"/>
  <c r="G366" i="12"/>
  <c r="G367" i="12"/>
  <c r="L708" i="12"/>
  <c r="E655" i="12"/>
  <c r="L655" i="12" s="1"/>
  <c r="E710" i="12"/>
  <c r="E711" i="12" s="1"/>
  <c r="X361" i="12"/>
  <c r="L428" i="12"/>
  <c r="E375" i="12"/>
  <c r="L375" i="12" s="1"/>
  <c r="E430" i="12"/>
  <c r="H157" i="12"/>
  <c r="H156" i="12"/>
  <c r="H166" i="12"/>
  <c r="X220" i="12"/>
  <c r="K375" i="12"/>
  <c r="K430" i="12"/>
  <c r="K374" i="12" s="1"/>
  <c r="J367" i="12"/>
  <c r="J366" i="12"/>
  <c r="J376" i="12"/>
  <c r="H236" i="11"/>
  <c r="H227" i="11"/>
  <c r="H226" i="11"/>
  <c r="K586" i="11"/>
  <c r="K577" i="11"/>
  <c r="K576" i="11"/>
  <c r="J445" i="11"/>
  <c r="J500" i="11"/>
  <c r="J444" i="11" s="1"/>
  <c r="J165" i="11"/>
  <c r="J221" i="11"/>
  <c r="J220" i="11"/>
  <c r="J164" i="11" s="1"/>
  <c r="L509" i="11"/>
  <c r="Q571" i="11"/>
  <c r="X571" i="11" s="1"/>
  <c r="X568" i="11"/>
  <c r="K304" i="11"/>
  <c r="I515" i="11"/>
  <c r="I570" i="11"/>
  <c r="I514" i="11" s="1"/>
  <c r="K445" i="11"/>
  <c r="K500" i="11"/>
  <c r="K444" i="11" s="1"/>
  <c r="H95" i="11"/>
  <c r="H151" i="11"/>
  <c r="H150" i="11"/>
  <c r="H94" i="11" s="1"/>
  <c r="U431" i="11"/>
  <c r="F719" i="11"/>
  <c r="R5" i="11" s="1"/>
  <c r="F777" i="11"/>
  <c r="I444" i="11"/>
  <c r="H234" i="11"/>
  <c r="J374" i="11"/>
  <c r="I719" i="11"/>
  <c r="U5" i="11" s="1"/>
  <c r="I777" i="11"/>
  <c r="G431" i="11"/>
  <c r="G375" i="11"/>
  <c r="G430" i="11"/>
  <c r="G374" i="11" s="1"/>
  <c r="J431" i="11"/>
  <c r="G515" i="11"/>
  <c r="G570" i="11"/>
  <c r="G514" i="11" s="1"/>
  <c r="F655" i="11"/>
  <c r="F710" i="11"/>
  <c r="F654" i="11" s="1"/>
  <c r="I95" i="11"/>
  <c r="I150" i="11"/>
  <c r="I94" i="11" s="1"/>
  <c r="H655" i="11"/>
  <c r="H711" i="11"/>
  <c r="H710" i="11"/>
  <c r="H654" i="11" s="1"/>
  <c r="H571" i="11"/>
  <c r="H515" i="11"/>
  <c r="H570" i="11"/>
  <c r="H514" i="11" s="1"/>
  <c r="J305" i="11"/>
  <c r="J361" i="11"/>
  <c r="J360" i="11"/>
  <c r="J304" i="11" s="1"/>
  <c r="G501" i="11"/>
  <c r="G445" i="11"/>
  <c r="G500" i="11"/>
  <c r="G444" i="11" s="1"/>
  <c r="G95" i="11"/>
  <c r="G150" i="11"/>
  <c r="G94" i="11" s="1"/>
  <c r="K647" i="11"/>
  <c r="K646" i="11"/>
  <c r="K656" i="11"/>
  <c r="W711" i="11"/>
  <c r="L439" i="11"/>
  <c r="F234" i="11"/>
  <c r="X570" i="11"/>
  <c r="L649" i="11"/>
  <c r="F25" i="11"/>
  <c r="F80" i="11"/>
  <c r="F24" i="11" s="1"/>
  <c r="I165" i="11"/>
  <c r="I220" i="11"/>
  <c r="I164" i="11" s="1"/>
  <c r="F515" i="11"/>
  <c r="F570" i="11"/>
  <c r="F514" i="11" s="1"/>
  <c r="I586" i="11"/>
  <c r="I577" i="11"/>
  <c r="I576" i="11"/>
  <c r="F236" i="11"/>
  <c r="F227" i="11"/>
  <c r="F226" i="11"/>
  <c r="G297" i="11"/>
  <c r="G296" i="11"/>
  <c r="G306" i="11"/>
  <c r="K516" i="11"/>
  <c r="K507" i="11"/>
  <c r="K506" i="11"/>
  <c r="J585" i="11"/>
  <c r="J640" i="11"/>
  <c r="J584" i="11" s="1"/>
  <c r="H585" i="11"/>
  <c r="H641" i="11"/>
  <c r="H640" i="11"/>
  <c r="H584" i="11" s="1"/>
  <c r="G719" i="11"/>
  <c r="S5" i="11" s="1"/>
  <c r="G777" i="11"/>
  <c r="H165" i="11"/>
  <c r="H220" i="11"/>
  <c r="H164" i="11" s="1"/>
  <c r="G25" i="11"/>
  <c r="G81" i="11"/>
  <c r="G80" i="11"/>
  <c r="G24" i="11" s="1"/>
  <c r="G711" i="11"/>
  <c r="G655" i="11"/>
  <c r="G710" i="11"/>
  <c r="G654" i="11" s="1"/>
  <c r="G165" i="11"/>
  <c r="G221" i="11"/>
  <c r="G220" i="11"/>
  <c r="G164" i="11" s="1"/>
  <c r="H81" i="11"/>
  <c r="H25" i="11"/>
  <c r="H80" i="11"/>
  <c r="H24" i="11" s="1"/>
  <c r="J87" i="11"/>
  <c r="J86" i="11"/>
  <c r="J235" i="11"/>
  <c r="J290" i="11"/>
  <c r="J234" i="11" s="1"/>
  <c r="X708" i="11"/>
  <c r="L752" i="11"/>
  <c r="E719" i="11"/>
  <c r="E777" i="11"/>
  <c r="L498" i="11"/>
  <c r="E445" i="11"/>
  <c r="E500" i="11"/>
  <c r="E501" i="11" s="1"/>
  <c r="Q431" i="11"/>
  <c r="X431" i="11" s="1"/>
  <c r="X428" i="11"/>
  <c r="J571" i="11"/>
  <c r="J515" i="11"/>
  <c r="J570" i="11"/>
  <c r="J514" i="11" s="1"/>
  <c r="E711" i="11"/>
  <c r="L708" i="11"/>
  <c r="E655" i="11"/>
  <c r="L655" i="11" s="1"/>
  <c r="E710" i="11"/>
  <c r="F166" i="11"/>
  <c r="F156" i="11"/>
  <c r="F157" i="11"/>
  <c r="L78" i="11"/>
  <c r="E25" i="11"/>
  <c r="L25" i="11" s="1"/>
  <c r="E80" i="11"/>
  <c r="L638" i="11"/>
  <c r="E585" i="11"/>
  <c r="E641" i="11"/>
  <c r="E640" i="11"/>
  <c r="X78" i="11"/>
  <c r="Q81" i="11"/>
  <c r="X81" i="11" s="1"/>
  <c r="H725" i="11"/>
  <c r="T11" i="11" s="1"/>
  <c r="G226" i="11"/>
  <c r="G236" i="11"/>
  <c r="G227" i="11"/>
  <c r="F437" i="11"/>
  <c r="F446" i="11"/>
  <c r="F436" i="11"/>
  <c r="H501" i="11"/>
  <c r="H445" i="11"/>
  <c r="H500" i="11"/>
  <c r="H444" i="11" s="1"/>
  <c r="K165" i="11"/>
  <c r="K220" i="11"/>
  <c r="K164" i="11" s="1"/>
  <c r="H305" i="11"/>
  <c r="H361" i="11"/>
  <c r="H360" i="11"/>
  <c r="H304" i="11" s="1"/>
  <c r="X638" i="11"/>
  <c r="Q641" i="11"/>
  <c r="X641" i="11" s="1"/>
  <c r="F375" i="11"/>
  <c r="F431" i="11"/>
  <c r="F430" i="11"/>
  <c r="F374" i="11" s="1"/>
  <c r="H375" i="11"/>
  <c r="H430" i="11"/>
  <c r="H374" i="11" s="1"/>
  <c r="V151" i="11"/>
  <c r="J96" i="11" s="1"/>
  <c r="J655" i="11"/>
  <c r="J710" i="11"/>
  <c r="J654" i="11" s="1"/>
  <c r="X360" i="11"/>
  <c r="K306" i="11"/>
  <c r="K297" i="11"/>
  <c r="K296" i="11"/>
  <c r="Q501" i="11"/>
  <c r="X501" i="11" s="1"/>
  <c r="X498" i="11"/>
  <c r="X752" i="11"/>
  <c r="Q777" i="11"/>
  <c r="J719" i="11"/>
  <c r="V5" i="11" s="1"/>
  <c r="J777" i="11"/>
  <c r="I656" i="11"/>
  <c r="I647" i="11"/>
  <c r="I646" i="11"/>
  <c r="W779" i="11"/>
  <c r="W780" i="11" s="1"/>
  <c r="V779" i="11"/>
  <c r="V780" i="11" s="1"/>
  <c r="U779" i="11"/>
  <c r="U780" i="11" s="1"/>
  <c r="T779" i="11"/>
  <c r="T780" i="11" s="1"/>
  <c r="S779" i="11"/>
  <c r="R779" i="11"/>
  <c r="R780" i="11" s="1"/>
  <c r="I306" i="11"/>
  <c r="I296" i="11"/>
  <c r="I297" i="11"/>
  <c r="F151" i="11"/>
  <c r="F95" i="11"/>
  <c r="F150" i="11"/>
  <c r="F94" i="11" s="1"/>
  <c r="K584" i="11"/>
  <c r="X288" i="11"/>
  <c r="Q291" i="11"/>
  <c r="X291" i="11" s="1"/>
  <c r="L159" i="11"/>
  <c r="K81" i="11"/>
  <c r="K25" i="11"/>
  <c r="K80" i="11"/>
  <c r="K24" i="11" s="1"/>
  <c r="J81" i="11"/>
  <c r="L369" i="11"/>
  <c r="L288" i="11"/>
  <c r="E235" i="11"/>
  <c r="E290" i="11"/>
  <c r="L568" i="11"/>
  <c r="E515" i="11"/>
  <c r="L515" i="11" s="1"/>
  <c r="E570" i="11"/>
  <c r="E571" i="11" s="1"/>
  <c r="L358" i="11"/>
  <c r="E305" i="11"/>
  <c r="E360" i="11"/>
  <c r="Q221" i="11"/>
  <c r="X221" i="11" s="1"/>
  <c r="X218" i="11"/>
  <c r="I367" i="11"/>
  <c r="I376" i="11"/>
  <c r="I366" i="11"/>
  <c r="Q710" i="11"/>
  <c r="X710" i="11" s="1"/>
  <c r="L218" i="11"/>
  <c r="E165" i="11"/>
  <c r="E220" i="11"/>
  <c r="X358" i="11"/>
  <c r="Q361" i="11"/>
  <c r="X361" i="11" s="1"/>
  <c r="G641" i="11"/>
  <c r="G585" i="11"/>
  <c r="G640" i="11"/>
  <c r="G584" i="11" s="1"/>
  <c r="D332" i="11"/>
  <c r="P262" i="11"/>
  <c r="Q80" i="11"/>
  <c r="X80" i="11" s="1"/>
  <c r="I584" i="11"/>
  <c r="X640" i="11"/>
  <c r="Q151" i="11"/>
  <c r="X151" i="11" s="1"/>
  <c r="X148" i="11"/>
  <c r="L148" i="11"/>
  <c r="E95" i="11"/>
  <c r="L95" i="11" s="1"/>
  <c r="E151" i="11"/>
  <c r="E150" i="11"/>
  <c r="I291" i="11"/>
  <c r="I235" i="11"/>
  <c r="I290" i="11"/>
  <c r="I234" i="11" s="1"/>
  <c r="I25" i="11"/>
  <c r="I80" i="11"/>
  <c r="I24" i="11" s="1"/>
  <c r="I437" i="11"/>
  <c r="I436" i="11"/>
  <c r="I446" i="11"/>
  <c r="H779" i="11"/>
  <c r="H724" i="11" s="1"/>
  <c r="T10" i="11" s="1"/>
  <c r="F361" i="11"/>
  <c r="F305" i="11"/>
  <c r="F360" i="11"/>
  <c r="F304" i="11" s="1"/>
  <c r="F641" i="11"/>
  <c r="F585" i="11"/>
  <c r="F640" i="11"/>
  <c r="F584" i="11" s="1"/>
  <c r="S780" i="11"/>
  <c r="K777" i="11"/>
  <c r="K719" i="11"/>
  <c r="W5" i="11" s="1"/>
  <c r="K95" i="11"/>
  <c r="K150" i="11"/>
  <c r="K94" i="11" s="1"/>
  <c r="K375" i="11"/>
  <c r="K430" i="11"/>
  <c r="K374" i="11" s="1"/>
  <c r="K235" i="11"/>
  <c r="K291" i="11"/>
  <c r="K290" i="11"/>
  <c r="K234" i="11" s="1"/>
  <c r="E375" i="11"/>
  <c r="E431" i="11"/>
  <c r="L428" i="11"/>
  <c r="E430" i="11"/>
  <c r="H374" i="10"/>
  <c r="G446" i="10"/>
  <c r="G437" i="10"/>
  <c r="G436" i="10"/>
  <c r="G515" i="10"/>
  <c r="G571" i="10"/>
  <c r="G570" i="10"/>
  <c r="G514" i="10" s="1"/>
  <c r="E655" i="10"/>
  <c r="L708" i="10"/>
  <c r="E710" i="10"/>
  <c r="I725" i="10"/>
  <c r="U11" i="10" s="1"/>
  <c r="I779" i="10"/>
  <c r="I724" i="10" s="1"/>
  <c r="U10" i="10" s="1"/>
  <c r="F227" i="10"/>
  <c r="F226" i="10"/>
  <c r="F236" i="10"/>
  <c r="E165" i="10"/>
  <c r="L218" i="10"/>
  <c r="E220" i="10"/>
  <c r="E221" i="10" s="1"/>
  <c r="F725" i="10"/>
  <c r="R11" i="10" s="1"/>
  <c r="F779" i="10"/>
  <c r="F724" i="10" s="1"/>
  <c r="R10" i="10" s="1"/>
  <c r="K516" i="10"/>
  <c r="K507" i="10"/>
  <c r="K506" i="10"/>
  <c r="F17" i="10"/>
  <c r="F16" i="10"/>
  <c r="F26" i="10"/>
  <c r="G725" i="10"/>
  <c r="S11" i="10" s="1"/>
  <c r="G779" i="10"/>
  <c r="G724" i="10" s="1"/>
  <c r="S10" i="10" s="1"/>
  <c r="L288" i="10"/>
  <c r="E235" i="10"/>
  <c r="L235" i="10" s="1"/>
  <c r="E290" i="10"/>
  <c r="X81" i="10"/>
  <c r="S151" i="10"/>
  <c r="X148" i="10"/>
  <c r="H81" i="10"/>
  <c r="K585" i="10"/>
  <c r="K640" i="10"/>
  <c r="K584" i="10" s="1"/>
  <c r="I96" i="10"/>
  <c r="I87" i="10"/>
  <c r="I86" i="10"/>
  <c r="H297" i="10"/>
  <c r="H296" i="10"/>
  <c r="H306" i="10"/>
  <c r="K711" i="10"/>
  <c r="K655" i="10"/>
  <c r="K710" i="10"/>
  <c r="K654" i="10" s="1"/>
  <c r="Q361" i="10"/>
  <c r="X361" i="10" s="1"/>
  <c r="X358" i="10"/>
  <c r="E431" i="10"/>
  <c r="L428" i="10"/>
  <c r="E375" i="10"/>
  <c r="H221" i="10"/>
  <c r="H165" i="10"/>
  <c r="H220" i="10"/>
  <c r="H164" i="10" s="1"/>
  <c r="T571" i="10"/>
  <c r="I164" i="10"/>
  <c r="E374" i="10"/>
  <c r="K26" i="10"/>
  <c r="K17" i="10"/>
  <c r="K16" i="10"/>
  <c r="J305" i="10"/>
  <c r="J360" i="10"/>
  <c r="J304" i="10" s="1"/>
  <c r="L159" i="10"/>
  <c r="E305" i="10"/>
  <c r="L358" i="10"/>
  <c r="E360" i="10"/>
  <c r="L25" i="10"/>
  <c r="K445" i="10"/>
  <c r="K501" i="10"/>
  <c r="K500" i="10"/>
  <c r="K444" i="10" s="1"/>
  <c r="U501" i="10"/>
  <c r="I444" i="10"/>
  <c r="H96" i="10"/>
  <c r="H87" i="10"/>
  <c r="H86" i="10"/>
  <c r="K235" i="10"/>
  <c r="K290" i="10"/>
  <c r="K234" i="10" s="1"/>
  <c r="Q777" i="10"/>
  <c r="X752" i="10"/>
  <c r="I571" i="10"/>
  <c r="L369" i="10"/>
  <c r="L229" i="10"/>
  <c r="Q430" i="10"/>
  <c r="W430" i="10"/>
  <c r="W431" i="10" s="1"/>
  <c r="U430" i="10"/>
  <c r="U431" i="10" s="1"/>
  <c r="T430" i="10"/>
  <c r="T431" i="10" s="1"/>
  <c r="S430" i="10"/>
  <c r="S431" i="10" s="1"/>
  <c r="V430" i="10"/>
  <c r="V431" i="10" s="1"/>
  <c r="R430" i="10"/>
  <c r="R431" i="10" s="1"/>
  <c r="G24" i="10"/>
  <c r="K431" i="10"/>
  <c r="K375" i="10"/>
  <c r="L148" i="10"/>
  <c r="E95" i="10"/>
  <c r="E150" i="10"/>
  <c r="J24" i="10"/>
  <c r="H234" i="10"/>
  <c r="I166" i="10"/>
  <c r="I156" i="10"/>
  <c r="I157" i="10"/>
  <c r="F165" i="10"/>
  <c r="F220" i="10"/>
  <c r="F164" i="10" s="1"/>
  <c r="L299" i="10"/>
  <c r="J16" i="10"/>
  <c r="J26" i="10"/>
  <c r="J17" i="10"/>
  <c r="F234" i="10"/>
  <c r="X80" i="10"/>
  <c r="E24" i="10"/>
  <c r="E777" i="10"/>
  <c r="L752" i="10"/>
  <c r="E719" i="10"/>
  <c r="F656" i="10"/>
  <c r="F647" i="10"/>
  <c r="F646" i="10"/>
  <c r="G585" i="10"/>
  <c r="G640" i="10"/>
  <c r="G584" i="10" s="1"/>
  <c r="J291" i="10"/>
  <c r="J235" i="10"/>
  <c r="J290" i="10"/>
  <c r="J234" i="10" s="1"/>
  <c r="F654" i="10"/>
  <c r="K361" i="10"/>
  <c r="K305" i="10"/>
  <c r="K360" i="10"/>
  <c r="K304" i="10" s="1"/>
  <c r="E501" i="10"/>
  <c r="L498" i="10"/>
  <c r="E445" i="10"/>
  <c r="E500" i="10"/>
  <c r="X498" i="10"/>
  <c r="I375" i="10"/>
  <c r="D472" i="10"/>
  <c r="P402" i="10"/>
  <c r="I305" i="10"/>
  <c r="I361" i="10"/>
  <c r="I360" i="10"/>
  <c r="I304" i="10" s="1"/>
  <c r="G96" i="10"/>
  <c r="G87" i="10"/>
  <c r="G86" i="10"/>
  <c r="H780" i="10"/>
  <c r="H725" i="10"/>
  <c r="T11" i="10" s="1"/>
  <c r="H779" i="10"/>
  <c r="H724" i="10" s="1"/>
  <c r="T10" i="10" s="1"/>
  <c r="F501" i="10"/>
  <c r="F445" i="10"/>
  <c r="F500" i="10"/>
  <c r="F444" i="10" s="1"/>
  <c r="G655" i="10"/>
  <c r="G710" i="10"/>
  <c r="G654" i="10" s="1"/>
  <c r="F96" i="10"/>
  <c r="F87" i="10"/>
  <c r="F86" i="10"/>
  <c r="X638" i="10"/>
  <c r="K725" i="10"/>
  <c r="W11" i="10" s="1"/>
  <c r="K779" i="10"/>
  <c r="K724" i="10" s="1"/>
  <c r="W10" i="10" s="1"/>
  <c r="J151" i="10"/>
  <c r="J95" i="10"/>
  <c r="J150" i="10"/>
  <c r="J94" i="10" s="1"/>
  <c r="F24" i="10"/>
  <c r="L579" i="10"/>
  <c r="I585" i="10"/>
  <c r="I640" i="10"/>
  <c r="I584" i="10" s="1"/>
  <c r="E571" i="10"/>
  <c r="L568" i="10"/>
  <c r="E515" i="10"/>
  <c r="E570" i="10"/>
  <c r="G236" i="10"/>
  <c r="G227" i="10"/>
  <c r="G226" i="10"/>
  <c r="I446" i="10"/>
  <c r="I437" i="10"/>
  <c r="I436" i="10"/>
  <c r="J780" i="10"/>
  <c r="J725" i="10"/>
  <c r="V11" i="10" s="1"/>
  <c r="J779" i="10"/>
  <c r="J724" i="10" s="1"/>
  <c r="V10" i="10" s="1"/>
  <c r="L638" i="10"/>
  <c r="E585" i="10"/>
  <c r="L585" i="10" s="1"/>
  <c r="E640" i="10"/>
  <c r="E641" i="10" s="1"/>
  <c r="H236" i="10"/>
  <c r="H227" i="10"/>
  <c r="H226" i="10"/>
  <c r="F431" i="10"/>
  <c r="F375" i="10"/>
  <c r="X570" i="10"/>
  <c r="X710" i="10"/>
  <c r="X290" i="10"/>
  <c r="Q571" i="10"/>
  <c r="X571" i="10" s="1"/>
  <c r="X568" i="10"/>
  <c r="G221" i="10"/>
  <c r="G165" i="10"/>
  <c r="G220" i="10"/>
  <c r="G164" i="10" s="1"/>
  <c r="K514" i="10"/>
  <c r="J711" i="10"/>
  <c r="F305" i="10"/>
  <c r="F360" i="10"/>
  <c r="F304" i="10" s="1"/>
  <c r="J165" i="10"/>
  <c r="J221" i="10"/>
  <c r="J220" i="10"/>
  <c r="J164" i="10" s="1"/>
  <c r="E26" i="10"/>
  <c r="H507" i="10"/>
  <c r="H506" i="10"/>
  <c r="H516" i="10"/>
  <c r="L649" i="10"/>
  <c r="G361" i="10"/>
  <c r="G305" i="10"/>
  <c r="G360" i="10"/>
  <c r="G304" i="10" s="1"/>
  <c r="L80" i="10"/>
  <c r="Q150" i="10"/>
  <c r="X150" i="10" s="1"/>
  <c r="I430" i="10"/>
  <c r="I374" i="10" s="1"/>
  <c r="J571" i="10"/>
  <c r="Q640" i="10"/>
  <c r="X640" i="10" s="1"/>
  <c r="H711" i="10"/>
  <c r="H655" i="10"/>
  <c r="H710" i="10"/>
  <c r="H654" i="10" s="1"/>
  <c r="Q221" i="10"/>
  <c r="X221" i="10" s="1"/>
  <c r="X218" i="10"/>
  <c r="G431" i="10"/>
  <c r="G375" i="10"/>
  <c r="I291" i="10"/>
  <c r="I235" i="10"/>
  <c r="I290" i="10"/>
  <c r="I234" i="10" s="1"/>
  <c r="I656" i="10"/>
  <c r="I647" i="10"/>
  <c r="I646" i="10"/>
  <c r="J375" i="10"/>
  <c r="H641" i="10"/>
  <c r="H585" i="10"/>
  <c r="H640" i="10"/>
  <c r="H584" i="10" s="1"/>
  <c r="I654" i="10"/>
  <c r="J501" i="10"/>
  <c r="J445" i="10"/>
  <c r="J500" i="10"/>
  <c r="J444" i="10" s="1"/>
  <c r="F585" i="10"/>
  <c r="F640" i="10"/>
  <c r="F584" i="10" s="1"/>
  <c r="L439" i="10"/>
  <c r="H445" i="10"/>
  <c r="H500" i="10"/>
  <c r="H444" i="10" s="1"/>
  <c r="H431" i="10"/>
  <c r="H375" i="10"/>
  <c r="F571" i="10"/>
  <c r="K165" i="10"/>
  <c r="K221" i="10"/>
  <c r="K220" i="10"/>
  <c r="K164" i="10" s="1"/>
  <c r="G444" i="10"/>
  <c r="J641" i="10"/>
  <c r="J585" i="10"/>
  <c r="J640" i="10"/>
  <c r="J584" i="10" s="1"/>
  <c r="Q500" i="10"/>
  <c r="X500" i="10" s="1"/>
  <c r="L81" i="10"/>
  <c r="L16" i="10" s="1"/>
  <c r="K95" i="10"/>
  <c r="K150" i="10"/>
  <c r="K94" i="10" s="1"/>
  <c r="Q711" i="10"/>
  <c r="X711" i="10" s="1"/>
  <c r="X708" i="10"/>
  <c r="J430" i="10"/>
  <c r="Q291" i="10"/>
  <c r="X291" i="10" s="1"/>
  <c r="X288" i="10"/>
  <c r="L509" i="10"/>
  <c r="G234" i="10"/>
  <c r="H656" i="9"/>
  <c r="H647" i="9"/>
  <c r="H646" i="9"/>
  <c r="J437" i="9"/>
  <c r="J436" i="9"/>
  <c r="L500" i="9"/>
  <c r="E444" i="9"/>
  <c r="G641" i="9"/>
  <c r="G585" i="9"/>
  <c r="G640" i="9"/>
  <c r="G584" i="9" s="1"/>
  <c r="F95" i="9"/>
  <c r="F151" i="9"/>
  <c r="F150" i="9"/>
  <c r="F94" i="9" s="1"/>
  <c r="L25" i="9"/>
  <c r="X752" i="9"/>
  <c r="Q777" i="9"/>
  <c r="X148" i="9"/>
  <c r="K647" i="9"/>
  <c r="K646" i="9"/>
  <c r="K656" i="9"/>
  <c r="I641" i="9"/>
  <c r="I585" i="9"/>
  <c r="I640" i="9"/>
  <c r="I584" i="9" s="1"/>
  <c r="X80" i="9"/>
  <c r="K221" i="9"/>
  <c r="J361" i="9"/>
  <c r="J305" i="9"/>
  <c r="J360" i="9"/>
  <c r="J304" i="9" s="1"/>
  <c r="K95" i="9"/>
  <c r="K150" i="9"/>
  <c r="K94" i="9" s="1"/>
  <c r="Q431" i="9"/>
  <c r="X428" i="9"/>
  <c r="I221" i="9"/>
  <c r="I165" i="9"/>
  <c r="I220" i="9"/>
  <c r="I164" i="9" s="1"/>
  <c r="L509" i="9"/>
  <c r="F725" i="9"/>
  <c r="R11" i="9" s="1"/>
  <c r="F780" i="9"/>
  <c r="F779" i="9"/>
  <c r="F724" i="9" s="1"/>
  <c r="R10" i="9" s="1"/>
  <c r="H95" i="9"/>
  <c r="H150" i="9"/>
  <c r="H94" i="9" s="1"/>
  <c r="L369" i="9"/>
  <c r="L80" i="9"/>
  <c r="F304" i="9"/>
  <c r="I507" i="9"/>
  <c r="I506" i="9"/>
  <c r="I516" i="9"/>
  <c r="Q641" i="9"/>
  <c r="X641" i="9" s="1"/>
  <c r="X638" i="9"/>
  <c r="E515" i="9"/>
  <c r="L568" i="9"/>
  <c r="E570" i="9"/>
  <c r="V500" i="9"/>
  <c r="V501" i="9" s="1"/>
  <c r="J446" i="9" s="1"/>
  <c r="S500" i="9"/>
  <c r="S501" i="9" s="1"/>
  <c r="U500" i="9"/>
  <c r="U501" i="9" s="1"/>
  <c r="R500" i="9"/>
  <c r="R501" i="9" s="1"/>
  <c r="Q500" i="9"/>
  <c r="W500" i="9"/>
  <c r="W501" i="9" s="1"/>
  <c r="T500" i="9"/>
  <c r="T501" i="9" s="1"/>
  <c r="X498" i="9"/>
  <c r="E17" i="9"/>
  <c r="E16" i="9"/>
  <c r="L81" i="9"/>
  <c r="L16" i="9" s="1"/>
  <c r="E26" i="9"/>
  <c r="K725" i="9"/>
  <c r="W11" i="9" s="1"/>
  <c r="K779" i="9"/>
  <c r="K724" i="9" s="1"/>
  <c r="W10" i="9" s="1"/>
  <c r="X288" i="9"/>
  <c r="K235" i="9"/>
  <c r="K291" i="9"/>
  <c r="K290" i="9"/>
  <c r="K234" i="9" s="1"/>
  <c r="G24" i="9"/>
  <c r="S81" i="9"/>
  <c r="G26" i="9" s="1"/>
  <c r="X568" i="9"/>
  <c r="I647" i="9"/>
  <c r="I646" i="9"/>
  <c r="I656" i="9"/>
  <c r="X358" i="9"/>
  <c r="G711" i="9"/>
  <c r="G655" i="9"/>
  <c r="G710" i="9"/>
  <c r="G654" i="9" s="1"/>
  <c r="K585" i="9"/>
  <c r="K640" i="9"/>
  <c r="K584" i="9" s="1"/>
  <c r="F306" i="9"/>
  <c r="F297" i="9"/>
  <c r="F296" i="9"/>
  <c r="J711" i="9"/>
  <c r="J655" i="9"/>
  <c r="J710" i="9"/>
  <c r="J654" i="9" s="1"/>
  <c r="G305" i="9"/>
  <c r="G361" i="9"/>
  <c r="G360" i="9"/>
  <c r="G304" i="9" s="1"/>
  <c r="K24" i="9"/>
  <c r="H234" i="9"/>
  <c r="I304" i="9"/>
  <c r="F24" i="9"/>
  <c r="R81" i="9"/>
  <c r="F26" i="9" s="1"/>
  <c r="G431" i="9"/>
  <c r="G375" i="9"/>
  <c r="G430" i="9"/>
  <c r="G374" i="9" s="1"/>
  <c r="L159" i="9"/>
  <c r="G501" i="9"/>
  <c r="H571" i="9"/>
  <c r="H515" i="9"/>
  <c r="H570" i="9"/>
  <c r="H514" i="9" s="1"/>
  <c r="K571" i="9"/>
  <c r="K515" i="9"/>
  <c r="K570" i="9"/>
  <c r="K514" i="9" s="1"/>
  <c r="Q150" i="9"/>
  <c r="X150" i="9" s="1"/>
  <c r="L579" i="9"/>
  <c r="L708" i="9"/>
  <c r="E655" i="9"/>
  <c r="E710" i="9"/>
  <c r="H501" i="9"/>
  <c r="H445" i="9"/>
  <c r="I306" i="9"/>
  <c r="I297" i="9"/>
  <c r="I296" i="9"/>
  <c r="V431" i="9"/>
  <c r="J17" i="9"/>
  <c r="J16" i="9"/>
  <c r="J26" i="9"/>
  <c r="H584" i="9"/>
  <c r="K444" i="9"/>
  <c r="P262" i="9"/>
  <c r="D332" i="9"/>
  <c r="J516" i="9"/>
  <c r="J507" i="9"/>
  <c r="J506" i="9"/>
  <c r="H166" i="9"/>
  <c r="H157" i="9"/>
  <c r="H156" i="9"/>
  <c r="H586" i="9"/>
  <c r="H577" i="9"/>
  <c r="H576" i="9"/>
  <c r="L299" i="9"/>
  <c r="X430" i="9"/>
  <c r="J221" i="9"/>
  <c r="J165" i="9"/>
  <c r="J220" i="9"/>
  <c r="J164" i="9" s="1"/>
  <c r="Q570" i="9"/>
  <c r="X570" i="9" s="1"/>
  <c r="H431" i="9"/>
  <c r="U711" i="9"/>
  <c r="G515" i="9"/>
  <c r="G570" i="9"/>
  <c r="G514" i="9" s="1"/>
  <c r="L638" i="9"/>
  <c r="E585" i="9"/>
  <c r="L585" i="9" s="1"/>
  <c r="E640" i="9"/>
  <c r="E641" i="9" s="1"/>
  <c r="L649" i="9"/>
  <c r="L777" i="9"/>
  <c r="E725" i="9"/>
  <c r="E780" i="9"/>
  <c r="E779" i="9"/>
  <c r="I151" i="9"/>
  <c r="J514" i="9"/>
  <c r="G234" i="9"/>
  <c r="F515" i="9"/>
  <c r="F570" i="9"/>
  <c r="F514" i="9" s="1"/>
  <c r="J780" i="9"/>
  <c r="J725" i="9"/>
  <c r="V11" i="9" s="1"/>
  <c r="J779" i="9"/>
  <c r="J724" i="9" s="1"/>
  <c r="V10" i="9" s="1"/>
  <c r="H305" i="9"/>
  <c r="H361" i="9"/>
  <c r="H360" i="9"/>
  <c r="H304" i="9" s="1"/>
  <c r="J367" i="9"/>
  <c r="J366" i="9"/>
  <c r="J376" i="9"/>
  <c r="L428" i="9"/>
  <c r="E375" i="9"/>
  <c r="E430" i="9"/>
  <c r="E431" i="9" s="1"/>
  <c r="Q640" i="9"/>
  <c r="X640" i="9" s="1"/>
  <c r="I501" i="9"/>
  <c r="I445" i="9"/>
  <c r="H654" i="9"/>
  <c r="E305" i="9"/>
  <c r="E361" i="9"/>
  <c r="L358" i="9"/>
  <c r="E360" i="9"/>
  <c r="X708" i="9"/>
  <c r="F157" i="9"/>
  <c r="F156" i="9"/>
  <c r="K305" i="9"/>
  <c r="K361" i="9"/>
  <c r="K360" i="9"/>
  <c r="K304" i="9" s="1"/>
  <c r="F431" i="9"/>
  <c r="F375" i="9"/>
  <c r="F430" i="9"/>
  <c r="F374" i="9" s="1"/>
  <c r="E151" i="9"/>
  <c r="L148" i="9"/>
  <c r="E95" i="9"/>
  <c r="L95" i="9" s="1"/>
  <c r="E150" i="9"/>
  <c r="L439" i="9"/>
  <c r="Q360" i="9"/>
  <c r="X360" i="9" s="1"/>
  <c r="L719" i="9"/>
  <c r="Q5" i="9"/>
  <c r="X5" i="9" s="1"/>
  <c r="E221" i="9"/>
  <c r="L218" i="9"/>
  <c r="E165" i="9"/>
  <c r="E220" i="9"/>
  <c r="I444" i="9"/>
  <c r="K17" i="9"/>
  <c r="K16" i="9"/>
  <c r="K26" i="9"/>
  <c r="G236" i="9"/>
  <c r="G227" i="9"/>
  <c r="G226" i="9"/>
  <c r="H236" i="9"/>
  <c r="H227" i="9"/>
  <c r="H226" i="9"/>
  <c r="F291" i="9"/>
  <c r="F235" i="9"/>
  <c r="F290" i="9"/>
  <c r="F234" i="9" s="1"/>
  <c r="K501" i="9"/>
  <c r="Q221" i="9"/>
  <c r="X218" i="9"/>
  <c r="Q710" i="9"/>
  <c r="X710" i="9" s="1"/>
  <c r="F586" i="9"/>
  <c r="F576" i="9"/>
  <c r="F577" i="9"/>
  <c r="G221" i="9"/>
  <c r="G165" i="9"/>
  <c r="G220" i="9"/>
  <c r="G164" i="9" s="1"/>
  <c r="J95" i="9"/>
  <c r="J150" i="9"/>
  <c r="J94" i="9" s="1"/>
  <c r="I26" i="9"/>
  <c r="I17" i="9"/>
  <c r="I16" i="9"/>
  <c r="R221" i="9"/>
  <c r="F166" i="9" s="1"/>
  <c r="F501" i="9"/>
  <c r="F445" i="9"/>
  <c r="I725" i="9"/>
  <c r="U11" i="9" s="1"/>
  <c r="I779" i="9"/>
  <c r="I724" i="9" s="1"/>
  <c r="U10" i="9" s="1"/>
  <c r="E501" i="9"/>
  <c r="L498" i="9"/>
  <c r="E445" i="9"/>
  <c r="I24" i="9"/>
  <c r="L24" i="9" s="1"/>
  <c r="L229" i="9"/>
  <c r="J444" i="9"/>
  <c r="J236" i="9"/>
  <c r="J227" i="9"/>
  <c r="J226" i="9"/>
  <c r="F711" i="9"/>
  <c r="F655" i="9"/>
  <c r="F710" i="9"/>
  <c r="F654" i="9" s="1"/>
  <c r="Q290" i="9"/>
  <c r="X290" i="9" s="1"/>
  <c r="K375" i="9"/>
  <c r="K430" i="9"/>
  <c r="K374" i="9" s="1"/>
  <c r="G725" i="9"/>
  <c r="S11" i="9" s="1"/>
  <c r="G780" i="9"/>
  <c r="G779" i="9"/>
  <c r="G724" i="9" s="1"/>
  <c r="S10" i="9" s="1"/>
  <c r="G151" i="9"/>
  <c r="G95" i="9"/>
  <c r="G150" i="9"/>
  <c r="G94" i="9" s="1"/>
  <c r="H81" i="9"/>
  <c r="J641" i="9"/>
  <c r="J585" i="9"/>
  <c r="J640" i="9"/>
  <c r="J584" i="9" s="1"/>
  <c r="I236" i="9"/>
  <c r="I227" i="9"/>
  <c r="I226" i="9"/>
  <c r="L288" i="9"/>
  <c r="E235" i="9"/>
  <c r="L235" i="9" s="1"/>
  <c r="E290" i="9"/>
  <c r="L89" i="9"/>
  <c r="H725" i="9"/>
  <c r="T11" i="9" s="1"/>
  <c r="H780" i="9"/>
  <c r="H779" i="9"/>
  <c r="H724" i="9" s="1"/>
  <c r="T10" i="9" s="1"/>
  <c r="I375" i="9"/>
  <c r="I430" i="9"/>
  <c r="I374" i="9" s="1"/>
  <c r="L81" i="8"/>
  <c r="L16" i="8" s="1"/>
  <c r="E26" i="8"/>
  <c r="E17" i="8"/>
  <c r="E16" i="8"/>
  <c r="H375" i="8"/>
  <c r="H430" i="8"/>
  <c r="H374" i="8" s="1"/>
  <c r="G26" i="8"/>
  <c r="G17" i="8"/>
  <c r="G16" i="8"/>
  <c r="F501" i="8"/>
  <c r="L498" i="8"/>
  <c r="E445" i="8"/>
  <c r="E500" i="8"/>
  <c r="W361" i="8"/>
  <c r="K306" i="8" s="1"/>
  <c r="K304" i="8"/>
  <c r="G515" i="8"/>
  <c r="G570" i="8"/>
  <c r="G514" i="8" s="1"/>
  <c r="D332" i="8"/>
  <c r="P262" i="8"/>
  <c r="E711" i="8"/>
  <c r="E655" i="8"/>
  <c r="L708" i="8"/>
  <c r="E710" i="8"/>
  <c r="J305" i="8"/>
  <c r="J360" i="8"/>
  <c r="J304" i="8" s="1"/>
  <c r="F585" i="8"/>
  <c r="F641" i="8"/>
  <c r="F640" i="8"/>
  <c r="F584" i="8" s="1"/>
  <c r="L777" i="8"/>
  <c r="E779" i="8"/>
  <c r="Q291" i="8"/>
  <c r="X291" i="8" s="1"/>
  <c r="X288" i="8"/>
  <c r="L299" i="8"/>
  <c r="J514" i="8"/>
  <c r="H780" i="8"/>
  <c r="H725" i="8"/>
  <c r="T11" i="8" s="1"/>
  <c r="H779" i="8"/>
  <c r="H724" i="8" s="1"/>
  <c r="T10" i="8" s="1"/>
  <c r="L579" i="8"/>
  <c r="I515" i="8"/>
  <c r="I570" i="8"/>
  <c r="I514" i="8" s="1"/>
  <c r="E151" i="8"/>
  <c r="L148" i="8"/>
  <c r="E95" i="8"/>
  <c r="E150" i="8"/>
  <c r="I151" i="8"/>
  <c r="I95" i="8"/>
  <c r="I150" i="8"/>
  <c r="I94" i="8" s="1"/>
  <c r="F571" i="8"/>
  <c r="F515" i="8"/>
  <c r="F570" i="8"/>
  <c r="F514" i="8" s="1"/>
  <c r="I585" i="8"/>
  <c r="I640" i="8"/>
  <c r="I584" i="8" s="1"/>
  <c r="H305" i="8"/>
  <c r="H360" i="8"/>
  <c r="H304" i="8" s="1"/>
  <c r="H236" i="8"/>
  <c r="H227" i="8"/>
  <c r="H226" i="8"/>
  <c r="X752" i="8"/>
  <c r="Q777" i="8"/>
  <c r="L229" i="8"/>
  <c r="K725" i="8"/>
  <c r="W11" i="8" s="1"/>
  <c r="K779" i="8"/>
  <c r="K724" i="8" s="1"/>
  <c r="W10" i="8" s="1"/>
  <c r="H655" i="8"/>
  <c r="H711" i="8"/>
  <c r="H710" i="8"/>
  <c r="H654" i="8" s="1"/>
  <c r="K431" i="8"/>
  <c r="K375" i="8"/>
  <c r="K430" i="8"/>
  <c r="K374" i="8" s="1"/>
  <c r="K437" i="8"/>
  <c r="K436" i="8"/>
  <c r="K446" i="8"/>
  <c r="L358" i="8"/>
  <c r="E305" i="8"/>
  <c r="E360" i="8"/>
  <c r="H87" i="8"/>
  <c r="H86" i="8"/>
  <c r="H96" i="8"/>
  <c r="H501" i="8"/>
  <c r="H445" i="8"/>
  <c r="H500" i="8"/>
  <c r="H444" i="8" s="1"/>
  <c r="G586" i="8"/>
  <c r="G576" i="8"/>
  <c r="G577" i="8"/>
  <c r="Q711" i="8"/>
  <c r="X711" i="8" s="1"/>
  <c r="X708" i="8"/>
  <c r="R151" i="8"/>
  <c r="H166" i="8"/>
  <c r="H157" i="8"/>
  <c r="H156" i="8"/>
  <c r="F291" i="8"/>
  <c r="J586" i="8"/>
  <c r="J576" i="8"/>
  <c r="J577" i="8"/>
  <c r="L25" i="8"/>
  <c r="I655" i="8"/>
  <c r="I710" i="8"/>
  <c r="I654" i="8" s="1"/>
  <c r="I17" i="8"/>
  <c r="I16" i="8"/>
  <c r="I26" i="8"/>
  <c r="I166" i="8"/>
  <c r="I157" i="8"/>
  <c r="I156" i="8"/>
  <c r="G711" i="8"/>
  <c r="G655" i="8"/>
  <c r="G710" i="8"/>
  <c r="G654" i="8" s="1"/>
  <c r="F725" i="8"/>
  <c r="R11" i="8" s="1"/>
  <c r="F779" i="8"/>
  <c r="F724" i="8" s="1"/>
  <c r="R10" i="8" s="1"/>
  <c r="Q361" i="8"/>
  <c r="X358" i="8"/>
  <c r="X220" i="8"/>
  <c r="F305" i="8"/>
  <c r="F360" i="8"/>
  <c r="F304" i="8" s="1"/>
  <c r="H641" i="8"/>
  <c r="H585" i="8"/>
  <c r="H640" i="8"/>
  <c r="H584" i="8" s="1"/>
  <c r="E571" i="8"/>
  <c r="L568" i="8"/>
  <c r="E515" i="8"/>
  <c r="L515" i="8" s="1"/>
  <c r="E570" i="8"/>
  <c r="J501" i="8"/>
  <c r="J445" i="8"/>
  <c r="J500" i="8"/>
  <c r="J444" i="8" s="1"/>
  <c r="J235" i="8"/>
  <c r="J290" i="8"/>
  <c r="J234" i="8" s="1"/>
  <c r="K235" i="8"/>
  <c r="K290" i="8"/>
  <c r="K234" i="8" s="1"/>
  <c r="E291" i="8"/>
  <c r="L288" i="8"/>
  <c r="E235" i="8"/>
  <c r="E290" i="8"/>
  <c r="E375" i="8"/>
  <c r="L428" i="8"/>
  <c r="E430" i="8"/>
  <c r="G780" i="8"/>
  <c r="G725" i="8"/>
  <c r="S11" i="8" s="1"/>
  <c r="G779" i="8"/>
  <c r="G724" i="8" s="1"/>
  <c r="S10" i="8" s="1"/>
  <c r="G234" i="8"/>
  <c r="G291" i="8"/>
  <c r="X80" i="8"/>
  <c r="K24" i="8"/>
  <c r="Q571" i="8"/>
  <c r="X571" i="8" s="1"/>
  <c r="X568" i="8"/>
  <c r="K641" i="8"/>
  <c r="K585" i="8"/>
  <c r="K640" i="8"/>
  <c r="K584" i="8" s="1"/>
  <c r="J376" i="8"/>
  <c r="J367" i="8"/>
  <c r="J366" i="8"/>
  <c r="H571" i="8"/>
  <c r="H515" i="8"/>
  <c r="H570" i="8"/>
  <c r="H514" i="8" s="1"/>
  <c r="S641" i="8"/>
  <c r="K515" i="8"/>
  <c r="K570" i="8"/>
  <c r="K514" i="8" s="1"/>
  <c r="F165" i="8"/>
  <c r="F220" i="8"/>
  <c r="F164" i="8" s="1"/>
  <c r="E221" i="8"/>
  <c r="L218" i="8"/>
  <c r="E165" i="8"/>
  <c r="E220" i="8"/>
  <c r="I445" i="8"/>
  <c r="I500" i="8"/>
  <c r="I444" i="8" s="1"/>
  <c r="K711" i="8"/>
  <c r="X81" i="8"/>
  <c r="F24" i="8"/>
  <c r="L24" i="8" s="1"/>
  <c r="G375" i="8"/>
  <c r="G430" i="8"/>
  <c r="G374" i="8" s="1"/>
  <c r="Q431" i="8"/>
  <c r="X431" i="8" s="1"/>
  <c r="X428" i="8"/>
  <c r="I725" i="8"/>
  <c r="U11" i="8" s="1"/>
  <c r="I780" i="8"/>
  <c r="I779" i="8"/>
  <c r="I724" i="8" s="1"/>
  <c r="U10" i="8" s="1"/>
  <c r="J725" i="8"/>
  <c r="V11" i="8" s="1"/>
  <c r="J779" i="8"/>
  <c r="J724" i="8" s="1"/>
  <c r="V10" i="8" s="1"/>
  <c r="K297" i="8"/>
  <c r="K296" i="8"/>
  <c r="L439" i="8"/>
  <c r="J95" i="8"/>
  <c r="J150" i="8"/>
  <c r="J94" i="8" s="1"/>
  <c r="Q151" i="8"/>
  <c r="X151" i="8" s="1"/>
  <c r="X148" i="8"/>
  <c r="K166" i="8"/>
  <c r="K157" i="8"/>
  <c r="K156" i="8"/>
  <c r="K96" i="8"/>
  <c r="K87" i="8"/>
  <c r="K86" i="8"/>
  <c r="L509" i="8"/>
  <c r="G446" i="8"/>
  <c r="G437" i="8"/>
  <c r="G436" i="8"/>
  <c r="J221" i="8"/>
  <c r="J165" i="8"/>
  <c r="J220" i="8"/>
  <c r="J164" i="8" s="1"/>
  <c r="L719" i="8"/>
  <c r="Q5" i="8"/>
  <c r="X5" i="8" s="1"/>
  <c r="G95" i="8"/>
  <c r="G151" i="8"/>
  <c r="G150" i="8"/>
  <c r="G94" i="8" s="1"/>
  <c r="F655" i="8"/>
  <c r="F710" i="8"/>
  <c r="F654" i="8" s="1"/>
  <c r="F375" i="8"/>
  <c r="F431" i="8"/>
  <c r="F430" i="8"/>
  <c r="F374" i="8" s="1"/>
  <c r="L369" i="8"/>
  <c r="F96" i="8"/>
  <c r="F87" i="8"/>
  <c r="F86" i="8"/>
  <c r="X638" i="8"/>
  <c r="Q641" i="8"/>
  <c r="X641" i="8" s="1"/>
  <c r="H26" i="8"/>
  <c r="H17" i="8"/>
  <c r="H16" i="8"/>
  <c r="Q501" i="8"/>
  <c r="X501" i="8" s="1"/>
  <c r="X498" i="8"/>
  <c r="K17" i="8"/>
  <c r="K16" i="8"/>
  <c r="K26" i="8"/>
  <c r="J656" i="8"/>
  <c r="J647" i="8"/>
  <c r="J646" i="8"/>
  <c r="J584" i="8"/>
  <c r="G361" i="8"/>
  <c r="G305" i="8"/>
  <c r="G360" i="8"/>
  <c r="G304" i="8" s="1"/>
  <c r="I235" i="8"/>
  <c r="I291" i="8"/>
  <c r="I290" i="8"/>
  <c r="I234" i="8" s="1"/>
  <c r="J516" i="8"/>
  <c r="J507" i="8"/>
  <c r="J506" i="8"/>
  <c r="L649" i="8"/>
  <c r="E585" i="8"/>
  <c r="E641" i="8"/>
  <c r="L638" i="8"/>
  <c r="E640" i="8"/>
  <c r="J17" i="8"/>
  <c r="J16" i="8"/>
  <c r="J26" i="8"/>
  <c r="I375" i="8"/>
  <c r="I430" i="8"/>
  <c r="I374" i="8" s="1"/>
  <c r="L159" i="8"/>
  <c r="Q221" i="8"/>
  <c r="X221" i="8" s="1"/>
  <c r="X218" i="8"/>
  <c r="I361" i="8"/>
  <c r="I305" i="8"/>
  <c r="I360" i="8"/>
  <c r="I304" i="8" s="1"/>
  <c r="G165" i="8"/>
  <c r="G220" i="8"/>
  <c r="G164" i="8" s="1"/>
  <c r="H24" i="8"/>
  <c r="J507" i="7"/>
  <c r="J506" i="7"/>
  <c r="G166" i="7"/>
  <c r="G157" i="7"/>
  <c r="G156" i="7"/>
  <c r="K157" i="7"/>
  <c r="K156" i="7"/>
  <c r="K166" i="7"/>
  <c r="I445" i="7"/>
  <c r="I500" i="7"/>
  <c r="I444" i="7" s="1"/>
  <c r="E151" i="7"/>
  <c r="L148" i="7"/>
  <c r="E95" i="7"/>
  <c r="E150" i="7"/>
  <c r="G376" i="7"/>
  <c r="G367" i="7"/>
  <c r="G366" i="7"/>
  <c r="Q777" i="7"/>
  <c r="X752" i="7"/>
  <c r="T81" i="7"/>
  <c r="H26" i="7" s="1"/>
  <c r="H24" i="7"/>
  <c r="L159" i="7"/>
  <c r="I305" i="7"/>
  <c r="I360" i="7"/>
  <c r="I304" i="7" s="1"/>
  <c r="L89" i="7"/>
  <c r="L25" i="7"/>
  <c r="E641" i="7"/>
  <c r="L638" i="7"/>
  <c r="E585" i="7"/>
  <c r="E640" i="7"/>
  <c r="I431" i="7"/>
  <c r="J711" i="7"/>
  <c r="V501" i="7"/>
  <c r="J446" i="7" s="1"/>
  <c r="I26" i="7"/>
  <c r="I17" i="7"/>
  <c r="I16" i="7"/>
  <c r="F291" i="7"/>
  <c r="F235" i="7"/>
  <c r="F290" i="7"/>
  <c r="F234" i="7" s="1"/>
  <c r="L649" i="7"/>
  <c r="W501" i="7"/>
  <c r="K446" i="7" s="1"/>
  <c r="J24" i="7"/>
  <c r="E24" i="7"/>
  <c r="G641" i="7"/>
  <c r="G585" i="7"/>
  <c r="G640" i="7"/>
  <c r="G584" i="7" s="1"/>
  <c r="H445" i="7"/>
  <c r="H500" i="7"/>
  <c r="H444" i="7" s="1"/>
  <c r="H514" i="7"/>
  <c r="L299" i="7"/>
  <c r="X640" i="7"/>
  <c r="G515" i="7"/>
  <c r="G571" i="7"/>
  <c r="V431" i="7"/>
  <c r="I166" i="7"/>
  <c r="I157" i="7"/>
  <c r="I156" i="7"/>
  <c r="H376" i="7"/>
  <c r="H367" i="7"/>
  <c r="H366" i="7"/>
  <c r="K375" i="7"/>
  <c r="K430" i="7"/>
  <c r="K374" i="7" s="1"/>
  <c r="K24" i="7"/>
  <c r="E431" i="7"/>
  <c r="L428" i="7"/>
  <c r="E375" i="7"/>
  <c r="L375" i="7" s="1"/>
  <c r="E430" i="7"/>
  <c r="R151" i="7"/>
  <c r="P262" i="7"/>
  <c r="D332" i="7"/>
  <c r="E361" i="7"/>
  <c r="L358" i="7"/>
  <c r="E305" i="7"/>
  <c r="E360" i="7"/>
  <c r="X360" i="7"/>
  <c r="H641" i="7"/>
  <c r="G297" i="7"/>
  <c r="G296" i="7"/>
  <c r="G306" i="7"/>
  <c r="F367" i="7"/>
  <c r="F366" i="7"/>
  <c r="F96" i="7"/>
  <c r="F86" i="7"/>
  <c r="F87" i="7"/>
  <c r="F221" i="7"/>
  <c r="F165" i="7"/>
  <c r="F220" i="7"/>
  <c r="F164" i="7" s="1"/>
  <c r="K164" i="7"/>
  <c r="K780" i="7"/>
  <c r="K725" i="7"/>
  <c r="W11" i="7" s="1"/>
  <c r="K779" i="7"/>
  <c r="K724" i="7" s="1"/>
  <c r="W10" i="7" s="1"/>
  <c r="K235" i="7"/>
  <c r="K290" i="7"/>
  <c r="K234" i="7" s="1"/>
  <c r="G655" i="7"/>
  <c r="G710" i="7"/>
  <c r="G654" i="7" s="1"/>
  <c r="L439" i="7"/>
  <c r="R431" i="7"/>
  <c r="F376" i="7" s="1"/>
  <c r="F374" i="7"/>
  <c r="K577" i="7"/>
  <c r="K576" i="7"/>
  <c r="K586" i="7"/>
  <c r="I725" i="7"/>
  <c r="U11" i="7" s="1"/>
  <c r="I779" i="7"/>
  <c r="I724" i="7" s="1"/>
  <c r="U10" i="7" s="1"/>
  <c r="H166" i="7"/>
  <c r="H157" i="7"/>
  <c r="H156" i="7"/>
  <c r="G236" i="7"/>
  <c r="G227" i="7"/>
  <c r="G226" i="7"/>
  <c r="J236" i="7"/>
  <c r="J227" i="7"/>
  <c r="J226" i="7"/>
  <c r="J361" i="7"/>
  <c r="J305" i="7"/>
  <c r="J360" i="7"/>
  <c r="J304" i="7" s="1"/>
  <c r="E777" i="7"/>
  <c r="L752" i="7"/>
  <c r="E719" i="7"/>
  <c r="X568" i="7"/>
  <c r="K711" i="7"/>
  <c r="K655" i="7"/>
  <c r="K710" i="7"/>
  <c r="K654" i="7" s="1"/>
  <c r="F725" i="7"/>
  <c r="R11" i="7" s="1"/>
  <c r="F780" i="7"/>
  <c r="F779" i="7"/>
  <c r="F724" i="7" s="1"/>
  <c r="R10" i="7" s="1"/>
  <c r="H725" i="7"/>
  <c r="T11" i="7" s="1"/>
  <c r="H779" i="7"/>
  <c r="H724" i="7" s="1"/>
  <c r="T10" i="7" s="1"/>
  <c r="K87" i="7"/>
  <c r="K86" i="7"/>
  <c r="Q81" i="7"/>
  <c r="X81" i="7" s="1"/>
  <c r="L498" i="7"/>
  <c r="E445" i="7"/>
  <c r="E500" i="7"/>
  <c r="I291" i="7"/>
  <c r="I235" i="7"/>
  <c r="I290" i="7"/>
  <c r="I234" i="7" s="1"/>
  <c r="K584" i="7"/>
  <c r="F305" i="7"/>
  <c r="F360" i="7"/>
  <c r="F304" i="7" s="1"/>
  <c r="G304" i="7"/>
  <c r="G24" i="7"/>
  <c r="I584" i="7"/>
  <c r="F515" i="7"/>
  <c r="F571" i="7"/>
  <c r="L570" i="7"/>
  <c r="G445" i="7"/>
  <c r="G500" i="7"/>
  <c r="G444" i="7" s="1"/>
  <c r="E571" i="7"/>
  <c r="L568" i="7"/>
  <c r="E515" i="7"/>
  <c r="G95" i="7"/>
  <c r="G150" i="7"/>
  <c r="G94" i="7" s="1"/>
  <c r="Q431" i="7"/>
  <c r="X431" i="7" s="1"/>
  <c r="X428" i="7"/>
  <c r="I655" i="7"/>
  <c r="I710" i="7"/>
  <c r="I654" i="7" s="1"/>
  <c r="F444" i="7"/>
  <c r="Q291" i="7"/>
  <c r="X291" i="7" s="1"/>
  <c r="X288" i="7"/>
  <c r="L229" i="7"/>
  <c r="J437" i="7"/>
  <c r="J436" i="7"/>
  <c r="J26" i="7"/>
  <c r="J17" i="7"/>
  <c r="J16" i="7"/>
  <c r="F501" i="7"/>
  <c r="I164" i="7"/>
  <c r="G234" i="7"/>
  <c r="H305" i="7"/>
  <c r="H360" i="7"/>
  <c r="H304" i="7" s="1"/>
  <c r="H235" i="7"/>
  <c r="H290" i="7"/>
  <c r="H234" i="7" s="1"/>
  <c r="I571" i="7"/>
  <c r="I515" i="7"/>
  <c r="G164" i="7"/>
  <c r="Q221" i="7"/>
  <c r="X221" i="7" s="1"/>
  <c r="X218" i="7"/>
  <c r="J585" i="7"/>
  <c r="J640" i="7"/>
  <c r="J584" i="7" s="1"/>
  <c r="Q151" i="7"/>
  <c r="X151" i="7" s="1"/>
  <c r="X148" i="7"/>
  <c r="K571" i="7"/>
  <c r="K515" i="7"/>
  <c r="R81" i="7"/>
  <c r="F26" i="7" s="1"/>
  <c r="F24" i="7"/>
  <c r="I641" i="7"/>
  <c r="I151" i="7"/>
  <c r="I95" i="7"/>
  <c r="I150" i="7"/>
  <c r="I94" i="7" s="1"/>
  <c r="K437" i="7"/>
  <c r="K436" i="7"/>
  <c r="Q501" i="7"/>
  <c r="X498" i="7"/>
  <c r="F641" i="7"/>
  <c r="F585" i="7"/>
  <c r="F640" i="7"/>
  <c r="F584" i="7" s="1"/>
  <c r="J780" i="7"/>
  <c r="J725" i="7"/>
  <c r="V11" i="7" s="1"/>
  <c r="J779" i="7"/>
  <c r="J724" i="7" s="1"/>
  <c r="V10" i="7" s="1"/>
  <c r="L288" i="7"/>
  <c r="E235" i="7"/>
  <c r="L235" i="7" s="1"/>
  <c r="E290" i="7"/>
  <c r="Q361" i="7"/>
  <c r="X361" i="7" s="1"/>
  <c r="X358" i="7"/>
  <c r="E655" i="7"/>
  <c r="L708" i="7"/>
  <c r="E710" i="7"/>
  <c r="K361" i="7"/>
  <c r="F711" i="7"/>
  <c r="F655" i="7"/>
  <c r="F710" i="7"/>
  <c r="F654" i="7" s="1"/>
  <c r="E221" i="7"/>
  <c r="L218" i="7"/>
  <c r="E165" i="7"/>
  <c r="E220" i="7"/>
  <c r="G725" i="7"/>
  <c r="S11" i="7" s="1"/>
  <c r="G780" i="7"/>
  <c r="G779" i="7"/>
  <c r="G724" i="7" s="1"/>
  <c r="S10" i="7" s="1"/>
  <c r="K26" i="7"/>
  <c r="K17" i="7"/>
  <c r="K16" i="7"/>
  <c r="Q570" i="7"/>
  <c r="W570" i="7"/>
  <c r="W571" i="7" s="1"/>
  <c r="V570" i="7"/>
  <c r="V571" i="7" s="1"/>
  <c r="J516" i="7" s="1"/>
  <c r="U570" i="7"/>
  <c r="U571" i="7" s="1"/>
  <c r="T570" i="7"/>
  <c r="T571" i="7" s="1"/>
  <c r="R570" i="7"/>
  <c r="R571" i="7" s="1"/>
  <c r="S570" i="7"/>
  <c r="S571" i="7" s="1"/>
  <c r="H655" i="7"/>
  <c r="H710" i="7"/>
  <c r="H654" i="7" s="1"/>
  <c r="X220" i="7"/>
  <c r="L509" i="7"/>
  <c r="G17" i="7"/>
  <c r="G16" i="7"/>
  <c r="G26" i="7"/>
  <c r="E17" i="7"/>
  <c r="E16" i="7"/>
  <c r="L81" i="7"/>
  <c r="L16" i="7" s="1"/>
  <c r="L579" i="7"/>
  <c r="J367" i="7"/>
  <c r="J366" i="7"/>
  <c r="J376" i="7"/>
  <c r="J95" i="7"/>
  <c r="J150" i="7"/>
  <c r="J94" i="7" s="1"/>
  <c r="J165" i="7"/>
  <c r="J221" i="7"/>
  <c r="J220" i="7"/>
  <c r="J164" i="7" s="1"/>
  <c r="W151" i="7"/>
  <c r="K96" i="7" s="1"/>
  <c r="K94" i="7"/>
  <c r="H95" i="7"/>
  <c r="H150" i="7"/>
  <c r="H94" i="7" s="1"/>
  <c r="Q711" i="7"/>
  <c r="X711" i="7" s="1"/>
  <c r="X708" i="7"/>
  <c r="H571" i="7"/>
  <c r="Q641" i="7"/>
  <c r="X641" i="7" s="1"/>
  <c r="X638" i="7"/>
  <c r="J17" i="6"/>
  <c r="J16" i="6"/>
  <c r="J26" i="6"/>
  <c r="I236" i="6"/>
  <c r="I227" i="6"/>
  <c r="I226" i="6"/>
  <c r="I647" i="6"/>
  <c r="I646" i="6"/>
  <c r="E571" i="6"/>
  <c r="E515" i="6"/>
  <c r="L568" i="6"/>
  <c r="E570" i="6"/>
  <c r="K446" i="6"/>
  <c r="K437" i="6"/>
  <c r="K436" i="6"/>
  <c r="J501" i="6"/>
  <c r="J445" i="6"/>
  <c r="J500" i="6"/>
  <c r="J444" i="6" s="1"/>
  <c r="F291" i="6"/>
  <c r="F235" i="6"/>
  <c r="F290" i="6"/>
  <c r="F234" i="6" s="1"/>
  <c r="J647" i="6"/>
  <c r="J646" i="6"/>
  <c r="G304" i="6"/>
  <c r="I305" i="6"/>
  <c r="I360" i="6"/>
  <c r="I304" i="6" s="1"/>
  <c r="X218" i="6"/>
  <c r="L218" i="6"/>
  <c r="E165" i="6"/>
  <c r="E221" i="6"/>
  <c r="E220" i="6"/>
  <c r="I725" i="6"/>
  <c r="U11" i="6" s="1"/>
  <c r="I779" i="6"/>
  <c r="I724" i="6" s="1"/>
  <c r="U10" i="6" s="1"/>
  <c r="J361" i="6"/>
  <c r="J305" i="6"/>
  <c r="J360" i="6"/>
  <c r="J304" i="6" s="1"/>
  <c r="K725" i="6"/>
  <c r="W11" i="6" s="1"/>
  <c r="K779" i="6"/>
  <c r="K724" i="6" s="1"/>
  <c r="W10" i="6" s="1"/>
  <c r="K17" i="6"/>
  <c r="K16" i="6"/>
  <c r="K26" i="6"/>
  <c r="Q431" i="6"/>
  <c r="X431" i="6" s="1"/>
  <c r="X428" i="6"/>
  <c r="H445" i="6"/>
  <c r="H500" i="6"/>
  <c r="H444" i="6" s="1"/>
  <c r="I571" i="6"/>
  <c r="I515" i="6"/>
  <c r="I570" i="6"/>
  <c r="I514" i="6" s="1"/>
  <c r="G641" i="6"/>
  <c r="H376" i="6"/>
  <c r="H367" i="6"/>
  <c r="H366" i="6"/>
  <c r="K656" i="6"/>
  <c r="K647" i="6"/>
  <c r="K646" i="6"/>
  <c r="F305" i="6"/>
  <c r="F360" i="6"/>
  <c r="F304" i="6" s="1"/>
  <c r="Q641" i="6"/>
  <c r="X641" i="6" s="1"/>
  <c r="X638" i="6"/>
  <c r="I585" i="6"/>
  <c r="I641" i="6"/>
  <c r="I640" i="6"/>
  <c r="I584" i="6" s="1"/>
  <c r="G96" i="6"/>
  <c r="G87" i="6"/>
  <c r="G86" i="6"/>
  <c r="J94" i="6"/>
  <c r="G375" i="6"/>
  <c r="G430" i="6"/>
  <c r="G374" i="6" s="1"/>
  <c r="J717" i="6"/>
  <c r="V3" i="6" s="1"/>
  <c r="J726" i="6"/>
  <c r="V12" i="6" s="1"/>
  <c r="J716" i="6"/>
  <c r="V2" i="6" s="1"/>
  <c r="F367" i="6"/>
  <c r="F366" i="6"/>
  <c r="F376" i="6"/>
  <c r="G780" i="6"/>
  <c r="G725" i="6"/>
  <c r="S11" i="6" s="1"/>
  <c r="G779" i="6"/>
  <c r="K444" i="6"/>
  <c r="K586" i="6"/>
  <c r="K577" i="6"/>
  <c r="K576" i="6"/>
  <c r="F95" i="6"/>
  <c r="L78" i="6"/>
  <c r="E25" i="6"/>
  <c r="E80" i="6"/>
  <c r="E81" i="6" s="1"/>
  <c r="L148" i="6"/>
  <c r="E95" i="6"/>
  <c r="G94" i="6"/>
  <c r="E641" i="6"/>
  <c r="L638" i="6"/>
  <c r="E585" i="6"/>
  <c r="E640" i="6"/>
  <c r="H25" i="6"/>
  <c r="H80" i="6"/>
  <c r="H24" i="6" s="1"/>
  <c r="E235" i="6"/>
  <c r="L288" i="6"/>
  <c r="E290" i="6"/>
  <c r="E291" i="6" s="1"/>
  <c r="R780" i="6"/>
  <c r="J515" i="6"/>
  <c r="J571" i="6"/>
  <c r="J570" i="6"/>
  <c r="J514" i="6" s="1"/>
  <c r="D332" i="6"/>
  <c r="P262" i="6"/>
  <c r="K221" i="6"/>
  <c r="K165" i="6"/>
  <c r="K220" i="6"/>
  <c r="K164" i="6" s="1"/>
  <c r="H586" i="6"/>
  <c r="H576" i="6"/>
  <c r="H577" i="6"/>
  <c r="I151" i="6"/>
  <c r="I95" i="6"/>
  <c r="G656" i="6"/>
  <c r="G647" i="6"/>
  <c r="G646" i="6"/>
  <c r="K361" i="6"/>
  <c r="K305" i="6"/>
  <c r="K360" i="6"/>
  <c r="K304" i="6" s="1"/>
  <c r="F166" i="6"/>
  <c r="F157" i="6"/>
  <c r="F156" i="6"/>
  <c r="F374" i="6"/>
  <c r="Q777" i="6"/>
  <c r="X752" i="6"/>
  <c r="X708" i="6"/>
  <c r="Q711" i="6"/>
  <c r="K431" i="6"/>
  <c r="K375" i="6"/>
  <c r="K430" i="6"/>
  <c r="K374" i="6" s="1"/>
  <c r="V711" i="6"/>
  <c r="J656" i="6" s="1"/>
  <c r="G227" i="6"/>
  <c r="G226" i="6"/>
  <c r="G236" i="6"/>
  <c r="X78" i="6"/>
  <c r="Q81" i="6"/>
  <c r="X81" i="6" s="1"/>
  <c r="K235" i="6"/>
  <c r="K290" i="6"/>
  <c r="K234" i="6" s="1"/>
  <c r="F515" i="6"/>
  <c r="F570" i="6"/>
  <c r="F514" i="6" s="1"/>
  <c r="J24" i="6"/>
  <c r="E777" i="6"/>
  <c r="E719" i="6"/>
  <c r="L752" i="6"/>
  <c r="L708" i="6"/>
  <c r="E655" i="6"/>
  <c r="L655" i="6" s="1"/>
  <c r="E710" i="6"/>
  <c r="K151" i="6"/>
  <c r="K95" i="6"/>
  <c r="L89" i="6"/>
  <c r="J95" i="6"/>
  <c r="J151" i="6"/>
  <c r="K150" i="6"/>
  <c r="F81" i="6"/>
  <c r="F25" i="6"/>
  <c r="F80" i="6"/>
  <c r="F24" i="6" s="1"/>
  <c r="S779" i="6"/>
  <c r="S780" i="6" s="1"/>
  <c r="E361" i="6"/>
  <c r="L358" i="6"/>
  <c r="E305" i="6"/>
  <c r="E360" i="6"/>
  <c r="H711" i="6"/>
  <c r="H655" i="6"/>
  <c r="H710" i="6"/>
  <c r="H654" i="6" s="1"/>
  <c r="I221" i="6"/>
  <c r="I165" i="6"/>
  <c r="I220" i="6"/>
  <c r="I164" i="6" s="1"/>
  <c r="G654" i="6"/>
  <c r="I234" i="6"/>
  <c r="F647" i="6"/>
  <c r="F646" i="6"/>
  <c r="F656" i="6"/>
  <c r="I17" i="6"/>
  <c r="I16" i="6"/>
  <c r="I26" i="6"/>
  <c r="H87" i="6"/>
  <c r="H86" i="6"/>
  <c r="H291" i="6"/>
  <c r="L19" i="6"/>
  <c r="E445" i="6"/>
  <c r="L445" i="6" s="1"/>
  <c r="L498" i="6"/>
  <c r="E500" i="6"/>
  <c r="U150" i="6"/>
  <c r="U151" i="6" s="1"/>
  <c r="Q150" i="6"/>
  <c r="V150" i="6"/>
  <c r="V151" i="6" s="1"/>
  <c r="W150" i="6"/>
  <c r="W151" i="6" s="1"/>
  <c r="T150" i="6"/>
  <c r="T151" i="6" s="1"/>
  <c r="H96" i="6" s="1"/>
  <c r="S150" i="6"/>
  <c r="S151" i="6" s="1"/>
  <c r="R150" i="6"/>
  <c r="R151" i="6" s="1"/>
  <c r="I445" i="6"/>
  <c r="I500" i="6"/>
  <c r="I444" i="6" s="1"/>
  <c r="F585" i="6"/>
  <c r="F640" i="6"/>
  <c r="F584" i="6" s="1"/>
  <c r="L229" i="6"/>
  <c r="X568" i="6"/>
  <c r="Q571" i="6"/>
  <c r="X571" i="6" s="1"/>
  <c r="H374" i="6"/>
  <c r="X710" i="6"/>
  <c r="J585" i="6"/>
  <c r="J640" i="6"/>
  <c r="J584" i="6" s="1"/>
  <c r="E431" i="6"/>
  <c r="L428" i="6"/>
  <c r="E375" i="6"/>
  <c r="L375" i="6" s="1"/>
  <c r="E430" i="6"/>
  <c r="U711" i="6"/>
  <c r="I656" i="6" s="1"/>
  <c r="G25" i="6"/>
  <c r="G80" i="6"/>
  <c r="G24" i="6" s="1"/>
  <c r="J291" i="6"/>
  <c r="Q220" i="6"/>
  <c r="X220" i="6" s="1"/>
  <c r="H165" i="6"/>
  <c r="H220" i="6"/>
  <c r="H164" i="6" s="1"/>
  <c r="L439" i="6"/>
  <c r="F150" i="6"/>
  <c r="F94" i="6" s="1"/>
  <c r="Q361" i="6"/>
  <c r="X361" i="6" s="1"/>
  <c r="X358" i="6"/>
  <c r="G501" i="6"/>
  <c r="H305" i="6"/>
  <c r="H360" i="6"/>
  <c r="H304" i="6" s="1"/>
  <c r="K515" i="6"/>
  <c r="K570" i="6"/>
  <c r="K514" i="6" s="1"/>
  <c r="I24" i="6"/>
  <c r="J375" i="6"/>
  <c r="J431" i="6"/>
  <c r="J430" i="6"/>
  <c r="J374" i="6" s="1"/>
  <c r="X80" i="6"/>
  <c r="G719" i="6"/>
  <c r="S5" i="6" s="1"/>
  <c r="H777" i="6"/>
  <c r="H719" i="6"/>
  <c r="T5" i="6" s="1"/>
  <c r="G165" i="6"/>
  <c r="G220" i="6"/>
  <c r="G164" i="6" s="1"/>
  <c r="X430" i="6"/>
  <c r="H571" i="6"/>
  <c r="H515" i="6"/>
  <c r="H570" i="6"/>
  <c r="H514" i="6" s="1"/>
  <c r="J221" i="6"/>
  <c r="J165" i="6"/>
  <c r="J220" i="6"/>
  <c r="J164" i="6" s="1"/>
  <c r="L369" i="6"/>
  <c r="G306" i="6"/>
  <c r="G297" i="6"/>
  <c r="G296" i="6"/>
  <c r="L159" i="6"/>
  <c r="Q501" i="6"/>
  <c r="X501" i="6" s="1"/>
  <c r="X498" i="6"/>
  <c r="I376" i="6"/>
  <c r="I367" i="6"/>
  <c r="I366" i="6"/>
  <c r="G571" i="6"/>
  <c r="G515" i="6"/>
  <c r="G570" i="6"/>
  <c r="G514" i="6" s="1"/>
  <c r="H584" i="6"/>
  <c r="T641" i="6"/>
  <c r="F777" i="6"/>
  <c r="F719" i="6"/>
  <c r="R5" i="6" s="1"/>
  <c r="E150" i="6"/>
  <c r="F501" i="6"/>
  <c r="F445" i="6"/>
  <c r="F500" i="6"/>
  <c r="F444" i="6" s="1"/>
  <c r="X288" i="6"/>
  <c r="Q291" i="6"/>
  <c r="X291" i="6" s="1"/>
  <c r="X360" i="6"/>
  <c r="X570" i="6"/>
  <c r="K24" i="6"/>
  <c r="L649" i="5"/>
  <c r="Q5" i="5"/>
  <c r="F725" i="5"/>
  <c r="R11" i="5" s="1"/>
  <c r="F779" i="5"/>
  <c r="F724" i="5" s="1"/>
  <c r="R10" i="5" s="1"/>
  <c r="J375" i="5"/>
  <c r="J430" i="5"/>
  <c r="J374" i="5" s="1"/>
  <c r="H87" i="5"/>
  <c r="H86" i="5"/>
  <c r="H96" i="5"/>
  <c r="L159" i="5"/>
  <c r="L80" i="5"/>
  <c r="E24" i="5"/>
  <c r="L708" i="5"/>
  <c r="E655" i="5"/>
  <c r="X80" i="5"/>
  <c r="G436" i="5"/>
  <c r="G437" i="5"/>
  <c r="L25" i="5"/>
  <c r="H725" i="5"/>
  <c r="T11" i="5" s="1"/>
  <c r="H779" i="5"/>
  <c r="H724" i="5" s="1"/>
  <c r="T10" i="5" s="1"/>
  <c r="L777" i="5"/>
  <c r="E725" i="5"/>
  <c r="E779" i="5"/>
  <c r="H514" i="5"/>
  <c r="L229" i="5"/>
  <c r="G444" i="5"/>
  <c r="S501" i="5"/>
  <c r="G446" i="5" s="1"/>
  <c r="K165" i="5"/>
  <c r="K220" i="5"/>
  <c r="K164" i="5" s="1"/>
  <c r="J96" i="5"/>
  <c r="J86" i="5"/>
  <c r="J87" i="5"/>
  <c r="L218" i="5"/>
  <c r="E165" i="5"/>
  <c r="E220" i="5"/>
  <c r="E221" i="5" s="1"/>
  <c r="F26" i="5"/>
  <c r="F17" i="5"/>
  <c r="F16" i="5"/>
  <c r="I514" i="5"/>
  <c r="K725" i="5"/>
  <c r="W11" i="5" s="1"/>
  <c r="K779" i="5"/>
  <c r="K724" i="5" s="1"/>
  <c r="W10" i="5" s="1"/>
  <c r="W710" i="5"/>
  <c r="W711" i="5" s="1"/>
  <c r="S710" i="5"/>
  <c r="S711" i="5" s="1"/>
  <c r="R710" i="5"/>
  <c r="R711" i="5" s="1"/>
  <c r="Q710" i="5"/>
  <c r="Q711" i="5" s="1"/>
  <c r="V710" i="5"/>
  <c r="V711" i="5" s="1"/>
  <c r="U710" i="5"/>
  <c r="U711" i="5" s="1"/>
  <c r="T710" i="5"/>
  <c r="T711" i="5" s="1"/>
  <c r="E81" i="5"/>
  <c r="F234" i="5"/>
  <c r="I725" i="5"/>
  <c r="U11" i="5" s="1"/>
  <c r="I779" i="5"/>
  <c r="I724" i="5" s="1"/>
  <c r="U10" i="5" s="1"/>
  <c r="H305" i="5"/>
  <c r="H360" i="5"/>
  <c r="H304" i="5" s="1"/>
  <c r="Q431" i="5"/>
  <c r="X428" i="5"/>
  <c r="L89" i="5"/>
  <c r="F374" i="5"/>
  <c r="J24" i="5"/>
  <c r="G655" i="5"/>
  <c r="H165" i="5"/>
  <c r="H220" i="5"/>
  <c r="H164" i="5" s="1"/>
  <c r="I26" i="5"/>
  <c r="I16" i="5"/>
  <c r="I17" i="5"/>
  <c r="I655" i="5"/>
  <c r="I234" i="5"/>
  <c r="L428" i="5"/>
  <c r="E375" i="5"/>
  <c r="E430" i="5"/>
  <c r="E431" i="5" s="1"/>
  <c r="L288" i="5"/>
  <c r="E235" i="5"/>
  <c r="E290" i="5"/>
  <c r="E291" i="5" s="1"/>
  <c r="J165" i="5"/>
  <c r="J220" i="5"/>
  <c r="J164" i="5" s="1"/>
  <c r="X218" i="5"/>
  <c r="Q221" i="5"/>
  <c r="X221" i="5" s="1"/>
  <c r="L568" i="5"/>
  <c r="E515" i="5"/>
  <c r="E570" i="5"/>
  <c r="H445" i="5"/>
  <c r="H500" i="5"/>
  <c r="H444" i="5" s="1"/>
  <c r="G367" i="5"/>
  <c r="X638" i="5"/>
  <c r="K305" i="5"/>
  <c r="K360" i="5"/>
  <c r="K304" i="5" s="1"/>
  <c r="F515" i="5"/>
  <c r="F570" i="5"/>
  <c r="F514" i="5" s="1"/>
  <c r="L579" i="5"/>
  <c r="I87" i="5"/>
  <c r="I86" i="5"/>
  <c r="I96" i="5"/>
  <c r="I367" i="5"/>
  <c r="Q361" i="5"/>
  <c r="X361" i="5" s="1"/>
  <c r="X358" i="5"/>
  <c r="S431" i="5"/>
  <c r="G376" i="5" s="1"/>
  <c r="H585" i="5"/>
  <c r="H640" i="5"/>
  <c r="H584" i="5" s="1"/>
  <c r="F157" i="5"/>
  <c r="F156" i="5"/>
  <c r="F166" i="5"/>
  <c r="G725" i="5"/>
  <c r="S11" i="5" s="1"/>
  <c r="G779" i="5"/>
  <c r="G780" i="5" s="1"/>
  <c r="Q501" i="5"/>
  <c r="X498" i="5"/>
  <c r="G305" i="5"/>
  <c r="G360" i="5"/>
  <c r="G304" i="5" s="1"/>
  <c r="I571" i="5"/>
  <c r="H24" i="5"/>
  <c r="J227" i="5"/>
  <c r="J236" i="5"/>
  <c r="J226" i="5"/>
  <c r="G26" i="5"/>
  <c r="G17" i="5"/>
  <c r="G16" i="5"/>
  <c r="H376" i="5"/>
  <c r="H366" i="5"/>
  <c r="H367" i="5"/>
  <c r="I165" i="5"/>
  <c r="I220" i="5"/>
  <c r="I164" i="5" s="1"/>
  <c r="K586" i="5"/>
  <c r="K577" i="5"/>
  <c r="K576" i="5"/>
  <c r="P332" i="5"/>
  <c r="D402" i="5"/>
  <c r="L509" i="5"/>
  <c r="E710" i="5"/>
  <c r="E711" i="5" s="1"/>
  <c r="L369" i="5"/>
  <c r="Q571" i="5"/>
  <c r="X571" i="5" s="1"/>
  <c r="X568" i="5"/>
  <c r="I227" i="5"/>
  <c r="I226" i="5"/>
  <c r="I236" i="5"/>
  <c r="L439" i="5"/>
  <c r="I296" i="5"/>
  <c r="I297" i="5"/>
  <c r="I306" i="5"/>
  <c r="G165" i="5"/>
  <c r="G220" i="5"/>
  <c r="G164" i="5" s="1"/>
  <c r="H711" i="5"/>
  <c r="H655" i="5"/>
  <c r="U780" i="5"/>
  <c r="K445" i="5"/>
  <c r="K500" i="5"/>
  <c r="K444" i="5" s="1"/>
  <c r="I710" i="5"/>
  <c r="I654" i="5" s="1"/>
  <c r="K375" i="5"/>
  <c r="K430" i="5"/>
  <c r="K374" i="5" s="1"/>
  <c r="J725" i="5"/>
  <c r="V11" i="5" s="1"/>
  <c r="J779" i="5"/>
  <c r="J724" i="5" s="1"/>
  <c r="V10" i="5" s="1"/>
  <c r="F585" i="5"/>
  <c r="F640" i="5"/>
  <c r="F584" i="5" s="1"/>
  <c r="X777" i="5"/>
  <c r="Q780" i="5"/>
  <c r="F24" i="5"/>
  <c r="Q291" i="5"/>
  <c r="X291" i="5" s="1"/>
  <c r="X288" i="5"/>
  <c r="F367" i="5"/>
  <c r="F376" i="5"/>
  <c r="F366" i="5"/>
  <c r="J515" i="5"/>
  <c r="J570" i="5"/>
  <c r="J514" i="5" s="1"/>
  <c r="H507" i="5"/>
  <c r="H506" i="5"/>
  <c r="H516" i="5"/>
  <c r="K584" i="5"/>
  <c r="X500" i="5"/>
  <c r="G235" i="5"/>
  <c r="G290" i="5"/>
  <c r="G234" i="5" s="1"/>
  <c r="J445" i="5"/>
  <c r="J500" i="5"/>
  <c r="J444" i="5" s="1"/>
  <c r="K711" i="5"/>
  <c r="K655" i="5"/>
  <c r="G24" i="5"/>
  <c r="E445" i="5"/>
  <c r="L498" i="5"/>
  <c r="E500" i="5"/>
  <c r="U431" i="5"/>
  <c r="I376" i="5" s="1"/>
  <c r="L358" i="5"/>
  <c r="E305" i="5"/>
  <c r="E360" i="5"/>
  <c r="E361" i="5" s="1"/>
  <c r="E585" i="5"/>
  <c r="L638" i="5"/>
  <c r="E640" i="5"/>
  <c r="J17" i="5"/>
  <c r="J16" i="5"/>
  <c r="J26" i="5"/>
  <c r="I445" i="5"/>
  <c r="I500" i="5"/>
  <c r="I444" i="5" s="1"/>
  <c r="G95" i="5"/>
  <c r="G150" i="5"/>
  <c r="G94" i="5" s="1"/>
  <c r="Q640" i="5"/>
  <c r="X640" i="5" s="1"/>
  <c r="X708" i="5"/>
  <c r="F291" i="5"/>
  <c r="Q151" i="5"/>
  <c r="X151" i="5" s="1"/>
  <c r="X148" i="5"/>
  <c r="X752" i="5"/>
  <c r="I585" i="5"/>
  <c r="I640" i="5"/>
  <c r="I584" i="5" s="1"/>
  <c r="L148" i="5"/>
  <c r="E95" i="5"/>
  <c r="E150" i="5"/>
  <c r="F655" i="5"/>
  <c r="F711" i="5"/>
  <c r="H235" i="5"/>
  <c r="H290" i="5"/>
  <c r="H234" i="5" s="1"/>
  <c r="X570" i="5"/>
  <c r="G515" i="5"/>
  <c r="G570" i="5"/>
  <c r="G514" i="5" s="1"/>
  <c r="F445" i="5"/>
  <c r="F500" i="5"/>
  <c r="F444" i="5" s="1"/>
  <c r="G577" i="5"/>
  <c r="G576" i="5"/>
  <c r="G586" i="5"/>
  <c r="J711" i="5"/>
  <c r="J655" i="5"/>
  <c r="X360" i="5"/>
  <c r="K17" i="5"/>
  <c r="K16" i="5"/>
  <c r="K515" i="5"/>
  <c r="K570" i="5"/>
  <c r="K514" i="5" s="1"/>
  <c r="H374" i="5"/>
  <c r="F95" i="5"/>
  <c r="F150" i="5"/>
  <c r="F94" i="5" s="1"/>
  <c r="F305" i="5"/>
  <c r="F360" i="5"/>
  <c r="F304" i="5" s="1"/>
  <c r="J585" i="5"/>
  <c r="J640" i="5"/>
  <c r="J584" i="5" s="1"/>
  <c r="W81" i="5"/>
  <c r="X81" i="5" s="1"/>
  <c r="K24" i="5"/>
  <c r="I24" i="5"/>
  <c r="G710" i="5"/>
  <c r="K235" i="5"/>
  <c r="K290" i="5"/>
  <c r="K234" i="5" s="1"/>
  <c r="K95" i="5"/>
  <c r="K150" i="5"/>
  <c r="K94" i="5" s="1"/>
  <c r="S779" i="5"/>
  <c r="S780" i="5" s="1"/>
  <c r="J361" i="5"/>
  <c r="H94" i="5"/>
  <c r="I304" i="5"/>
  <c r="I87" i="4"/>
  <c r="J87" i="4"/>
  <c r="J86" i="4"/>
  <c r="L638" i="4"/>
  <c r="E585" i="4"/>
  <c r="E640" i="4"/>
  <c r="E641" i="4" s="1"/>
  <c r="F25" i="4"/>
  <c r="F80" i="4"/>
  <c r="F24" i="4" s="1"/>
  <c r="G305" i="4"/>
  <c r="G360" i="4"/>
  <c r="G304" i="4" s="1"/>
  <c r="K25" i="4"/>
  <c r="K80" i="4"/>
  <c r="K24" i="4" s="1"/>
  <c r="I725" i="4"/>
  <c r="U11" i="4" s="1"/>
  <c r="I779" i="4"/>
  <c r="I724" i="4" s="1"/>
  <c r="U10" i="4" s="1"/>
  <c r="L218" i="4"/>
  <c r="E165" i="4"/>
  <c r="E220" i="4"/>
  <c r="E221" i="4" s="1"/>
  <c r="X710" i="4"/>
  <c r="G711" i="4"/>
  <c r="G585" i="4"/>
  <c r="G640" i="4"/>
  <c r="G584" i="4" s="1"/>
  <c r="I585" i="4"/>
  <c r="I640" i="4"/>
  <c r="I584" i="4" s="1"/>
  <c r="Q711" i="4"/>
  <c r="X708" i="4"/>
  <c r="W711" i="4"/>
  <c r="K656" i="4" s="1"/>
  <c r="X78" i="4"/>
  <c r="Q81" i="4"/>
  <c r="X81" i="4" s="1"/>
  <c r="K87" i="4"/>
  <c r="K86" i="4"/>
  <c r="J17" i="4"/>
  <c r="J26" i="4"/>
  <c r="J16" i="4"/>
  <c r="H585" i="4"/>
  <c r="H640" i="4"/>
  <c r="H584" i="4" s="1"/>
  <c r="F235" i="4"/>
  <c r="F290" i="4"/>
  <c r="F234" i="4" s="1"/>
  <c r="I164" i="4"/>
  <c r="H571" i="4"/>
  <c r="E777" i="4"/>
  <c r="E719" i="4"/>
  <c r="L752" i="4"/>
  <c r="Q777" i="4"/>
  <c r="X752" i="4"/>
  <c r="L299" i="4"/>
  <c r="L229" i="4"/>
  <c r="H306" i="4"/>
  <c r="H296" i="4"/>
  <c r="H297" i="4"/>
  <c r="K515" i="4"/>
  <c r="K570" i="4"/>
  <c r="K514" i="4" s="1"/>
  <c r="F655" i="4"/>
  <c r="F710" i="4"/>
  <c r="F654" i="4" s="1"/>
  <c r="G445" i="4"/>
  <c r="G500" i="4"/>
  <c r="G444" i="4" s="1"/>
  <c r="L78" i="4"/>
  <c r="E25" i="4"/>
  <c r="E80" i="4"/>
  <c r="E81" i="4" s="1"/>
  <c r="L358" i="4"/>
  <c r="E305" i="4"/>
  <c r="E360" i="4"/>
  <c r="E361" i="4" s="1"/>
  <c r="G165" i="4"/>
  <c r="G220" i="4"/>
  <c r="G164" i="4" s="1"/>
  <c r="F165" i="4"/>
  <c r="F220" i="4"/>
  <c r="F164" i="4" s="1"/>
  <c r="H725" i="4"/>
  <c r="T11" i="4" s="1"/>
  <c r="H779" i="4"/>
  <c r="H724" i="4" s="1"/>
  <c r="T10" i="4" s="1"/>
  <c r="L288" i="4"/>
  <c r="E235" i="4"/>
  <c r="E290" i="4"/>
  <c r="K306" i="4"/>
  <c r="K297" i="4"/>
  <c r="K296" i="4"/>
  <c r="X148" i="4"/>
  <c r="V431" i="4"/>
  <c r="J376" i="4" s="1"/>
  <c r="Q641" i="4"/>
  <c r="X641" i="4" s="1"/>
  <c r="X638" i="4"/>
  <c r="L369" i="4"/>
  <c r="F305" i="4"/>
  <c r="F360" i="4"/>
  <c r="F304" i="4" s="1"/>
  <c r="H655" i="4"/>
  <c r="H710" i="4"/>
  <c r="H654" i="4" s="1"/>
  <c r="I515" i="4"/>
  <c r="I570" i="4"/>
  <c r="I514" i="4" s="1"/>
  <c r="V150" i="4"/>
  <c r="V151" i="4" s="1"/>
  <c r="J96" i="4" s="1"/>
  <c r="U150" i="4"/>
  <c r="U151" i="4" s="1"/>
  <c r="I96" i="4" s="1"/>
  <c r="T150" i="4"/>
  <c r="T151" i="4" s="1"/>
  <c r="H96" i="4" s="1"/>
  <c r="S150" i="4"/>
  <c r="S151" i="4" s="1"/>
  <c r="R150" i="4"/>
  <c r="R151" i="4" s="1"/>
  <c r="Q150" i="4"/>
  <c r="W150" i="4"/>
  <c r="W151" i="4" s="1"/>
  <c r="K96" i="4" s="1"/>
  <c r="K165" i="4"/>
  <c r="K220" i="4"/>
  <c r="K164" i="4" s="1"/>
  <c r="L148" i="4"/>
  <c r="E95" i="4"/>
  <c r="X430" i="4"/>
  <c r="L498" i="4"/>
  <c r="E445" i="4"/>
  <c r="E500" i="4"/>
  <c r="F375" i="4"/>
  <c r="F430" i="4"/>
  <c r="F374" i="4" s="1"/>
  <c r="Q431" i="4"/>
  <c r="X428" i="4"/>
  <c r="K719" i="4"/>
  <c r="W5" i="4" s="1"/>
  <c r="K777" i="4"/>
  <c r="J235" i="4"/>
  <c r="J290" i="4"/>
  <c r="J234" i="4" s="1"/>
  <c r="H375" i="4"/>
  <c r="H430" i="4"/>
  <c r="H374" i="4" s="1"/>
  <c r="H235" i="4"/>
  <c r="H290" i="4"/>
  <c r="H234" i="4" s="1"/>
  <c r="X568" i="4"/>
  <c r="I305" i="4"/>
  <c r="I360" i="4"/>
  <c r="I304" i="4" s="1"/>
  <c r="J515" i="4"/>
  <c r="J570" i="4"/>
  <c r="J514" i="4" s="1"/>
  <c r="F506" i="4"/>
  <c r="F507" i="4"/>
  <c r="X80" i="4"/>
  <c r="L428" i="4"/>
  <c r="E375" i="4"/>
  <c r="E430" i="4"/>
  <c r="E431" i="4" s="1"/>
  <c r="D332" i="4"/>
  <c r="P262" i="4"/>
  <c r="R780" i="4"/>
  <c r="J165" i="4"/>
  <c r="J220" i="4"/>
  <c r="J164" i="4" s="1"/>
  <c r="J367" i="4"/>
  <c r="J366" i="4"/>
  <c r="J585" i="4"/>
  <c r="J640" i="4"/>
  <c r="J584" i="4" s="1"/>
  <c r="E150" i="4"/>
  <c r="L568" i="4"/>
  <c r="E515" i="4"/>
  <c r="E570" i="4"/>
  <c r="X498" i="4"/>
  <c r="Q501" i="4"/>
  <c r="X501" i="4" s="1"/>
  <c r="F151" i="4"/>
  <c r="F95" i="4"/>
  <c r="G725" i="4"/>
  <c r="S11" i="4" s="1"/>
  <c r="G779" i="4"/>
  <c r="G724" i="4" s="1"/>
  <c r="S10" i="4" s="1"/>
  <c r="Q221" i="4"/>
  <c r="X221" i="4" s="1"/>
  <c r="X218" i="4"/>
  <c r="G94" i="4"/>
  <c r="K585" i="4"/>
  <c r="K640" i="4"/>
  <c r="K584" i="4" s="1"/>
  <c r="H25" i="4"/>
  <c r="H80" i="4"/>
  <c r="H24" i="4" s="1"/>
  <c r="K236" i="4"/>
  <c r="K227" i="4"/>
  <c r="K226" i="4"/>
  <c r="L509" i="4"/>
  <c r="Q361" i="4"/>
  <c r="X361" i="4" s="1"/>
  <c r="X358" i="4"/>
  <c r="I375" i="4"/>
  <c r="I430" i="4"/>
  <c r="I374" i="4" s="1"/>
  <c r="G571" i="4"/>
  <c r="G515" i="4"/>
  <c r="G570" i="4"/>
  <c r="G514" i="4" s="1"/>
  <c r="I25" i="4"/>
  <c r="I80" i="4"/>
  <c r="I24" i="4" s="1"/>
  <c r="G431" i="4"/>
  <c r="R571" i="4"/>
  <c r="F516" i="4" s="1"/>
  <c r="L579" i="4"/>
  <c r="H87" i="4"/>
  <c r="H86" i="4"/>
  <c r="G25" i="4"/>
  <c r="G81" i="4"/>
  <c r="G80" i="4"/>
  <c r="G24" i="4" s="1"/>
  <c r="K445" i="4"/>
  <c r="K500" i="4"/>
  <c r="K444" i="4" s="1"/>
  <c r="H165" i="4"/>
  <c r="H220" i="4"/>
  <c r="H164" i="4" s="1"/>
  <c r="H437" i="4"/>
  <c r="H436" i="4"/>
  <c r="H446" i="4"/>
  <c r="J725" i="4"/>
  <c r="V11" i="4" s="1"/>
  <c r="J779" i="4"/>
  <c r="J724" i="4" s="1"/>
  <c r="V10" i="4" s="1"/>
  <c r="J655" i="4"/>
  <c r="J710" i="4"/>
  <c r="J654" i="4" s="1"/>
  <c r="F445" i="4"/>
  <c r="F500" i="4"/>
  <c r="F444" i="4" s="1"/>
  <c r="I655" i="4"/>
  <c r="I710" i="4"/>
  <c r="I654" i="4" s="1"/>
  <c r="J305" i="4"/>
  <c r="J360" i="4"/>
  <c r="J304" i="4" s="1"/>
  <c r="J719" i="4"/>
  <c r="V5" i="4" s="1"/>
  <c r="Q291" i="4"/>
  <c r="X291" i="4" s="1"/>
  <c r="X288" i="4"/>
  <c r="L708" i="4"/>
  <c r="E655" i="4"/>
  <c r="E710" i="4"/>
  <c r="F725" i="4"/>
  <c r="R11" i="4" s="1"/>
  <c r="F779" i="4"/>
  <c r="F724" i="4" s="1"/>
  <c r="R10" i="4" s="1"/>
  <c r="I437" i="4"/>
  <c r="I436" i="4"/>
  <c r="I446" i="4"/>
  <c r="V780" i="4"/>
  <c r="L649" i="4"/>
  <c r="K647" i="4"/>
  <c r="K646" i="4"/>
  <c r="L159" i="4"/>
  <c r="I157" i="4"/>
  <c r="I156" i="4"/>
  <c r="I166" i="4"/>
  <c r="I444" i="4"/>
  <c r="I235" i="4"/>
  <c r="I290" i="4"/>
  <c r="I234" i="4" s="1"/>
  <c r="L439" i="4"/>
  <c r="F585" i="4"/>
  <c r="F640" i="4"/>
  <c r="F584" i="4" s="1"/>
  <c r="J445" i="4"/>
  <c r="J500" i="4"/>
  <c r="J444" i="4" s="1"/>
  <c r="G151" i="4"/>
  <c r="K375" i="4"/>
  <c r="K430" i="4"/>
  <c r="K374" i="4" s="1"/>
  <c r="G235" i="4"/>
  <c r="G290" i="4"/>
  <c r="G234" i="4" s="1"/>
  <c r="T780" i="4"/>
  <c r="Q570" i="4"/>
  <c r="X570" i="4" s="1"/>
  <c r="J94" i="4"/>
  <c r="F236" i="3"/>
  <c r="F227" i="3"/>
  <c r="F226" i="3"/>
  <c r="P262" i="3"/>
  <c r="D332" i="3"/>
  <c r="X568" i="3"/>
  <c r="H151" i="3"/>
  <c r="H95" i="3"/>
  <c r="J87" i="3"/>
  <c r="J86" i="3"/>
  <c r="L19" i="3"/>
  <c r="X290" i="3"/>
  <c r="K656" i="3"/>
  <c r="K647" i="3"/>
  <c r="K646" i="3"/>
  <c r="X80" i="3"/>
  <c r="E655" i="3"/>
  <c r="L708" i="3"/>
  <c r="E710" i="3"/>
  <c r="K375" i="3"/>
  <c r="K430" i="3"/>
  <c r="K374" i="3" s="1"/>
  <c r="I236" i="3"/>
  <c r="I227" i="3"/>
  <c r="I226" i="3"/>
  <c r="H719" i="3"/>
  <c r="T5" i="3" s="1"/>
  <c r="H777" i="3"/>
  <c r="H585" i="3"/>
  <c r="H640" i="3"/>
  <c r="H584" i="3" s="1"/>
  <c r="H655" i="3"/>
  <c r="H710" i="3"/>
  <c r="H654" i="3" s="1"/>
  <c r="K165" i="3"/>
  <c r="K220" i="3"/>
  <c r="K164" i="3" s="1"/>
  <c r="K305" i="3"/>
  <c r="K360" i="3"/>
  <c r="K304" i="3" s="1"/>
  <c r="X358" i="3"/>
  <c r="K87" i="3"/>
  <c r="K86" i="3"/>
  <c r="I514" i="3"/>
  <c r="L78" i="3"/>
  <c r="E25" i="3"/>
  <c r="E80" i="3"/>
  <c r="E81" i="3" s="1"/>
  <c r="F571" i="3"/>
  <c r="F515" i="3"/>
  <c r="F570" i="3"/>
  <c r="F514" i="3" s="1"/>
  <c r="I585" i="3"/>
  <c r="I640" i="3"/>
  <c r="I584" i="3" s="1"/>
  <c r="F711" i="3"/>
  <c r="F234" i="3"/>
  <c r="L369" i="3"/>
  <c r="I157" i="3"/>
  <c r="K725" i="3"/>
  <c r="W11" i="3" s="1"/>
  <c r="I719" i="3"/>
  <c r="U5" i="3" s="1"/>
  <c r="I777" i="3"/>
  <c r="Q360" i="3"/>
  <c r="X360" i="3" s="1"/>
  <c r="I305" i="3"/>
  <c r="I360" i="3"/>
  <c r="I304" i="3" s="1"/>
  <c r="E151" i="3"/>
  <c r="L148" i="3"/>
  <c r="E95" i="3"/>
  <c r="J585" i="3"/>
  <c r="J640" i="3"/>
  <c r="J584" i="3" s="1"/>
  <c r="F577" i="3"/>
  <c r="F576" i="3"/>
  <c r="F586" i="3"/>
  <c r="Q150" i="3"/>
  <c r="E94" i="3" s="1"/>
  <c r="W150" i="3"/>
  <c r="W151" i="3" s="1"/>
  <c r="K96" i="3" s="1"/>
  <c r="V150" i="3"/>
  <c r="V151" i="3" s="1"/>
  <c r="J96" i="3" s="1"/>
  <c r="U150" i="3"/>
  <c r="U151" i="3" s="1"/>
  <c r="T150" i="3"/>
  <c r="T151" i="3" s="1"/>
  <c r="S150" i="3"/>
  <c r="S151" i="3" s="1"/>
  <c r="R150" i="3"/>
  <c r="R151" i="3" s="1"/>
  <c r="F96" i="3" s="1"/>
  <c r="Q431" i="3"/>
  <c r="X431" i="3" s="1"/>
  <c r="X428" i="3"/>
  <c r="G151" i="3"/>
  <c r="G95" i="3"/>
  <c r="I516" i="3"/>
  <c r="I507" i="3"/>
  <c r="I506" i="3"/>
  <c r="G234" i="3"/>
  <c r="G725" i="3"/>
  <c r="S11" i="3" s="1"/>
  <c r="Q641" i="3"/>
  <c r="X641" i="3" s="1"/>
  <c r="X638" i="3"/>
  <c r="H305" i="3"/>
  <c r="H360" i="3"/>
  <c r="H304" i="3" s="1"/>
  <c r="J235" i="3"/>
  <c r="J290" i="3"/>
  <c r="J234" i="3" s="1"/>
  <c r="X218" i="3"/>
  <c r="E777" i="3"/>
  <c r="E719" i="3"/>
  <c r="L752" i="3"/>
  <c r="G375" i="3"/>
  <c r="G430" i="3"/>
  <c r="G374" i="3" s="1"/>
  <c r="Q570" i="3"/>
  <c r="X570" i="3" s="1"/>
  <c r="I95" i="3"/>
  <c r="L299" i="3"/>
  <c r="K515" i="3"/>
  <c r="K570" i="3"/>
  <c r="K514" i="3" s="1"/>
  <c r="L428" i="3"/>
  <c r="E375" i="3"/>
  <c r="E430" i="3"/>
  <c r="E431" i="3" s="1"/>
  <c r="G305" i="3"/>
  <c r="G360" i="3"/>
  <c r="G304" i="3" s="1"/>
  <c r="G655" i="3"/>
  <c r="G710" i="3"/>
  <c r="G654" i="3" s="1"/>
  <c r="K779" i="3"/>
  <c r="Q81" i="3"/>
  <c r="X81" i="3" s="1"/>
  <c r="J375" i="3"/>
  <c r="J430" i="3"/>
  <c r="J374" i="3" s="1"/>
  <c r="F444" i="3"/>
  <c r="H376" i="3"/>
  <c r="H366" i="3"/>
  <c r="H367" i="3"/>
  <c r="H236" i="3"/>
  <c r="H227" i="3"/>
  <c r="H226" i="3"/>
  <c r="L509" i="3"/>
  <c r="F165" i="3"/>
  <c r="F220" i="3"/>
  <c r="F164" i="3" s="1"/>
  <c r="J445" i="3"/>
  <c r="J500" i="3"/>
  <c r="J444" i="3" s="1"/>
  <c r="F305" i="3"/>
  <c r="F360" i="3"/>
  <c r="F304" i="3" s="1"/>
  <c r="L498" i="3"/>
  <c r="E445" i="3"/>
  <c r="L445" i="3" s="1"/>
  <c r="E500" i="3"/>
  <c r="G445" i="3"/>
  <c r="G500" i="3"/>
  <c r="G444" i="3" s="1"/>
  <c r="H515" i="3"/>
  <c r="H570" i="3"/>
  <c r="H514" i="3" s="1"/>
  <c r="G236" i="3"/>
  <c r="G227" i="3"/>
  <c r="G226" i="3"/>
  <c r="L568" i="3"/>
  <c r="E515" i="3"/>
  <c r="E570" i="3"/>
  <c r="E571" i="3" s="1"/>
  <c r="F375" i="3"/>
  <c r="F430" i="3"/>
  <c r="F374" i="3" s="1"/>
  <c r="F437" i="3"/>
  <c r="F436" i="3"/>
  <c r="F446" i="3"/>
  <c r="L218" i="3"/>
  <c r="E165" i="3"/>
  <c r="E220" i="3"/>
  <c r="I445" i="3"/>
  <c r="I500" i="3"/>
  <c r="I444" i="3" s="1"/>
  <c r="I375" i="3"/>
  <c r="I430" i="3"/>
  <c r="I374" i="3" s="1"/>
  <c r="L638" i="3"/>
  <c r="E585" i="3"/>
  <c r="E640" i="3"/>
  <c r="E641" i="3" s="1"/>
  <c r="I150" i="3"/>
  <c r="I94" i="3" s="1"/>
  <c r="H25" i="3"/>
  <c r="H80" i="3"/>
  <c r="H24" i="3" s="1"/>
  <c r="H501" i="3"/>
  <c r="H445" i="3"/>
  <c r="H500" i="3"/>
  <c r="H444" i="3" s="1"/>
  <c r="J165" i="3"/>
  <c r="J220" i="3"/>
  <c r="J164" i="3" s="1"/>
  <c r="F584" i="3"/>
  <c r="X752" i="3"/>
  <c r="Q777" i="3"/>
  <c r="Q779" i="3" s="1"/>
  <c r="L358" i="3"/>
  <c r="E305" i="3"/>
  <c r="E360" i="3"/>
  <c r="E361" i="3" s="1"/>
  <c r="G515" i="3"/>
  <c r="G570" i="3"/>
  <c r="G514" i="3" s="1"/>
  <c r="Q501" i="3"/>
  <c r="X501" i="3" s="1"/>
  <c r="X498" i="3"/>
  <c r="U221" i="3"/>
  <c r="I166" i="3" s="1"/>
  <c r="J515" i="3"/>
  <c r="J570" i="3"/>
  <c r="J514" i="3" s="1"/>
  <c r="J655" i="3"/>
  <c r="J710" i="3"/>
  <c r="J654" i="3" s="1"/>
  <c r="G25" i="3"/>
  <c r="G80" i="3"/>
  <c r="G24" i="3" s="1"/>
  <c r="G585" i="3"/>
  <c r="G640" i="3"/>
  <c r="G584" i="3" s="1"/>
  <c r="J25" i="3"/>
  <c r="J80" i="3"/>
  <c r="J24" i="3" s="1"/>
  <c r="W779" i="3"/>
  <c r="W780" i="3" s="1"/>
  <c r="V779" i="3"/>
  <c r="J724" i="3" s="1"/>
  <c r="V10" i="3" s="1"/>
  <c r="U779" i="3"/>
  <c r="U780" i="3" s="1"/>
  <c r="T779" i="3"/>
  <c r="T780" i="3" s="1"/>
  <c r="S779" i="3"/>
  <c r="S780" i="3" s="1"/>
  <c r="R779" i="3"/>
  <c r="R780" i="3" s="1"/>
  <c r="K501" i="3"/>
  <c r="J94" i="3"/>
  <c r="X288" i="3"/>
  <c r="Q291" i="3"/>
  <c r="X291" i="3" s="1"/>
  <c r="F725" i="3"/>
  <c r="R11" i="3" s="1"/>
  <c r="F780" i="3"/>
  <c r="Q151" i="3"/>
  <c r="X148" i="3"/>
  <c r="H165" i="3"/>
  <c r="H220" i="3"/>
  <c r="H164" i="3" s="1"/>
  <c r="F87" i="3"/>
  <c r="F86" i="3"/>
  <c r="Q220" i="3"/>
  <c r="X220" i="3" s="1"/>
  <c r="K585" i="3"/>
  <c r="K640" i="3"/>
  <c r="K584" i="3" s="1"/>
  <c r="Q711" i="3"/>
  <c r="X711" i="3" s="1"/>
  <c r="X708" i="3"/>
  <c r="E235" i="3"/>
  <c r="L288" i="3"/>
  <c r="E290" i="3"/>
  <c r="J305" i="3"/>
  <c r="J360" i="3"/>
  <c r="J304" i="3" s="1"/>
  <c r="J780" i="3"/>
  <c r="J725" i="3"/>
  <c r="V11" i="3" s="1"/>
  <c r="K25" i="3"/>
  <c r="K80" i="3"/>
  <c r="K24" i="3" s="1"/>
  <c r="G166" i="3"/>
  <c r="G157" i="3"/>
  <c r="G156" i="3"/>
  <c r="G779" i="3"/>
  <c r="I25" i="3"/>
  <c r="I80" i="3"/>
  <c r="I24" i="3" s="1"/>
  <c r="I655" i="3"/>
  <c r="I710" i="3"/>
  <c r="I654" i="3" s="1"/>
  <c r="K94" i="3"/>
  <c r="F719" i="3"/>
  <c r="R5" i="3" s="1"/>
  <c r="K235" i="3"/>
  <c r="K290" i="3"/>
  <c r="K234" i="3" s="1"/>
  <c r="F25" i="3"/>
  <c r="F80" i="3"/>
  <c r="F24" i="3" s="1"/>
  <c r="I656" i="2"/>
  <c r="I647" i="2"/>
  <c r="I646" i="2"/>
  <c r="L752" i="2"/>
  <c r="E777" i="2"/>
  <c r="E719" i="2"/>
  <c r="H235" i="2"/>
  <c r="H290" i="2"/>
  <c r="H234" i="2" s="1"/>
  <c r="I375" i="2"/>
  <c r="I430" i="2"/>
  <c r="I374" i="2" s="1"/>
  <c r="X218" i="2"/>
  <c r="L708" i="2"/>
  <c r="E655" i="2"/>
  <c r="E710" i="2"/>
  <c r="E711" i="2" s="1"/>
  <c r="Q150" i="2"/>
  <c r="W150" i="2"/>
  <c r="W151" i="2" s="1"/>
  <c r="V150" i="2"/>
  <c r="V151" i="2" s="1"/>
  <c r="U150" i="2"/>
  <c r="U151" i="2" s="1"/>
  <c r="T150" i="2"/>
  <c r="T151" i="2" s="1"/>
  <c r="S150" i="2"/>
  <c r="S151" i="2" s="1"/>
  <c r="R150" i="2"/>
  <c r="R151" i="2" s="1"/>
  <c r="E235" i="2"/>
  <c r="L288" i="2"/>
  <c r="E290" i="2"/>
  <c r="E291" i="2" s="1"/>
  <c r="G516" i="2"/>
  <c r="G506" i="2"/>
  <c r="G507" i="2"/>
  <c r="G165" i="2"/>
  <c r="G220" i="2"/>
  <c r="G164" i="2" s="1"/>
  <c r="H444" i="2"/>
  <c r="L19" i="2"/>
  <c r="F165" i="2"/>
  <c r="F220" i="2"/>
  <c r="F164" i="2" s="1"/>
  <c r="F445" i="2"/>
  <c r="F500" i="2"/>
  <c r="F444" i="2" s="1"/>
  <c r="J25" i="2"/>
  <c r="J80" i="2"/>
  <c r="J24" i="2" s="1"/>
  <c r="G375" i="2"/>
  <c r="G430" i="2"/>
  <c r="G374" i="2" s="1"/>
  <c r="G777" i="2"/>
  <c r="G719" i="2"/>
  <c r="S5" i="2" s="1"/>
  <c r="H655" i="2"/>
  <c r="H710" i="2"/>
  <c r="H654" i="2" s="1"/>
  <c r="L218" i="2"/>
  <c r="E165" i="2"/>
  <c r="E220" i="2"/>
  <c r="E221" i="2" s="1"/>
  <c r="R641" i="2"/>
  <c r="F584" i="2"/>
  <c r="J375" i="2"/>
  <c r="J430" i="2"/>
  <c r="J374" i="2" s="1"/>
  <c r="F306" i="2"/>
  <c r="F296" i="2"/>
  <c r="F297" i="2"/>
  <c r="J445" i="2"/>
  <c r="J500" i="2"/>
  <c r="J444" i="2" s="1"/>
  <c r="L439" i="2"/>
  <c r="G94" i="2"/>
  <c r="K571" i="2"/>
  <c r="F151" i="2"/>
  <c r="X78" i="2"/>
  <c r="L78" i="2"/>
  <c r="E25" i="2"/>
  <c r="E80" i="2"/>
  <c r="Q431" i="2"/>
  <c r="X431" i="2" s="1"/>
  <c r="X428" i="2"/>
  <c r="F725" i="2"/>
  <c r="R11" i="2" s="1"/>
  <c r="F779" i="2"/>
  <c r="F724" i="2" s="1"/>
  <c r="R10" i="2" s="1"/>
  <c r="I586" i="2"/>
  <c r="I577" i="2"/>
  <c r="I576" i="2"/>
  <c r="R780" i="2"/>
  <c r="I777" i="2"/>
  <c r="I719" i="2"/>
  <c r="U5" i="2" s="1"/>
  <c r="J654" i="2"/>
  <c r="J165" i="2"/>
  <c r="J220" i="2"/>
  <c r="J164" i="2" s="1"/>
  <c r="K585" i="2"/>
  <c r="K640" i="2"/>
  <c r="K584" i="2" s="1"/>
  <c r="K235" i="2"/>
  <c r="K290" i="2"/>
  <c r="K234" i="2" s="1"/>
  <c r="L159" i="2"/>
  <c r="I445" i="2"/>
  <c r="I500" i="2"/>
  <c r="I444" i="2" s="1"/>
  <c r="L498" i="2"/>
  <c r="E445" i="2"/>
  <c r="E500" i="2"/>
  <c r="E501" i="2" s="1"/>
  <c r="I226" i="2"/>
  <c r="I236" i="2"/>
  <c r="I227" i="2"/>
  <c r="G95" i="2"/>
  <c r="G151" i="2"/>
  <c r="K376" i="2"/>
  <c r="K367" i="2"/>
  <c r="K366" i="2"/>
  <c r="J515" i="2"/>
  <c r="J570" i="2"/>
  <c r="J514" i="2" s="1"/>
  <c r="G235" i="2"/>
  <c r="G290" i="2"/>
  <c r="G234" i="2" s="1"/>
  <c r="J151" i="2"/>
  <c r="J95" i="2"/>
  <c r="K25" i="2"/>
  <c r="K80" i="2"/>
  <c r="K24" i="2" s="1"/>
  <c r="H777" i="2"/>
  <c r="H719" i="2"/>
  <c r="T5" i="2" s="1"/>
  <c r="J777" i="2"/>
  <c r="J719" i="2"/>
  <c r="V5" i="2" s="1"/>
  <c r="X638" i="2"/>
  <c r="Q641" i="2"/>
  <c r="X641" i="2" s="1"/>
  <c r="F25" i="2"/>
  <c r="F80" i="2"/>
  <c r="F24" i="2" s="1"/>
  <c r="H305" i="2"/>
  <c r="H360" i="2"/>
  <c r="H304" i="2" s="1"/>
  <c r="Q80" i="2"/>
  <c r="X80" i="2" s="1"/>
  <c r="J584" i="2"/>
  <c r="W780" i="2"/>
  <c r="G656" i="2"/>
  <c r="G647" i="2"/>
  <c r="G646" i="2"/>
  <c r="Q361" i="2"/>
  <c r="X361" i="2" s="1"/>
  <c r="X358" i="2"/>
  <c r="G305" i="2"/>
  <c r="G360" i="2"/>
  <c r="G304" i="2" s="1"/>
  <c r="K305" i="2"/>
  <c r="K360" i="2"/>
  <c r="K304" i="2" s="1"/>
  <c r="L579" i="2"/>
  <c r="S779" i="2"/>
  <c r="S780" i="2" s="1"/>
  <c r="Q571" i="2"/>
  <c r="X571" i="2" s="1"/>
  <c r="X568" i="2"/>
  <c r="L89" i="2"/>
  <c r="X500" i="2"/>
  <c r="F577" i="2"/>
  <c r="F576" i="2"/>
  <c r="F586" i="2"/>
  <c r="H585" i="2"/>
  <c r="H640" i="2"/>
  <c r="H584" i="2" s="1"/>
  <c r="Q501" i="2"/>
  <c r="X501" i="2" s="1"/>
  <c r="X498" i="2"/>
  <c r="Q220" i="2"/>
  <c r="X220" i="2" s="1"/>
  <c r="K719" i="2"/>
  <c r="W5" i="2" s="1"/>
  <c r="J305" i="2"/>
  <c r="J360" i="2"/>
  <c r="J304" i="2" s="1"/>
  <c r="H95" i="2"/>
  <c r="H151" i="2"/>
  <c r="H25" i="2"/>
  <c r="H80" i="2"/>
  <c r="H24" i="2" s="1"/>
  <c r="G25" i="2"/>
  <c r="G80" i="2"/>
  <c r="G24" i="2" s="1"/>
  <c r="K165" i="2"/>
  <c r="K220" i="2"/>
  <c r="K164" i="2" s="1"/>
  <c r="D332" i="2"/>
  <c r="P262" i="2"/>
  <c r="K374" i="2"/>
  <c r="G445" i="2"/>
  <c r="G500" i="2"/>
  <c r="G444" i="2" s="1"/>
  <c r="X708" i="2"/>
  <c r="Q711" i="2"/>
  <c r="X711" i="2" s="1"/>
  <c r="K725" i="2"/>
  <c r="W11" i="2" s="1"/>
  <c r="K779" i="2"/>
  <c r="K724" i="2" s="1"/>
  <c r="W10" i="2" s="1"/>
  <c r="H437" i="2"/>
  <c r="H436" i="2"/>
  <c r="H446" i="2"/>
  <c r="J236" i="2"/>
  <c r="J227" i="2"/>
  <c r="J226" i="2"/>
  <c r="J647" i="2"/>
  <c r="J646" i="2"/>
  <c r="J656" i="2"/>
  <c r="E585" i="2"/>
  <c r="L638" i="2"/>
  <c r="E640" i="2"/>
  <c r="I165" i="2"/>
  <c r="I220" i="2"/>
  <c r="I164" i="2" s="1"/>
  <c r="K94" i="2"/>
  <c r="F235" i="2"/>
  <c r="F290" i="2"/>
  <c r="F234" i="2" s="1"/>
  <c r="I305" i="2"/>
  <c r="I360" i="2"/>
  <c r="I304" i="2" s="1"/>
  <c r="K501" i="2"/>
  <c r="K445" i="2"/>
  <c r="K500" i="2"/>
  <c r="K444" i="2" s="1"/>
  <c r="T780" i="2"/>
  <c r="L428" i="2"/>
  <c r="E375" i="2"/>
  <c r="E430" i="2"/>
  <c r="E431" i="2" s="1"/>
  <c r="L358" i="2"/>
  <c r="E305" i="2"/>
  <c r="E360" i="2"/>
  <c r="E361" i="2" s="1"/>
  <c r="F375" i="2"/>
  <c r="F430" i="2"/>
  <c r="F374" i="2" s="1"/>
  <c r="I654" i="2"/>
  <c r="J586" i="2"/>
  <c r="J577" i="2"/>
  <c r="J576" i="2"/>
  <c r="H375" i="2"/>
  <c r="H430" i="2"/>
  <c r="H374" i="2" s="1"/>
  <c r="L509" i="2"/>
  <c r="G514" i="2"/>
  <c r="H515" i="2"/>
  <c r="H570" i="2"/>
  <c r="H514" i="2" s="1"/>
  <c r="G585" i="2"/>
  <c r="G640" i="2"/>
  <c r="G584" i="2" s="1"/>
  <c r="F516" i="2"/>
  <c r="F507" i="2"/>
  <c r="F506" i="2"/>
  <c r="L150" i="2"/>
  <c r="E94" i="2"/>
  <c r="Q151" i="2"/>
  <c r="X148" i="2"/>
  <c r="U780" i="2"/>
  <c r="X640" i="2"/>
  <c r="I151" i="2"/>
  <c r="E151" i="2"/>
  <c r="L148" i="2"/>
  <c r="E95" i="2"/>
  <c r="L95" i="2" s="1"/>
  <c r="I515" i="2"/>
  <c r="I570" i="2"/>
  <c r="I514" i="2" s="1"/>
  <c r="Q291" i="2"/>
  <c r="X291" i="2" s="1"/>
  <c r="X288" i="2"/>
  <c r="L369" i="2"/>
  <c r="F655" i="2"/>
  <c r="F710" i="2"/>
  <c r="F654" i="2" s="1"/>
  <c r="K655" i="2"/>
  <c r="K710" i="2"/>
  <c r="K654" i="2" s="1"/>
  <c r="H166" i="2"/>
  <c r="H157" i="2"/>
  <c r="H156" i="2"/>
  <c r="X752" i="2"/>
  <c r="Q777" i="2"/>
  <c r="L568" i="2"/>
  <c r="E515" i="2"/>
  <c r="E570" i="2"/>
  <c r="K96" i="2"/>
  <c r="K86" i="2"/>
  <c r="K87" i="2"/>
  <c r="I25" i="2"/>
  <c r="I80" i="2"/>
  <c r="I24" i="2" s="1"/>
  <c r="X5" i="5" l="1"/>
  <c r="L719" i="5"/>
  <c r="G654" i="5"/>
  <c r="F641" i="5"/>
  <c r="F577" i="5" s="1"/>
  <c r="K26" i="5"/>
  <c r="K361" i="5"/>
  <c r="G366" i="5"/>
  <c r="H94" i="4"/>
  <c r="I94" i="4"/>
  <c r="G641" i="4"/>
  <c r="I571" i="4"/>
  <c r="K641" i="4"/>
  <c r="K577" i="4" s="1"/>
  <c r="I86" i="4"/>
  <c r="G641" i="3"/>
  <c r="J501" i="3"/>
  <c r="G711" i="3"/>
  <c r="H94" i="2"/>
  <c r="I94" i="2"/>
  <c r="J94" i="2"/>
  <c r="F94" i="2"/>
  <c r="X151" i="2"/>
  <c r="H571" i="2"/>
  <c r="I366" i="5"/>
  <c r="H221" i="5"/>
  <c r="H157" i="5" s="1"/>
  <c r="F361" i="5"/>
  <c r="F297" i="5" s="1"/>
  <c r="H501" i="5"/>
  <c r="J221" i="5"/>
  <c r="K431" i="5"/>
  <c r="K366" i="5" s="1"/>
  <c r="L165" i="5"/>
  <c r="H641" i="5"/>
  <c r="Q641" i="5"/>
  <c r="X641" i="5" s="1"/>
  <c r="K221" i="5"/>
  <c r="K157" i="5" s="1"/>
  <c r="J641" i="5"/>
  <c r="J586" i="5" s="1"/>
  <c r="F780" i="5"/>
  <c r="F726" i="5" s="1"/>
  <c r="R12" i="5" s="1"/>
  <c r="G151" i="5"/>
  <c r="G96" i="5" s="1"/>
  <c r="F571" i="5"/>
  <c r="F506" i="5" s="1"/>
  <c r="G361" i="5"/>
  <c r="G297" i="5" s="1"/>
  <c r="I501" i="5"/>
  <c r="K501" i="5"/>
  <c r="K446" i="5" s="1"/>
  <c r="I361" i="4"/>
  <c r="I296" i="4" s="1"/>
  <c r="I291" i="4"/>
  <c r="I236" i="4" s="1"/>
  <c r="J221" i="4"/>
  <c r="J156" i="4" s="1"/>
  <c r="H221" i="4"/>
  <c r="H157" i="4" s="1"/>
  <c r="L95" i="4"/>
  <c r="J780" i="4"/>
  <c r="J726" i="4" s="1"/>
  <c r="V12" i="4" s="1"/>
  <c r="X431" i="4"/>
  <c r="F221" i="4"/>
  <c r="H641" i="4"/>
  <c r="H431" i="4"/>
  <c r="H366" i="4" s="1"/>
  <c r="K94" i="4"/>
  <c r="X150" i="4"/>
  <c r="G361" i="4"/>
  <c r="G296" i="4" s="1"/>
  <c r="I156" i="3"/>
  <c r="G94" i="3"/>
  <c r="X151" i="3"/>
  <c r="H94" i="3"/>
  <c r="F94" i="3"/>
  <c r="G724" i="3"/>
  <c r="S10" i="3" s="1"/>
  <c r="K81" i="3"/>
  <c r="F431" i="3"/>
  <c r="F366" i="3" s="1"/>
  <c r="J291" i="3"/>
  <c r="J226" i="3" s="1"/>
  <c r="J81" i="3"/>
  <c r="I361" i="3"/>
  <c r="K724" i="3"/>
  <c r="W10" i="3" s="1"/>
  <c r="K361" i="3"/>
  <c r="H641" i="3"/>
  <c r="K431" i="3"/>
  <c r="I431" i="3"/>
  <c r="I367" i="3" s="1"/>
  <c r="H361" i="3"/>
  <c r="L305" i="2"/>
  <c r="I361" i="2"/>
  <c r="I296" i="2" s="1"/>
  <c r="G291" i="2"/>
  <c r="G227" i="2" s="1"/>
  <c r="F291" i="2"/>
  <c r="F226" i="2" s="1"/>
  <c r="H81" i="2"/>
  <c r="H17" i="2" s="1"/>
  <c r="J361" i="2"/>
  <c r="J297" i="2" s="1"/>
  <c r="H641" i="2"/>
  <c r="H576" i="2" s="1"/>
  <c r="I501" i="2"/>
  <c r="G501" i="2"/>
  <c r="G81" i="2"/>
  <c r="G16" i="2" s="1"/>
  <c r="J431" i="2"/>
  <c r="J376" i="2" s="1"/>
  <c r="G361" i="2"/>
  <c r="G306" i="2" s="1"/>
  <c r="K291" i="2"/>
  <c r="G431" i="2"/>
  <c r="G367" i="2" s="1"/>
  <c r="F711" i="2"/>
  <c r="F656" i="2" s="1"/>
  <c r="H291" i="2"/>
  <c r="H226" i="2" s="1"/>
  <c r="K641" i="2"/>
  <c r="J571" i="2"/>
  <c r="K711" i="2"/>
  <c r="F221" i="2"/>
  <c r="F780" i="2"/>
  <c r="F716" i="2" s="1"/>
  <c r="R2" i="2" s="1"/>
  <c r="E577" i="15"/>
  <c r="E586" i="15"/>
  <c r="E576" i="15"/>
  <c r="L710" i="15"/>
  <c r="E654" i="15"/>
  <c r="L654" i="15" s="1"/>
  <c r="I725" i="15"/>
  <c r="U11" i="15" s="1"/>
  <c r="I779" i="15"/>
  <c r="I724" i="15" s="1"/>
  <c r="U10" i="15" s="1"/>
  <c r="H236" i="15"/>
  <c r="H227" i="15"/>
  <c r="H226" i="15"/>
  <c r="L585" i="15"/>
  <c r="F81" i="15"/>
  <c r="E227" i="15"/>
  <c r="E226" i="15"/>
  <c r="E236" i="15"/>
  <c r="K577" i="15"/>
  <c r="K576" i="15"/>
  <c r="K586" i="15"/>
  <c r="G17" i="15"/>
  <c r="G16" i="15"/>
  <c r="G26" i="15"/>
  <c r="F227" i="15"/>
  <c r="F226" i="15"/>
  <c r="F236" i="15"/>
  <c r="F586" i="15"/>
  <c r="F576" i="15"/>
  <c r="F577" i="15"/>
  <c r="I164" i="15"/>
  <c r="L430" i="15"/>
  <c r="E374" i="15"/>
  <c r="L374" i="15" s="1"/>
  <c r="H726" i="15"/>
  <c r="T12" i="15" s="1"/>
  <c r="H716" i="15"/>
  <c r="T2" i="15" s="1"/>
  <c r="H717" i="15"/>
  <c r="T3" i="15" s="1"/>
  <c r="I376" i="15"/>
  <c r="I366" i="15"/>
  <c r="I367" i="15"/>
  <c r="E297" i="15"/>
  <c r="E296" i="15"/>
  <c r="E306" i="15"/>
  <c r="L361" i="15"/>
  <c r="L296" i="15" s="1"/>
  <c r="L500" i="15"/>
  <c r="E444" i="15"/>
  <c r="L444" i="15" s="1"/>
  <c r="J96" i="15"/>
  <c r="J87" i="15"/>
  <c r="J86" i="15"/>
  <c r="H87" i="15"/>
  <c r="H96" i="15"/>
  <c r="H86" i="15"/>
  <c r="E17" i="15"/>
  <c r="E16" i="15"/>
  <c r="G367" i="15"/>
  <c r="G366" i="15"/>
  <c r="G376" i="15"/>
  <c r="H26" i="15"/>
  <c r="H17" i="15"/>
  <c r="H16" i="15"/>
  <c r="D402" i="15"/>
  <c r="P332" i="15"/>
  <c r="G507" i="15"/>
  <c r="G506" i="15"/>
  <c r="G516" i="15"/>
  <c r="F376" i="15"/>
  <c r="F367" i="15"/>
  <c r="F366" i="15"/>
  <c r="E431" i="15"/>
  <c r="G96" i="15"/>
  <c r="G87" i="15"/>
  <c r="G86" i="15"/>
  <c r="L445" i="15"/>
  <c r="K157" i="15"/>
  <c r="K156" i="15"/>
  <c r="K166" i="15"/>
  <c r="E711" i="15"/>
  <c r="J361" i="15"/>
  <c r="J656" i="15"/>
  <c r="J647" i="15"/>
  <c r="J646" i="15"/>
  <c r="G501" i="15"/>
  <c r="J431" i="15"/>
  <c r="J780" i="15"/>
  <c r="K151" i="15"/>
  <c r="J81" i="15"/>
  <c r="F446" i="15"/>
  <c r="F437" i="15"/>
  <c r="F436" i="15"/>
  <c r="L165" i="15"/>
  <c r="L375" i="15"/>
  <c r="L570" i="15"/>
  <c r="E514" i="15"/>
  <c r="L514" i="15" s="1"/>
  <c r="I236" i="15"/>
  <c r="I227" i="15"/>
  <c r="I226" i="15"/>
  <c r="L150" i="15"/>
  <c r="E94" i="15"/>
  <c r="L94" i="15" s="1"/>
  <c r="K571" i="15"/>
  <c r="K780" i="15"/>
  <c r="K725" i="15"/>
  <c r="W11" i="15" s="1"/>
  <c r="K779" i="15"/>
  <c r="K724" i="15" s="1"/>
  <c r="W10" i="15" s="1"/>
  <c r="I81" i="15"/>
  <c r="L81" i="15" s="1"/>
  <c r="L16" i="15" s="1"/>
  <c r="I157" i="15"/>
  <c r="I156" i="15"/>
  <c r="I166" i="15"/>
  <c r="F711" i="15"/>
  <c r="E571" i="15"/>
  <c r="G166" i="15"/>
  <c r="G157" i="15"/>
  <c r="G156" i="15"/>
  <c r="E501" i="15"/>
  <c r="G780" i="15"/>
  <c r="J157" i="15"/>
  <c r="J156" i="15"/>
  <c r="J166" i="15"/>
  <c r="K431" i="15"/>
  <c r="K711" i="15"/>
  <c r="H501" i="15"/>
  <c r="L719" i="15"/>
  <c r="Q5" i="15"/>
  <c r="X5" i="15" s="1"/>
  <c r="Q81" i="15"/>
  <c r="X81" i="15" s="1"/>
  <c r="L290" i="15"/>
  <c r="E234" i="15"/>
  <c r="L234" i="15" s="1"/>
  <c r="X151" i="15"/>
  <c r="L221" i="15"/>
  <c r="L156" i="15" s="1"/>
  <c r="E157" i="15"/>
  <c r="L157" i="15" s="1"/>
  <c r="E156" i="15"/>
  <c r="K437" i="15"/>
  <c r="K436" i="15"/>
  <c r="K446" i="15"/>
  <c r="H571" i="15"/>
  <c r="F296" i="15"/>
  <c r="F306" i="15"/>
  <c r="F297" i="15"/>
  <c r="X220" i="15"/>
  <c r="E151" i="15"/>
  <c r="I586" i="15"/>
  <c r="I576" i="15"/>
  <c r="I577" i="15"/>
  <c r="F164" i="15"/>
  <c r="L164" i="15" s="1"/>
  <c r="L777" i="15"/>
  <c r="E725" i="15"/>
  <c r="E779" i="15"/>
  <c r="K81" i="15"/>
  <c r="Q221" i="15"/>
  <c r="X221" i="15" s="1"/>
  <c r="G291" i="15"/>
  <c r="L235" i="15"/>
  <c r="L80" i="15"/>
  <c r="E24" i="15"/>
  <c r="L24" i="15" s="1"/>
  <c r="H641" i="15"/>
  <c r="J577" i="15"/>
  <c r="J576" i="15"/>
  <c r="J586" i="15"/>
  <c r="L515" i="15"/>
  <c r="L360" i="15"/>
  <c r="E304" i="15"/>
  <c r="L304" i="15" s="1"/>
  <c r="F725" i="15"/>
  <c r="R11" i="15" s="1"/>
  <c r="F779" i="15"/>
  <c r="F724" i="15" s="1"/>
  <c r="R10" i="15" s="1"/>
  <c r="J164" i="15"/>
  <c r="I306" i="15"/>
  <c r="I297" i="15"/>
  <c r="I296" i="15"/>
  <c r="J437" i="15"/>
  <c r="J436" i="15"/>
  <c r="J446" i="15"/>
  <c r="F507" i="15"/>
  <c r="F506" i="15"/>
  <c r="F516" i="15"/>
  <c r="L95" i="15"/>
  <c r="H157" i="15"/>
  <c r="H156" i="15"/>
  <c r="H166" i="15"/>
  <c r="L640" i="15"/>
  <c r="E584" i="15"/>
  <c r="L584" i="15" s="1"/>
  <c r="X777" i="15"/>
  <c r="Q780" i="15"/>
  <c r="X780" i="15" s="1"/>
  <c r="Q779" i="15"/>
  <c r="X779" i="15" s="1"/>
  <c r="L25" i="15"/>
  <c r="Q711" i="15"/>
  <c r="X711" i="15" s="1"/>
  <c r="H164" i="15"/>
  <c r="E227" i="14"/>
  <c r="E226" i="14"/>
  <c r="E236" i="14"/>
  <c r="E157" i="14"/>
  <c r="E156" i="14"/>
  <c r="E166" i="14"/>
  <c r="G361" i="14"/>
  <c r="H431" i="14"/>
  <c r="L235" i="14"/>
  <c r="X777" i="14"/>
  <c r="Q780" i="14"/>
  <c r="X780" i="14" s="1"/>
  <c r="Q779" i="14"/>
  <c r="X779" i="14" s="1"/>
  <c r="E725" i="14"/>
  <c r="L710" i="14"/>
  <c r="E654" i="14"/>
  <c r="L654" i="14" s="1"/>
  <c r="L360" i="14"/>
  <c r="E304" i="14"/>
  <c r="L304" i="14" s="1"/>
  <c r="L430" i="14"/>
  <c r="E374" i="14"/>
  <c r="L374" i="14" s="1"/>
  <c r="K87" i="14"/>
  <c r="K86" i="14"/>
  <c r="K96" i="14"/>
  <c r="X150" i="14"/>
  <c r="E94" i="14"/>
  <c r="L94" i="14" s="1"/>
  <c r="G656" i="14"/>
  <c r="G646" i="14"/>
  <c r="G647" i="14"/>
  <c r="I641" i="14"/>
  <c r="G431" i="14"/>
  <c r="H586" i="14"/>
  <c r="H577" i="14"/>
  <c r="H576" i="14"/>
  <c r="I81" i="14"/>
  <c r="L81" i="14" s="1"/>
  <c r="L16" i="14" s="1"/>
  <c r="F725" i="14"/>
  <c r="R11" i="14" s="1"/>
  <c r="F780" i="14"/>
  <c r="F779" i="14"/>
  <c r="F724" i="14" s="1"/>
  <c r="R10" i="14" s="1"/>
  <c r="J711" i="14"/>
  <c r="L777" i="14"/>
  <c r="G571" i="14"/>
  <c r="L305" i="14"/>
  <c r="I221" i="14"/>
  <c r="E716" i="14"/>
  <c r="Q2" i="14" s="1"/>
  <c r="E717" i="14"/>
  <c r="E516" i="14"/>
  <c r="E507" i="14"/>
  <c r="E506" i="14"/>
  <c r="J297" i="14"/>
  <c r="J296" i="14"/>
  <c r="J306" i="14"/>
  <c r="G446" i="14"/>
  <c r="G437" i="14"/>
  <c r="G436" i="14"/>
  <c r="F361" i="14"/>
  <c r="K507" i="14"/>
  <c r="K506" i="14"/>
  <c r="K516" i="14"/>
  <c r="K227" i="14"/>
  <c r="K226" i="14"/>
  <c r="K236" i="14"/>
  <c r="I507" i="14"/>
  <c r="I506" i="14"/>
  <c r="I516" i="14"/>
  <c r="L640" i="14"/>
  <c r="E584" i="14"/>
  <c r="L584" i="14" s="1"/>
  <c r="G17" i="14"/>
  <c r="G16" i="14"/>
  <c r="G26" i="14"/>
  <c r="L655" i="14"/>
  <c r="L375" i="14"/>
  <c r="J577" i="14"/>
  <c r="J576" i="14"/>
  <c r="J586" i="14"/>
  <c r="G94" i="14"/>
  <c r="L150" i="14"/>
  <c r="Q361" i="14"/>
  <c r="X361" i="14" s="1"/>
  <c r="I656" i="14"/>
  <c r="I646" i="14"/>
  <c r="I647" i="14"/>
  <c r="L95" i="14"/>
  <c r="K656" i="14"/>
  <c r="K647" i="14"/>
  <c r="K646" i="14"/>
  <c r="L585" i="14"/>
  <c r="F17" i="14"/>
  <c r="F16" i="14"/>
  <c r="F26" i="14"/>
  <c r="E711" i="14"/>
  <c r="L24" i="14"/>
  <c r="E361" i="14"/>
  <c r="E431" i="14"/>
  <c r="L500" i="14"/>
  <c r="E444" i="14"/>
  <c r="L444" i="14" s="1"/>
  <c r="D402" i="14"/>
  <c r="P332" i="14"/>
  <c r="L290" i="14"/>
  <c r="E234" i="14"/>
  <c r="L234" i="14" s="1"/>
  <c r="Q571" i="14"/>
  <c r="X571" i="14" s="1"/>
  <c r="F711" i="14"/>
  <c r="G221" i="14"/>
  <c r="L221" i="14" s="1"/>
  <c r="L156" i="14" s="1"/>
  <c r="K780" i="14"/>
  <c r="K725" i="14"/>
  <c r="W11" i="14" s="1"/>
  <c r="K779" i="14"/>
  <c r="K724" i="14" s="1"/>
  <c r="W10" i="14" s="1"/>
  <c r="L80" i="14"/>
  <c r="L445" i="14"/>
  <c r="L570" i="14"/>
  <c r="E514" i="14"/>
  <c r="L514" i="14" s="1"/>
  <c r="G780" i="14"/>
  <c r="L780" i="14" s="1"/>
  <c r="L716" i="14" s="1"/>
  <c r="X2" i="14" s="1"/>
  <c r="Q151" i="14"/>
  <c r="K437" i="14"/>
  <c r="K436" i="14"/>
  <c r="K446" i="14"/>
  <c r="H780" i="14"/>
  <c r="G151" i="14"/>
  <c r="I780" i="14"/>
  <c r="H571" i="14"/>
  <c r="L571" i="14" s="1"/>
  <c r="L506" i="14" s="1"/>
  <c r="K81" i="14"/>
  <c r="F221" i="14"/>
  <c r="E17" i="14"/>
  <c r="E16" i="14"/>
  <c r="E26" i="14"/>
  <c r="G641" i="14"/>
  <c r="F291" i="14"/>
  <c r="L291" i="14" s="1"/>
  <c r="L226" i="14" s="1"/>
  <c r="J81" i="14"/>
  <c r="E641" i="14"/>
  <c r="F641" i="14"/>
  <c r="Q501" i="14"/>
  <c r="X501" i="14" s="1"/>
  <c r="J221" i="14"/>
  <c r="X5" i="14"/>
  <c r="J726" i="14"/>
  <c r="V12" i="14" s="1"/>
  <c r="J717" i="14"/>
  <c r="V3" i="14" s="1"/>
  <c r="J716" i="14"/>
  <c r="V2" i="14" s="1"/>
  <c r="F436" i="14"/>
  <c r="F446" i="14"/>
  <c r="F437" i="14"/>
  <c r="F96" i="14"/>
  <c r="F87" i="14"/>
  <c r="F86" i="14"/>
  <c r="I446" i="14"/>
  <c r="I437" i="14"/>
  <c r="I436" i="14"/>
  <c r="J507" i="14"/>
  <c r="J506" i="14"/>
  <c r="J516" i="14"/>
  <c r="H227" i="14"/>
  <c r="H226" i="14"/>
  <c r="H236" i="14"/>
  <c r="H26" i="14"/>
  <c r="H17" i="14"/>
  <c r="H16" i="14"/>
  <c r="L220" i="14"/>
  <c r="E164" i="14"/>
  <c r="L164" i="14" s="1"/>
  <c r="E724" i="14"/>
  <c r="J376" i="14"/>
  <c r="J367" i="14"/>
  <c r="J366" i="14"/>
  <c r="K577" i="14"/>
  <c r="K576" i="14"/>
  <c r="K586" i="14"/>
  <c r="E437" i="14"/>
  <c r="E436" i="14"/>
  <c r="E446" i="14"/>
  <c r="L446" i="14" s="1"/>
  <c r="L501" i="14"/>
  <c r="L436" i="14" s="1"/>
  <c r="L515" i="14"/>
  <c r="L719" i="14"/>
  <c r="E156" i="13"/>
  <c r="E166" i="13"/>
  <c r="E157" i="13"/>
  <c r="E576" i="13"/>
  <c r="E577" i="13"/>
  <c r="E376" i="13"/>
  <c r="E367" i="13"/>
  <c r="E366" i="13"/>
  <c r="E507" i="13"/>
  <c r="E506" i="13"/>
  <c r="J227" i="13"/>
  <c r="J226" i="13"/>
  <c r="J236" i="13"/>
  <c r="L501" i="13"/>
  <c r="L436" i="13" s="1"/>
  <c r="E446" i="13"/>
  <c r="E437" i="13"/>
  <c r="E436" i="13"/>
  <c r="K431" i="13"/>
  <c r="H780" i="13"/>
  <c r="J780" i="13"/>
  <c r="G151" i="13"/>
  <c r="H431" i="13"/>
  <c r="L515" i="13"/>
  <c r="L290" i="13"/>
  <c r="L585" i="13"/>
  <c r="Q641" i="13"/>
  <c r="X641" i="13" s="1"/>
  <c r="I726" i="13"/>
  <c r="U12" i="13" s="1"/>
  <c r="I716" i="13"/>
  <c r="U2" i="13" s="1"/>
  <c r="I717" i="13"/>
  <c r="U3" i="13" s="1"/>
  <c r="F586" i="13"/>
  <c r="F577" i="13"/>
  <c r="F576" i="13"/>
  <c r="F367" i="13"/>
  <c r="F366" i="13"/>
  <c r="F376" i="13"/>
  <c r="K221" i="13"/>
  <c r="X220" i="13"/>
  <c r="F296" i="13"/>
  <c r="F306" i="13"/>
  <c r="F297" i="13"/>
  <c r="L710" i="13"/>
  <c r="E654" i="13"/>
  <c r="L654" i="13" s="1"/>
  <c r="Q571" i="13"/>
  <c r="X571" i="13" s="1"/>
  <c r="L719" i="13"/>
  <c r="Q5" i="13"/>
  <c r="X5" i="13" s="1"/>
  <c r="K586" i="13"/>
  <c r="K576" i="13"/>
  <c r="K577" i="13"/>
  <c r="E236" i="13"/>
  <c r="E227" i="13"/>
  <c r="E226" i="13"/>
  <c r="L165" i="13"/>
  <c r="G297" i="13"/>
  <c r="G296" i="13"/>
  <c r="G306" i="13"/>
  <c r="H306" i="13"/>
  <c r="H297" i="13"/>
  <c r="H296" i="13"/>
  <c r="G577" i="13"/>
  <c r="G576" i="13"/>
  <c r="G586" i="13"/>
  <c r="I501" i="13"/>
  <c r="I291" i="13"/>
  <c r="L291" i="13" s="1"/>
  <c r="L226" i="13" s="1"/>
  <c r="L655" i="13"/>
  <c r="L777" i="13"/>
  <c r="E725" i="13"/>
  <c r="E779" i="13"/>
  <c r="G166" i="13"/>
  <c r="G156" i="13"/>
  <c r="G157" i="13"/>
  <c r="I151" i="13"/>
  <c r="J376" i="13"/>
  <c r="J367" i="13"/>
  <c r="J366" i="13"/>
  <c r="G236" i="13"/>
  <c r="G227" i="13"/>
  <c r="G226" i="13"/>
  <c r="L360" i="13"/>
  <c r="E304" i="13"/>
  <c r="L304" i="13" s="1"/>
  <c r="G571" i="13"/>
  <c r="K506" i="13"/>
  <c r="K516" i="13"/>
  <c r="K507" i="13"/>
  <c r="L150" i="13"/>
  <c r="E94" i="13"/>
  <c r="L94" i="13" s="1"/>
  <c r="E711" i="13"/>
  <c r="F780" i="13"/>
  <c r="F725" i="13"/>
  <c r="R11" i="13" s="1"/>
  <c r="F779" i="13"/>
  <c r="F724" i="13" s="1"/>
  <c r="R10" i="13" s="1"/>
  <c r="X711" i="13"/>
  <c r="J164" i="13"/>
  <c r="L305" i="13"/>
  <c r="I571" i="13"/>
  <c r="K234" i="13"/>
  <c r="E151" i="13"/>
  <c r="L430" i="13"/>
  <c r="E374" i="13"/>
  <c r="L374" i="13" s="1"/>
  <c r="J577" i="13"/>
  <c r="J576" i="13"/>
  <c r="J586" i="13"/>
  <c r="L220" i="13"/>
  <c r="E164" i="13"/>
  <c r="L500" i="13"/>
  <c r="E444" i="13"/>
  <c r="L444" i="13" s="1"/>
  <c r="I306" i="13"/>
  <c r="I297" i="13"/>
  <c r="I296" i="13"/>
  <c r="F446" i="13"/>
  <c r="F436" i="13"/>
  <c r="F437" i="13"/>
  <c r="D402" i="13"/>
  <c r="P332" i="13"/>
  <c r="X777" i="13"/>
  <c r="Q779" i="13"/>
  <c r="X779" i="13" s="1"/>
  <c r="F17" i="13"/>
  <c r="L17" i="13" s="1"/>
  <c r="F16" i="13"/>
  <c r="F26" i="13"/>
  <c r="L81" i="13"/>
  <c r="L16" i="13" s="1"/>
  <c r="K227" i="13"/>
  <c r="K226" i="13"/>
  <c r="K236" i="13"/>
  <c r="K726" i="13"/>
  <c r="W12" i="13" s="1"/>
  <c r="K716" i="13"/>
  <c r="W2" i="13" s="1"/>
  <c r="K717" i="13"/>
  <c r="W3" i="13" s="1"/>
  <c r="L95" i="13"/>
  <c r="F96" i="13"/>
  <c r="J234" i="13"/>
  <c r="J506" i="13"/>
  <c r="J516" i="13"/>
  <c r="J507" i="13"/>
  <c r="L375" i="13"/>
  <c r="G717" i="13"/>
  <c r="S3" i="13" s="1"/>
  <c r="G726" i="13"/>
  <c r="S12" i="13" s="1"/>
  <c r="G716" i="13"/>
  <c r="S2" i="13" s="1"/>
  <c r="I656" i="13"/>
  <c r="I647" i="13"/>
  <c r="I646" i="13"/>
  <c r="F236" i="13"/>
  <c r="F227" i="13"/>
  <c r="F226" i="13"/>
  <c r="L445" i="13"/>
  <c r="E361" i="13"/>
  <c r="J437" i="13"/>
  <c r="J436" i="13"/>
  <c r="J446" i="13"/>
  <c r="I641" i="13"/>
  <c r="L641" i="13" s="1"/>
  <c r="L576" i="13" s="1"/>
  <c r="X290" i="13"/>
  <c r="I156" i="13"/>
  <c r="I166" i="13"/>
  <c r="I157" i="13"/>
  <c r="I26" i="13"/>
  <c r="I17" i="13"/>
  <c r="I16" i="13"/>
  <c r="L570" i="13"/>
  <c r="E514" i="13"/>
  <c r="L514" i="13" s="1"/>
  <c r="E234" i="13"/>
  <c r="L234" i="13" s="1"/>
  <c r="H586" i="13"/>
  <c r="H577" i="13"/>
  <c r="H576" i="13"/>
  <c r="L640" i="13"/>
  <c r="E584" i="13"/>
  <c r="L584" i="13" s="1"/>
  <c r="I164" i="13"/>
  <c r="E166" i="12"/>
  <c r="E157" i="12"/>
  <c r="E156" i="12"/>
  <c r="L711" i="12"/>
  <c r="L646" i="12" s="1"/>
  <c r="E647" i="12"/>
  <c r="E646" i="12"/>
  <c r="E656" i="12"/>
  <c r="L571" i="12"/>
  <c r="L506" i="12" s="1"/>
  <c r="E516" i="12"/>
  <c r="E507" i="12"/>
  <c r="E506" i="12"/>
  <c r="F221" i="12"/>
  <c r="G571" i="12"/>
  <c r="K17" i="12"/>
  <c r="K16" i="12"/>
  <c r="K26" i="12"/>
  <c r="L719" i="12"/>
  <c r="Q5" i="12"/>
  <c r="X5" i="12" s="1"/>
  <c r="K641" i="12"/>
  <c r="H361" i="12"/>
  <c r="Q780" i="12"/>
  <c r="X780" i="12" s="1"/>
  <c r="G641" i="12"/>
  <c r="L290" i="12"/>
  <c r="E234" i="12"/>
  <c r="L234" i="12" s="1"/>
  <c r="F291" i="12"/>
  <c r="Q641" i="12"/>
  <c r="X641" i="12" s="1"/>
  <c r="K711" i="12"/>
  <c r="F501" i="12"/>
  <c r="L777" i="12"/>
  <c r="E725" i="12"/>
  <c r="E779" i="12"/>
  <c r="E780" i="12" s="1"/>
  <c r="H641" i="12"/>
  <c r="J361" i="12"/>
  <c r="L95" i="12"/>
  <c r="L235" i="12"/>
  <c r="L430" i="12"/>
  <c r="E374" i="12"/>
  <c r="L374" i="12" s="1"/>
  <c r="I717" i="12"/>
  <c r="U3" i="12" s="1"/>
  <c r="I716" i="12"/>
  <c r="U2" i="12" s="1"/>
  <c r="I726" i="12"/>
  <c r="U12" i="12" s="1"/>
  <c r="G725" i="12"/>
  <c r="S11" i="12" s="1"/>
  <c r="G779" i="12"/>
  <c r="G724" i="12" s="1"/>
  <c r="S10" i="12" s="1"/>
  <c r="G656" i="12"/>
  <c r="G647" i="12"/>
  <c r="G646" i="12"/>
  <c r="J236" i="12"/>
  <c r="J227" i="12"/>
  <c r="J226" i="12"/>
  <c r="L81" i="12"/>
  <c r="L16" i="12" s="1"/>
  <c r="Q431" i="12"/>
  <c r="X431" i="12" s="1"/>
  <c r="L500" i="12"/>
  <c r="E444" i="12"/>
  <c r="L444" i="12" s="1"/>
  <c r="L640" i="12"/>
  <c r="E584" i="12"/>
  <c r="L584" i="12" s="1"/>
  <c r="I577" i="12"/>
  <c r="I576" i="12"/>
  <c r="I586" i="12"/>
  <c r="L24" i="12"/>
  <c r="F376" i="12"/>
  <c r="F367" i="12"/>
  <c r="F366" i="12"/>
  <c r="J577" i="12"/>
  <c r="J576" i="12"/>
  <c r="J586" i="12"/>
  <c r="G446" i="12"/>
  <c r="G436" i="12"/>
  <c r="G437" i="12"/>
  <c r="G227" i="12"/>
  <c r="G226" i="12"/>
  <c r="G236" i="12"/>
  <c r="L360" i="12"/>
  <c r="E304" i="12"/>
  <c r="L304" i="12" s="1"/>
  <c r="F26" i="12"/>
  <c r="L26" i="12" s="1"/>
  <c r="K717" i="12"/>
  <c r="W3" i="12" s="1"/>
  <c r="K716" i="12"/>
  <c r="W2" i="12" s="1"/>
  <c r="K726" i="12"/>
  <c r="W12" i="12" s="1"/>
  <c r="F94" i="12"/>
  <c r="L150" i="12"/>
  <c r="G297" i="12"/>
  <c r="G296" i="12"/>
  <c r="G306" i="12"/>
  <c r="L585" i="12"/>
  <c r="X151" i="12"/>
  <c r="E227" i="12"/>
  <c r="E226" i="12"/>
  <c r="E236" i="12"/>
  <c r="I507" i="12"/>
  <c r="I506" i="12"/>
  <c r="I516" i="12"/>
  <c r="X221" i="12"/>
  <c r="H151" i="12"/>
  <c r="K431" i="12"/>
  <c r="L305" i="12"/>
  <c r="E501" i="12"/>
  <c r="F780" i="12"/>
  <c r="E431" i="12"/>
  <c r="K87" i="12"/>
  <c r="K86" i="12"/>
  <c r="K96" i="12"/>
  <c r="J151" i="12"/>
  <c r="F361" i="12"/>
  <c r="J711" i="12"/>
  <c r="F151" i="12"/>
  <c r="J571" i="12"/>
  <c r="L17" i="12"/>
  <c r="L445" i="12"/>
  <c r="E96" i="12"/>
  <c r="E641" i="12"/>
  <c r="Q571" i="12"/>
  <c r="X571" i="12" s="1"/>
  <c r="J501" i="12"/>
  <c r="L570" i="12"/>
  <c r="E514" i="12"/>
  <c r="L514" i="12" s="1"/>
  <c r="I711" i="12"/>
  <c r="I431" i="12"/>
  <c r="H291" i="12"/>
  <c r="J717" i="12"/>
  <c r="V3" i="12" s="1"/>
  <c r="J716" i="12"/>
  <c r="V2" i="12" s="1"/>
  <c r="J726" i="12"/>
  <c r="V12" i="12" s="1"/>
  <c r="K306" i="12"/>
  <c r="K296" i="12"/>
  <c r="K297" i="12"/>
  <c r="E361" i="12"/>
  <c r="D402" i="12"/>
  <c r="P332" i="12"/>
  <c r="L220" i="12"/>
  <c r="E164" i="12"/>
  <c r="L164" i="12" s="1"/>
  <c r="F656" i="12"/>
  <c r="F647" i="12"/>
  <c r="F646" i="12"/>
  <c r="I96" i="12"/>
  <c r="I86" i="12"/>
  <c r="I87" i="12"/>
  <c r="L515" i="12"/>
  <c r="L710" i="12"/>
  <c r="E654" i="12"/>
  <c r="L654" i="12" s="1"/>
  <c r="H726" i="12"/>
  <c r="T12" i="12" s="1"/>
  <c r="H717" i="12"/>
  <c r="T3" i="12" s="1"/>
  <c r="H716" i="12"/>
  <c r="T2" i="12" s="1"/>
  <c r="L165" i="12"/>
  <c r="L94" i="12"/>
  <c r="E446" i="11"/>
  <c r="E437" i="11"/>
  <c r="E436" i="11"/>
  <c r="E507" i="11"/>
  <c r="E506" i="11"/>
  <c r="E516" i="11"/>
  <c r="L430" i="11"/>
  <c r="E374" i="11"/>
  <c r="L374" i="11" s="1"/>
  <c r="L150" i="11"/>
  <c r="E94" i="11"/>
  <c r="L94" i="11" s="1"/>
  <c r="L220" i="11"/>
  <c r="E164" i="11"/>
  <c r="L164" i="11" s="1"/>
  <c r="J780" i="11"/>
  <c r="J725" i="11"/>
  <c r="V11" i="11" s="1"/>
  <c r="J779" i="11"/>
  <c r="J724" i="11" s="1"/>
  <c r="V10" i="11" s="1"/>
  <c r="H431" i="11"/>
  <c r="J291" i="11"/>
  <c r="K431" i="11"/>
  <c r="E87" i="11"/>
  <c r="E86" i="11"/>
  <c r="E96" i="11"/>
  <c r="L165" i="11"/>
  <c r="L640" i="11"/>
  <c r="E584" i="11"/>
  <c r="L584" i="11" s="1"/>
  <c r="L777" i="11"/>
  <c r="E725" i="11"/>
  <c r="E779" i="11"/>
  <c r="G157" i="11"/>
  <c r="G156" i="11"/>
  <c r="G166" i="11"/>
  <c r="F81" i="11"/>
  <c r="J297" i="11"/>
  <c r="J296" i="11"/>
  <c r="J306" i="11"/>
  <c r="G571" i="11"/>
  <c r="J501" i="11"/>
  <c r="E376" i="11"/>
  <c r="E366" i="11"/>
  <c r="E367" i="11"/>
  <c r="F586" i="11"/>
  <c r="F577" i="11"/>
  <c r="F576" i="11"/>
  <c r="D402" i="11"/>
  <c r="P332" i="11"/>
  <c r="L360" i="11"/>
  <c r="E304" i="11"/>
  <c r="L304" i="11" s="1"/>
  <c r="L290" i="11"/>
  <c r="E234" i="11"/>
  <c r="L234" i="11" s="1"/>
  <c r="K26" i="11"/>
  <c r="K17" i="11"/>
  <c r="K16" i="11"/>
  <c r="F96" i="11"/>
  <c r="F86" i="11"/>
  <c r="F87" i="11"/>
  <c r="X777" i="11"/>
  <c r="Q780" i="11"/>
  <c r="X780" i="11" s="1"/>
  <c r="F367" i="11"/>
  <c r="F366" i="11"/>
  <c r="F376" i="11"/>
  <c r="E586" i="11"/>
  <c r="E576" i="11"/>
  <c r="E577" i="11"/>
  <c r="J516" i="11"/>
  <c r="J507" i="11"/>
  <c r="J506" i="11"/>
  <c r="L719" i="11"/>
  <c r="Q5" i="11"/>
  <c r="X5" i="11" s="1"/>
  <c r="J376" i="11"/>
  <c r="J366" i="11"/>
  <c r="J367" i="11"/>
  <c r="L375" i="11"/>
  <c r="K151" i="11"/>
  <c r="E221" i="11"/>
  <c r="L305" i="11"/>
  <c r="L235" i="11"/>
  <c r="K221" i="11"/>
  <c r="L585" i="11"/>
  <c r="H221" i="11"/>
  <c r="J641" i="11"/>
  <c r="F571" i="11"/>
  <c r="L571" i="11" s="1"/>
  <c r="L506" i="11" s="1"/>
  <c r="I151" i="11"/>
  <c r="F725" i="11"/>
  <c r="R11" i="11" s="1"/>
  <c r="F779" i="11"/>
  <c r="F724" i="11" s="1"/>
  <c r="R10" i="11" s="1"/>
  <c r="K501" i="11"/>
  <c r="I81" i="11"/>
  <c r="E291" i="11"/>
  <c r="J711" i="11"/>
  <c r="L710" i="11"/>
  <c r="E654" i="11"/>
  <c r="L654" i="11" s="1"/>
  <c r="G725" i="11"/>
  <c r="S11" i="11" s="1"/>
  <c r="G780" i="11"/>
  <c r="G779" i="11"/>
  <c r="G724" i="11" s="1"/>
  <c r="S10" i="11" s="1"/>
  <c r="G151" i="11"/>
  <c r="K226" i="11"/>
  <c r="K227" i="11"/>
  <c r="K236" i="11"/>
  <c r="F296" i="11"/>
  <c r="F297" i="11"/>
  <c r="F306" i="11"/>
  <c r="G586" i="11"/>
  <c r="G577" i="11"/>
  <c r="G576" i="11"/>
  <c r="E361" i="11"/>
  <c r="H780" i="11"/>
  <c r="L80" i="11"/>
  <c r="E24" i="11"/>
  <c r="L24" i="11" s="1"/>
  <c r="L500" i="11"/>
  <c r="E444" i="11"/>
  <c r="L444" i="11" s="1"/>
  <c r="Q711" i="11"/>
  <c r="X711" i="11" s="1"/>
  <c r="G656" i="11"/>
  <c r="G647" i="11"/>
  <c r="G646" i="11"/>
  <c r="H516" i="11"/>
  <c r="H506" i="11"/>
  <c r="H507" i="11"/>
  <c r="G376" i="11"/>
  <c r="G366" i="11"/>
  <c r="G367" i="11"/>
  <c r="J166" i="11"/>
  <c r="J157" i="11"/>
  <c r="J156" i="11"/>
  <c r="K725" i="11"/>
  <c r="W11" i="11" s="1"/>
  <c r="K779" i="11"/>
  <c r="K724" i="11" s="1"/>
  <c r="W10" i="11" s="1"/>
  <c r="L570" i="11"/>
  <c r="E514" i="11"/>
  <c r="L514" i="11" s="1"/>
  <c r="Q779" i="11"/>
  <c r="X779" i="11" s="1"/>
  <c r="H437" i="11"/>
  <c r="H436" i="11"/>
  <c r="H446" i="11"/>
  <c r="E81" i="11"/>
  <c r="L445" i="11"/>
  <c r="I221" i="11"/>
  <c r="F711" i="11"/>
  <c r="L711" i="11" s="1"/>
  <c r="L646" i="11" s="1"/>
  <c r="I725" i="11"/>
  <c r="U11" i="11" s="1"/>
  <c r="I779" i="11"/>
  <c r="I724" i="11" s="1"/>
  <c r="U10" i="11" s="1"/>
  <c r="I571" i="11"/>
  <c r="I227" i="11"/>
  <c r="I226" i="11"/>
  <c r="I236" i="11"/>
  <c r="J26" i="11"/>
  <c r="J17" i="11"/>
  <c r="J16" i="11"/>
  <c r="H297" i="11"/>
  <c r="H306" i="11"/>
  <c r="H296" i="11"/>
  <c r="E647" i="11"/>
  <c r="E646" i="11"/>
  <c r="E656" i="11"/>
  <c r="H17" i="11"/>
  <c r="H16" i="11"/>
  <c r="H26" i="11"/>
  <c r="G17" i="11"/>
  <c r="G16" i="11"/>
  <c r="G26" i="11"/>
  <c r="H577" i="11"/>
  <c r="H576" i="11"/>
  <c r="H586" i="11"/>
  <c r="G436" i="11"/>
  <c r="G446" i="11"/>
  <c r="G437" i="11"/>
  <c r="H656" i="11"/>
  <c r="H647" i="11"/>
  <c r="H646" i="11"/>
  <c r="H87" i="11"/>
  <c r="H96" i="11"/>
  <c r="H86" i="11"/>
  <c r="L17" i="10"/>
  <c r="E586" i="10"/>
  <c r="E577" i="10"/>
  <c r="E576" i="10"/>
  <c r="E157" i="10"/>
  <c r="E156" i="10"/>
  <c r="E166" i="10"/>
  <c r="H726" i="10"/>
  <c r="T12" i="10" s="1"/>
  <c r="H716" i="10"/>
  <c r="T2" i="10" s="1"/>
  <c r="H717" i="10"/>
  <c r="T3" i="10" s="1"/>
  <c r="L360" i="10"/>
  <c r="E304" i="10"/>
  <c r="L304" i="10" s="1"/>
  <c r="G507" i="10"/>
  <c r="G506" i="10"/>
  <c r="G516" i="10"/>
  <c r="D542" i="10"/>
  <c r="P472" i="10"/>
  <c r="L777" i="10"/>
  <c r="E725" i="10"/>
  <c r="E779" i="10"/>
  <c r="L150" i="10"/>
  <c r="E94" i="10"/>
  <c r="L94" i="10" s="1"/>
  <c r="E361" i="10"/>
  <c r="H157" i="10"/>
  <c r="H156" i="10"/>
  <c r="H166" i="10"/>
  <c r="K656" i="10"/>
  <c r="K647" i="10"/>
  <c r="K646" i="10"/>
  <c r="H501" i="10"/>
  <c r="I641" i="10"/>
  <c r="K780" i="10"/>
  <c r="G711" i="10"/>
  <c r="L24" i="10"/>
  <c r="L95" i="10"/>
  <c r="L375" i="10"/>
  <c r="K641" i="10"/>
  <c r="L165" i="10"/>
  <c r="G374" i="10"/>
  <c r="L290" i="10"/>
  <c r="E234" i="10"/>
  <c r="L234" i="10" s="1"/>
  <c r="I780" i="10"/>
  <c r="K151" i="10"/>
  <c r="K166" i="10"/>
  <c r="K157" i="10"/>
  <c r="K156" i="10"/>
  <c r="J166" i="10"/>
  <c r="J156" i="10"/>
  <c r="J157" i="10"/>
  <c r="F376" i="10"/>
  <c r="F367" i="10"/>
  <c r="F366" i="10"/>
  <c r="I431" i="10"/>
  <c r="G641" i="10"/>
  <c r="F221" i="10"/>
  <c r="L221" i="10" s="1"/>
  <c r="L156" i="10" s="1"/>
  <c r="X777" i="10"/>
  <c r="Q779" i="10"/>
  <c r="X779" i="10" s="1"/>
  <c r="L305" i="10"/>
  <c r="H17" i="10"/>
  <c r="H16" i="10"/>
  <c r="H26" i="10"/>
  <c r="E291" i="10"/>
  <c r="L710" i="10"/>
  <c r="E654" i="10"/>
  <c r="L654" i="10" s="1"/>
  <c r="J446" i="10"/>
  <c r="J437" i="10"/>
  <c r="J436" i="10"/>
  <c r="L26" i="10"/>
  <c r="E437" i="10"/>
  <c r="E436" i="10"/>
  <c r="I516" i="10"/>
  <c r="I507" i="10"/>
  <c r="I506" i="10"/>
  <c r="H647" i="10"/>
  <c r="H646" i="10"/>
  <c r="H656" i="10"/>
  <c r="G306" i="10"/>
  <c r="G297" i="10"/>
  <c r="G296" i="10"/>
  <c r="G157" i="10"/>
  <c r="G156" i="10"/>
  <c r="G166" i="10"/>
  <c r="L570" i="10"/>
  <c r="E514" i="10"/>
  <c r="L514" i="10" s="1"/>
  <c r="Q641" i="10"/>
  <c r="X641" i="10" s="1"/>
  <c r="K297" i="10"/>
  <c r="K296" i="10"/>
  <c r="K306" i="10"/>
  <c r="E151" i="10"/>
  <c r="L430" i="10"/>
  <c r="L431" i="10"/>
  <c r="L366" i="10" s="1"/>
  <c r="E367" i="10"/>
  <c r="E366" i="10"/>
  <c r="K374" i="10"/>
  <c r="J236" i="10"/>
  <c r="J227" i="10"/>
  <c r="J226" i="10"/>
  <c r="F507" i="10"/>
  <c r="F506" i="10"/>
  <c r="F516" i="10"/>
  <c r="H586" i="10"/>
  <c r="H576" i="10"/>
  <c r="H577" i="10"/>
  <c r="I227" i="10"/>
  <c r="I226" i="10"/>
  <c r="I236" i="10"/>
  <c r="J716" i="10"/>
  <c r="V2" i="10" s="1"/>
  <c r="J717" i="10"/>
  <c r="V3" i="10" s="1"/>
  <c r="J726" i="10"/>
  <c r="V12" i="10" s="1"/>
  <c r="L515" i="10"/>
  <c r="F437" i="10"/>
  <c r="F436" i="10"/>
  <c r="F446" i="10"/>
  <c r="I297" i="10"/>
  <c r="I306" i="10"/>
  <c r="I296" i="10"/>
  <c r="Q501" i="10"/>
  <c r="X501" i="10" s="1"/>
  <c r="K437" i="10"/>
  <c r="K436" i="10"/>
  <c r="K446" i="10"/>
  <c r="Q151" i="10"/>
  <c r="X151" i="10" s="1"/>
  <c r="L655" i="10"/>
  <c r="J647" i="10"/>
  <c r="J646" i="10"/>
  <c r="J656" i="10"/>
  <c r="J374" i="10"/>
  <c r="F641" i="10"/>
  <c r="J431" i="10"/>
  <c r="J507" i="10"/>
  <c r="J506" i="10"/>
  <c r="J516" i="10"/>
  <c r="F361" i="10"/>
  <c r="L500" i="10"/>
  <c r="E444" i="10"/>
  <c r="L444" i="10" s="1"/>
  <c r="K367" i="10"/>
  <c r="K366" i="10"/>
  <c r="K376" i="10"/>
  <c r="X430" i="10"/>
  <c r="Q431" i="10"/>
  <c r="X431" i="10" s="1"/>
  <c r="K291" i="10"/>
  <c r="G780" i="10"/>
  <c r="E711" i="10"/>
  <c r="F374" i="10"/>
  <c r="L374" i="10" s="1"/>
  <c r="J586" i="10"/>
  <c r="J577" i="10"/>
  <c r="J576" i="10"/>
  <c r="L220" i="10"/>
  <c r="E164" i="10"/>
  <c r="L164" i="10" s="1"/>
  <c r="H367" i="10"/>
  <c r="H366" i="10"/>
  <c r="H376" i="10"/>
  <c r="G376" i="10"/>
  <c r="G366" i="10"/>
  <c r="G367" i="10"/>
  <c r="L640" i="10"/>
  <c r="E584" i="10"/>
  <c r="L584" i="10" s="1"/>
  <c r="E516" i="10"/>
  <c r="L571" i="10"/>
  <c r="L506" i="10" s="1"/>
  <c r="E507" i="10"/>
  <c r="E506" i="10"/>
  <c r="J96" i="10"/>
  <c r="J87" i="10"/>
  <c r="J86" i="10"/>
  <c r="L445" i="10"/>
  <c r="L719" i="10"/>
  <c r="Q5" i="10"/>
  <c r="X5" i="10" s="1"/>
  <c r="J361" i="10"/>
  <c r="F780" i="10"/>
  <c r="E586" i="9"/>
  <c r="E577" i="9"/>
  <c r="E576" i="9"/>
  <c r="L431" i="9"/>
  <c r="L366" i="9" s="1"/>
  <c r="E367" i="9"/>
  <c r="E366" i="9"/>
  <c r="E376" i="9"/>
  <c r="L780" i="9"/>
  <c r="L716" i="9" s="1"/>
  <c r="X2" i="9" s="1"/>
  <c r="E717" i="9"/>
  <c r="E716" i="9"/>
  <c r="Q2" i="9" s="1"/>
  <c r="H446" i="9"/>
  <c r="H437" i="9"/>
  <c r="H436" i="9"/>
  <c r="L290" i="9"/>
  <c r="E234" i="9"/>
  <c r="L234" i="9" s="1"/>
  <c r="L501" i="9"/>
  <c r="L436" i="9" s="1"/>
  <c r="E437" i="9"/>
  <c r="E436" i="9"/>
  <c r="E446" i="9"/>
  <c r="L779" i="9"/>
  <c r="Q361" i="9"/>
  <c r="X361" i="9" s="1"/>
  <c r="L26" i="9"/>
  <c r="X500" i="9"/>
  <c r="L515" i="9"/>
  <c r="J577" i="9"/>
  <c r="J576" i="9"/>
  <c r="J586" i="9"/>
  <c r="K227" i="9"/>
  <c r="K226" i="9"/>
  <c r="K236" i="9"/>
  <c r="H26" i="9"/>
  <c r="H17" i="9"/>
  <c r="H16" i="9"/>
  <c r="I780" i="9"/>
  <c r="F376" i="9"/>
  <c r="F366" i="9"/>
  <c r="F367" i="9"/>
  <c r="I446" i="9"/>
  <c r="I437" i="9"/>
  <c r="I436" i="9"/>
  <c r="L725" i="9"/>
  <c r="Q11" i="9"/>
  <c r="X11" i="9" s="1"/>
  <c r="L710" i="9"/>
  <c r="E654" i="9"/>
  <c r="L654" i="9" s="1"/>
  <c r="K507" i="9"/>
  <c r="K506" i="9"/>
  <c r="K516" i="9"/>
  <c r="G376" i="9"/>
  <c r="G367" i="9"/>
  <c r="G366" i="9"/>
  <c r="I166" i="9"/>
  <c r="I157" i="9"/>
  <c r="I156" i="9"/>
  <c r="J306" i="9"/>
  <c r="J297" i="9"/>
  <c r="J296" i="9"/>
  <c r="J717" i="9"/>
  <c r="V3" i="9" s="1"/>
  <c r="J716" i="9"/>
  <c r="V2" i="9" s="1"/>
  <c r="J726" i="9"/>
  <c r="V12" i="9" s="1"/>
  <c r="F87" i="9"/>
  <c r="F96" i="9"/>
  <c r="F86" i="9"/>
  <c r="I431" i="9"/>
  <c r="E291" i="9"/>
  <c r="K431" i="9"/>
  <c r="X81" i="9"/>
  <c r="Q711" i="9"/>
  <c r="X711" i="9" s="1"/>
  <c r="G571" i="9"/>
  <c r="L655" i="9"/>
  <c r="K641" i="9"/>
  <c r="L641" i="9" s="1"/>
  <c r="L576" i="9" s="1"/>
  <c r="L17" i="9"/>
  <c r="H151" i="9"/>
  <c r="K157" i="9"/>
  <c r="K156" i="9"/>
  <c r="K166" i="9"/>
  <c r="G444" i="9"/>
  <c r="J151" i="9"/>
  <c r="L220" i="9"/>
  <c r="E164" i="9"/>
  <c r="L164" i="9" s="1"/>
  <c r="L150" i="9"/>
  <c r="E94" i="9"/>
  <c r="L94" i="9" s="1"/>
  <c r="L360" i="9"/>
  <c r="E304" i="9"/>
  <c r="L304" i="9" s="1"/>
  <c r="H444" i="9"/>
  <c r="F571" i="9"/>
  <c r="E711" i="9"/>
  <c r="Q571" i="9"/>
  <c r="X571" i="9" s="1"/>
  <c r="Q291" i="9"/>
  <c r="X291" i="9" s="1"/>
  <c r="Q501" i="9"/>
  <c r="X501" i="9" s="1"/>
  <c r="X431" i="9"/>
  <c r="Q151" i="9"/>
  <c r="X151" i="9" s="1"/>
  <c r="F227" i="9"/>
  <c r="F226" i="9"/>
  <c r="F236" i="9"/>
  <c r="H726" i="9"/>
  <c r="T12" i="9" s="1"/>
  <c r="H717" i="9"/>
  <c r="T3" i="9" s="1"/>
  <c r="H716" i="9"/>
  <c r="T2" i="9" s="1"/>
  <c r="G86" i="9"/>
  <c r="G87" i="9"/>
  <c r="G96" i="9"/>
  <c r="F446" i="9"/>
  <c r="F437" i="9"/>
  <c r="F436" i="9"/>
  <c r="X221" i="9"/>
  <c r="L165" i="9"/>
  <c r="K297" i="9"/>
  <c r="K296" i="9"/>
  <c r="K306" i="9"/>
  <c r="L430" i="9"/>
  <c r="E374" i="9"/>
  <c r="L374" i="9" s="1"/>
  <c r="H306" i="9"/>
  <c r="H297" i="9"/>
  <c r="H296" i="9"/>
  <c r="L640" i="9"/>
  <c r="E584" i="9"/>
  <c r="L584" i="9" s="1"/>
  <c r="H366" i="9"/>
  <c r="H367" i="9"/>
  <c r="H376" i="9"/>
  <c r="D402" i="9"/>
  <c r="P332" i="9"/>
  <c r="H516" i="9"/>
  <c r="H507" i="9"/>
  <c r="H506" i="9"/>
  <c r="J656" i="9"/>
  <c r="J646" i="9"/>
  <c r="J647" i="9"/>
  <c r="L570" i="9"/>
  <c r="E514" i="9"/>
  <c r="L514" i="9" s="1"/>
  <c r="F726" i="9"/>
  <c r="R12" i="9" s="1"/>
  <c r="F717" i="9"/>
  <c r="R3" i="9" s="1"/>
  <c r="F716" i="9"/>
  <c r="R2" i="9" s="1"/>
  <c r="X777" i="9"/>
  <c r="Q779" i="9"/>
  <c r="X779" i="9" s="1"/>
  <c r="G306" i="9"/>
  <c r="G297" i="9"/>
  <c r="G296" i="9"/>
  <c r="L445" i="9"/>
  <c r="K446" i="9"/>
  <c r="K437" i="9"/>
  <c r="K436" i="9"/>
  <c r="L361" i="9"/>
  <c r="L296" i="9" s="1"/>
  <c r="E296" i="9"/>
  <c r="E297" i="9"/>
  <c r="L375" i="9"/>
  <c r="G437" i="9"/>
  <c r="G436" i="9"/>
  <c r="G446" i="9"/>
  <c r="G656" i="9"/>
  <c r="G647" i="9"/>
  <c r="G646" i="9"/>
  <c r="G586" i="9"/>
  <c r="G577" i="9"/>
  <c r="G576" i="9"/>
  <c r="J166" i="9"/>
  <c r="J156" i="9"/>
  <c r="J157" i="9"/>
  <c r="G726" i="9"/>
  <c r="S12" i="9" s="1"/>
  <c r="G717" i="9"/>
  <c r="S3" i="9" s="1"/>
  <c r="G716" i="9"/>
  <c r="S2" i="9" s="1"/>
  <c r="F647" i="9"/>
  <c r="F646" i="9"/>
  <c r="F656" i="9"/>
  <c r="G166" i="9"/>
  <c r="G156" i="9"/>
  <c r="G157" i="9"/>
  <c r="L221" i="9"/>
  <c r="L156" i="9" s="1"/>
  <c r="E157" i="9"/>
  <c r="E156" i="9"/>
  <c r="E166" i="9"/>
  <c r="E96" i="9"/>
  <c r="E86" i="9"/>
  <c r="E87" i="9"/>
  <c r="L305" i="9"/>
  <c r="I87" i="9"/>
  <c r="I86" i="9"/>
  <c r="I96" i="9"/>
  <c r="K780" i="9"/>
  <c r="E571" i="9"/>
  <c r="K151" i="9"/>
  <c r="L151" i="9" s="1"/>
  <c r="L86" i="9" s="1"/>
  <c r="I577" i="9"/>
  <c r="I576" i="9"/>
  <c r="I586" i="9"/>
  <c r="L444" i="9"/>
  <c r="F444" i="9"/>
  <c r="I297" i="8"/>
  <c r="I296" i="8"/>
  <c r="I306" i="8"/>
  <c r="K656" i="8"/>
  <c r="K647" i="8"/>
  <c r="K646" i="8"/>
  <c r="G726" i="8"/>
  <c r="S12" i="8" s="1"/>
  <c r="G716" i="8"/>
  <c r="S2" i="8" s="1"/>
  <c r="G717" i="8"/>
  <c r="S3" i="8" s="1"/>
  <c r="E236" i="8"/>
  <c r="E227" i="8"/>
  <c r="E226" i="8"/>
  <c r="H577" i="8"/>
  <c r="H576" i="8"/>
  <c r="H586" i="8"/>
  <c r="F780" i="8"/>
  <c r="E96" i="8"/>
  <c r="E87" i="8"/>
  <c r="E86" i="8"/>
  <c r="L655" i="8"/>
  <c r="G87" i="8"/>
  <c r="G86" i="8"/>
  <c r="G96" i="8"/>
  <c r="H507" i="8"/>
  <c r="H506" i="8"/>
  <c r="H516" i="8"/>
  <c r="L430" i="8"/>
  <c r="E374" i="8"/>
  <c r="L374" i="8" s="1"/>
  <c r="F577" i="8"/>
  <c r="F576" i="8"/>
  <c r="F586" i="8"/>
  <c r="E647" i="8"/>
  <c r="E646" i="8"/>
  <c r="E656" i="8"/>
  <c r="L500" i="8"/>
  <c r="E444" i="8"/>
  <c r="L444" i="8" s="1"/>
  <c r="L640" i="8"/>
  <c r="E584" i="8"/>
  <c r="L584" i="8" s="1"/>
  <c r="I501" i="8"/>
  <c r="F221" i="8"/>
  <c r="L570" i="8"/>
  <c r="E514" i="8"/>
  <c r="L514" i="8" s="1"/>
  <c r="F236" i="8"/>
  <c r="F227" i="8"/>
  <c r="F226" i="8"/>
  <c r="K780" i="8"/>
  <c r="I571" i="8"/>
  <c r="L445" i="8"/>
  <c r="I227" i="8"/>
  <c r="I226" i="8"/>
  <c r="I236" i="8"/>
  <c r="F367" i="8"/>
  <c r="F366" i="8"/>
  <c r="F376" i="8"/>
  <c r="E431" i="8"/>
  <c r="K291" i="8"/>
  <c r="F361" i="8"/>
  <c r="L360" i="8"/>
  <c r="E304" i="8"/>
  <c r="L304" i="8" s="1"/>
  <c r="H361" i="8"/>
  <c r="D402" i="8"/>
  <c r="P332" i="8"/>
  <c r="H431" i="8"/>
  <c r="F507" i="8"/>
  <c r="F506" i="8"/>
  <c r="F516" i="8"/>
  <c r="E577" i="8"/>
  <c r="E576" i="8"/>
  <c r="E586" i="8"/>
  <c r="L220" i="8"/>
  <c r="E164" i="8"/>
  <c r="L164" i="8" s="1"/>
  <c r="K571" i="8"/>
  <c r="G236" i="8"/>
  <c r="G227" i="8"/>
  <c r="G226" i="8"/>
  <c r="L375" i="8"/>
  <c r="G647" i="8"/>
  <c r="G646" i="8"/>
  <c r="G656" i="8"/>
  <c r="L305" i="8"/>
  <c r="K376" i="8"/>
  <c r="K367" i="8"/>
  <c r="K366" i="8"/>
  <c r="X777" i="8"/>
  <c r="Q779" i="8"/>
  <c r="X779" i="8" s="1"/>
  <c r="I87" i="8"/>
  <c r="I86" i="8"/>
  <c r="I96" i="8"/>
  <c r="L779" i="8"/>
  <c r="E501" i="8"/>
  <c r="G221" i="8"/>
  <c r="L585" i="8"/>
  <c r="J780" i="8"/>
  <c r="G431" i="8"/>
  <c r="L165" i="8"/>
  <c r="L290" i="8"/>
  <c r="E234" i="8"/>
  <c r="L234" i="8" s="1"/>
  <c r="J291" i="8"/>
  <c r="E507" i="8"/>
  <c r="E506" i="8"/>
  <c r="E516" i="8"/>
  <c r="I711" i="8"/>
  <c r="L150" i="8"/>
  <c r="E94" i="8"/>
  <c r="L94" i="8" s="1"/>
  <c r="E780" i="8"/>
  <c r="J361" i="8"/>
  <c r="F446" i="8"/>
  <c r="F437" i="8"/>
  <c r="F436" i="8"/>
  <c r="L17" i="8"/>
  <c r="J437" i="8"/>
  <c r="J436" i="8"/>
  <c r="J446" i="8"/>
  <c r="I431" i="8"/>
  <c r="F711" i="8"/>
  <c r="J151" i="8"/>
  <c r="L235" i="8"/>
  <c r="X361" i="8"/>
  <c r="E361" i="8"/>
  <c r="H647" i="8"/>
  <c r="H646" i="8"/>
  <c r="H656" i="8"/>
  <c r="I641" i="8"/>
  <c r="L641" i="8" s="1"/>
  <c r="L576" i="8" s="1"/>
  <c r="L95" i="8"/>
  <c r="E725" i="8"/>
  <c r="L710" i="8"/>
  <c r="E654" i="8"/>
  <c r="L654" i="8" s="1"/>
  <c r="G571" i="8"/>
  <c r="L26" i="8"/>
  <c r="G297" i="8"/>
  <c r="G296" i="8"/>
  <c r="G306" i="8"/>
  <c r="J166" i="8"/>
  <c r="J157" i="8"/>
  <c r="J156" i="8"/>
  <c r="I717" i="8"/>
  <c r="U3" i="8" s="1"/>
  <c r="I726" i="8"/>
  <c r="U12" i="8" s="1"/>
  <c r="I716" i="8"/>
  <c r="U2" i="8" s="1"/>
  <c r="L221" i="8"/>
  <c r="L156" i="8" s="1"/>
  <c r="E157" i="8"/>
  <c r="E156" i="8"/>
  <c r="E166" i="8"/>
  <c r="K577" i="8"/>
  <c r="K586" i="8"/>
  <c r="K576" i="8"/>
  <c r="H446" i="8"/>
  <c r="H437" i="8"/>
  <c r="H436" i="8"/>
  <c r="H726" i="8"/>
  <c r="T12" i="8" s="1"/>
  <c r="H716" i="8"/>
  <c r="T2" i="8" s="1"/>
  <c r="H717" i="8"/>
  <c r="T3" i="8" s="1"/>
  <c r="H507" i="7"/>
  <c r="H506" i="7"/>
  <c r="H516" i="7"/>
  <c r="H361" i="7"/>
  <c r="I711" i="7"/>
  <c r="L571" i="7"/>
  <c r="L506" i="7" s="1"/>
  <c r="E507" i="7"/>
  <c r="E506" i="7"/>
  <c r="G711" i="7"/>
  <c r="L24" i="7"/>
  <c r="L641" i="7"/>
  <c r="L576" i="7" s="1"/>
  <c r="E577" i="7"/>
  <c r="E576" i="7"/>
  <c r="E586" i="7"/>
  <c r="G726" i="7"/>
  <c r="S12" i="7" s="1"/>
  <c r="G716" i="7"/>
  <c r="S2" i="7" s="1"/>
  <c r="G717" i="7"/>
  <c r="S3" i="7" s="1"/>
  <c r="L290" i="7"/>
  <c r="E234" i="7"/>
  <c r="L234" i="7" s="1"/>
  <c r="E26" i="7"/>
  <c r="L26" i="7" s="1"/>
  <c r="K306" i="7"/>
  <c r="K297" i="7"/>
  <c r="K296" i="7"/>
  <c r="F577" i="7"/>
  <c r="F576" i="7"/>
  <c r="F586" i="7"/>
  <c r="I87" i="7"/>
  <c r="I86" i="7"/>
  <c r="I96" i="7"/>
  <c r="I507" i="7"/>
  <c r="I506" i="7"/>
  <c r="I516" i="7"/>
  <c r="L500" i="7"/>
  <c r="E444" i="7"/>
  <c r="L444" i="7" s="1"/>
  <c r="K656" i="7"/>
  <c r="K647" i="7"/>
  <c r="K646" i="7"/>
  <c r="J297" i="7"/>
  <c r="J296" i="7"/>
  <c r="J306" i="7"/>
  <c r="I514" i="7"/>
  <c r="K291" i="7"/>
  <c r="F166" i="7"/>
  <c r="F157" i="7"/>
  <c r="F156" i="7"/>
  <c r="J514" i="7"/>
  <c r="X777" i="7"/>
  <c r="Q779" i="7"/>
  <c r="X779" i="7" s="1"/>
  <c r="F647" i="7"/>
  <c r="F646" i="7"/>
  <c r="F656" i="7"/>
  <c r="I236" i="7"/>
  <c r="I227" i="7"/>
  <c r="I226" i="7"/>
  <c r="E306" i="7"/>
  <c r="E297" i="7"/>
  <c r="E296" i="7"/>
  <c r="E367" i="7"/>
  <c r="E366" i="7"/>
  <c r="E376" i="7"/>
  <c r="L220" i="7"/>
  <c r="E164" i="7"/>
  <c r="L164" i="7" s="1"/>
  <c r="L710" i="7"/>
  <c r="E654" i="7"/>
  <c r="L654" i="7" s="1"/>
  <c r="I586" i="7"/>
  <c r="I577" i="7"/>
  <c r="I576" i="7"/>
  <c r="F446" i="7"/>
  <c r="F437" i="7"/>
  <c r="F436" i="7"/>
  <c r="G501" i="7"/>
  <c r="L445" i="7"/>
  <c r="H780" i="7"/>
  <c r="D402" i="7"/>
  <c r="P332" i="7"/>
  <c r="J656" i="7"/>
  <c r="J647" i="7"/>
  <c r="J646" i="7"/>
  <c r="X570" i="7"/>
  <c r="L165" i="7"/>
  <c r="E711" i="7"/>
  <c r="E291" i="7"/>
  <c r="X501" i="7"/>
  <c r="J641" i="7"/>
  <c r="E514" i="7"/>
  <c r="F361" i="7"/>
  <c r="Q571" i="7"/>
  <c r="X571" i="7" s="1"/>
  <c r="H586" i="7"/>
  <c r="H577" i="7"/>
  <c r="H576" i="7"/>
  <c r="K431" i="7"/>
  <c r="L431" i="7" s="1"/>
  <c r="L366" i="7" s="1"/>
  <c r="H501" i="7"/>
  <c r="I376" i="7"/>
  <c r="I367" i="7"/>
  <c r="I366" i="7"/>
  <c r="I501" i="7"/>
  <c r="G514" i="7"/>
  <c r="J157" i="7"/>
  <c r="J156" i="7"/>
  <c r="J166" i="7"/>
  <c r="E96" i="7"/>
  <c r="E87" i="7"/>
  <c r="E86" i="7"/>
  <c r="H151" i="7"/>
  <c r="J151" i="7"/>
  <c r="L17" i="7"/>
  <c r="H711" i="7"/>
  <c r="H291" i="7"/>
  <c r="G151" i="7"/>
  <c r="E501" i="7"/>
  <c r="L719" i="7"/>
  <c r="Q5" i="7"/>
  <c r="X5" i="7" s="1"/>
  <c r="I780" i="7"/>
  <c r="G507" i="7"/>
  <c r="G506" i="7"/>
  <c r="G516" i="7"/>
  <c r="L640" i="7"/>
  <c r="E584" i="7"/>
  <c r="L584" i="7" s="1"/>
  <c r="I361" i="7"/>
  <c r="K514" i="7"/>
  <c r="E157" i="7"/>
  <c r="L157" i="7" s="1"/>
  <c r="E156" i="7"/>
  <c r="E166" i="7"/>
  <c r="L221" i="7"/>
  <c r="L156" i="7" s="1"/>
  <c r="L515" i="7"/>
  <c r="F507" i="7"/>
  <c r="F506" i="7"/>
  <c r="F516" i="7"/>
  <c r="F726" i="7"/>
  <c r="R12" i="7" s="1"/>
  <c r="F716" i="7"/>
  <c r="R2" i="7" s="1"/>
  <c r="F717" i="7"/>
  <c r="R3" i="7" s="1"/>
  <c r="K717" i="7"/>
  <c r="W3" i="7" s="1"/>
  <c r="K726" i="7"/>
  <c r="W12" i="7" s="1"/>
  <c r="K716" i="7"/>
  <c r="W2" i="7" s="1"/>
  <c r="L360" i="7"/>
  <c r="E304" i="7"/>
  <c r="L304" i="7" s="1"/>
  <c r="L430" i="7"/>
  <c r="E374" i="7"/>
  <c r="L374" i="7" s="1"/>
  <c r="F236" i="7"/>
  <c r="F227" i="7"/>
  <c r="F226" i="7"/>
  <c r="L150" i="7"/>
  <c r="E94" i="7"/>
  <c r="L94" i="7" s="1"/>
  <c r="L655" i="7"/>
  <c r="L585" i="7"/>
  <c r="J717" i="7"/>
  <c r="V3" i="7" s="1"/>
  <c r="J716" i="7"/>
  <c r="V2" i="7" s="1"/>
  <c r="J726" i="7"/>
  <c r="V12" i="7" s="1"/>
  <c r="K516" i="7"/>
  <c r="K507" i="7"/>
  <c r="K506" i="7"/>
  <c r="F514" i="7"/>
  <c r="L777" i="7"/>
  <c r="E725" i="7"/>
  <c r="E779" i="7"/>
  <c r="E780" i="7" s="1"/>
  <c r="L305" i="7"/>
  <c r="G586" i="7"/>
  <c r="G577" i="7"/>
  <c r="G576" i="7"/>
  <c r="L95" i="7"/>
  <c r="E227" i="6"/>
  <c r="E226" i="6"/>
  <c r="E236" i="6"/>
  <c r="E26" i="6"/>
  <c r="E17" i="6"/>
  <c r="E16" i="6"/>
  <c r="J376" i="6"/>
  <c r="J367" i="6"/>
  <c r="J366" i="6"/>
  <c r="J236" i="6"/>
  <c r="J227" i="6"/>
  <c r="J226" i="6"/>
  <c r="E376" i="6"/>
  <c r="L431" i="6"/>
  <c r="L366" i="6" s="1"/>
  <c r="E367" i="6"/>
  <c r="E366" i="6"/>
  <c r="E297" i="6"/>
  <c r="E296" i="6"/>
  <c r="E306" i="6"/>
  <c r="L719" i="6"/>
  <c r="Q5" i="6"/>
  <c r="X5" i="6" s="1"/>
  <c r="K291" i="6"/>
  <c r="L291" i="6" s="1"/>
  <c r="L226" i="6" s="1"/>
  <c r="G724" i="6"/>
  <c r="S10" i="6" s="1"/>
  <c r="F361" i="6"/>
  <c r="L777" i="6"/>
  <c r="E725" i="6"/>
  <c r="E779" i="6"/>
  <c r="K376" i="6"/>
  <c r="K367" i="6"/>
  <c r="K366" i="6"/>
  <c r="I96" i="6"/>
  <c r="I87" i="6"/>
  <c r="I86" i="6"/>
  <c r="H725" i="6"/>
  <c r="T11" i="6" s="1"/>
  <c r="H779" i="6"/>
  <c r="H724" i="6" s="1"/>
  <c r="T10" i="6" s="1"/>
  <c r="G81" i="6"/>
  <c r="J641" i="6"/>
  <c r="K96" i="6"/>
  <c r="K86" i="6"/>
  <c r="K87" i="6"/>
  <c r="X711" i="6"/>
  <c r="L235" i="6"/>
  <c r="F151" i="6"/>
  <c r="G716" i="6"/>
  <c r="S2" i="6" s="1"/>
  <c r="G717" i="6"/>
  <c r="S3" i="6" s="1"/>
  <c r="G726" i="6"/>
  <c r="S12" i="6" s="1"/>
  <c r="I507" i="6"/>
  <c r="I506" i="6"/>
  <c r="I516" i="6"/>
  <c r="Q221" i="6"/>
  <c r="X221" i="6" s="1"/>
  <c r="J157" i="6"/>
  <c r="J156" i="6"/>
  <c r="J166" i="6"/>
  <c r="I157" i="6"/>
  <c r="I166" i="6"/>
  <c r="I156" i="6"/>
  <c r="D402" i="6"/>
  <c r="P332" i="6"/>
  <c r="E577" i="6"/>
  <c r="E576" i="6"/>
  <c r="E586" i="6"/>
  <c r="I586" i="6"/>
  <c r="I577" i="6"/>
  <c r="I576" i="6"/>
  <c r="J297" i="6"/>
  <c r="J296" i="6"/>
  <c r="J306" i="6"/>
  <c r="K571" i="6"/>
  <c r="F641" i="6"/>
  <c r="H236" i="6"/>
  <c r="H227" i="6"/>
  <c r="H226" i="6"/>
  <c r="L710" i="6"/>
  <c r="E654" i="6"/>
  <c r="L654" i="6" s="1"/>
  <c r="L95" i="6"/>
  <c r="G431" i="6"/>
  <c r="I780" i="6"/>
  <c r="L570" i="6"/>
  <c r="E514" i="6"/>
  <c r="L514" i="6" s="1"/>
  <c r="G516" i="6"/>
  <c r="G507" i="6"/>
  <c r="G506" i="6"/>
  <c r="H647" i="6"/>
  <c r="H646" i="6"/>
  <c r="H656" i="6"/>
  <c r="F26" i="6"/>
  <c r="F17" i="6"/>
  <c r="F16" i="6"/>
  <c r="K297" i="6"/>
  <c r="K296" i="6"/>
  <c r="K306" i="6"/>
  <c r="F226" i="6"/>
  <c r="F236" i="6"/>
  <c r="F227" i="6"/>
  <c r="F437" i="6"/>
  <c r="F436" i="6"/>
  <c r="F446" i="6"/>
  <c r="H507" i="6"/>
  <c r="H506" i="6"/>
  <c r="H516" i="6"/>
  <c r="X150" i="6"/>
  <c r="Q151" i="6"/>
  <c r="X151" i="6" s="1"/>
  <c r="J516" i="6"/>
  <c r="J507" i="6"/>
  <c r="J506" i="6"/>
  <c r="L150" i="6"/>
  <c r="E94" i="6"/>
  <c r="H361" i="6"/>
  <c r="H221" i="6"/>
  <c r="L430" i="6"/>
  <c r="E374" i="6"/>
  <c r="L374" i="6" s="1"/>
  <c r="I501" i="6"/>
  <c r="L360" i="6"/>
  <c r="E304" i="6"/>
  <c r="L304" i="6" s="1"/>
  <c r="K94" i="6"/>
  <c r="E711" i="6"/>
  <c r="F571" i="6"/>
  <c r="X777" i="6"/>
  <c r="Q780" i="6"/>
  <c r="X780" i="6" s="1"/>
  <c r="Q779" i="6"/>
  <c r="X779" i="6" s="1"/>
  <c r="H81" i="6"/>
  <c r="L81" i="6" s="1"/>
  <c r="L16" i="6" s="1"/>
  <c r="E151" i="6"/>
  <c r="I94" i="6"/>
  <c r="H501" i="6"/>
  <c r="L220" i="6"/>
  <c r="E164" i="6"/>
  <c r="L164" i="6" s="1"/>
  <c r="I361" i="6"/>
  <c r="L515" i="6"/>
  <c r="L500" i="6"/>
  <c r="E444" i="6"/>
  <c r="L444" i="6" s="1"/>
  <c r="L305" i="6"/>
  <c r="J96" i="6"/>
  <c r="J86" i="6"/>
  <c r="J87" i="6"/>
  <c r="L640" i="6"/>
  <c r="E584" i="6"/>
  <c r="L584" i="6" s="1"/>
  <c r="L80" i="6"/>
  <c r="E24" i="6"/>
  <c r="L24" i="6" s="1"/>
  <c r="H94" i="6"/>
  <c r="K780" i="6"/>
  <c r="E156" i="6"/>
  <c r="E157" i="6"/>
  <c r="L571" i="6"/>
  <c r="L506" i="6" s="1"/>
  <c r="E516" i="6"/>
  <c r="E506" i="6"/>
  <c r="E507" i="6"/>
  <c r="F725" i="6"/>
  <c r="R11" i="6" s="1"/>
  <c r="F779" i="6"/>
  <c r="F724" i="6" s="1"/>
  <c r="R10" i="6" s="1"/>
  <c r="G221" i="6"/>
  <c r="G446" i="6"/>
  <c r="G436" i="6"/>
  <c r="G437" i="6"/>
  <c r="E501" i="6"/>
  <c r="K157" i="6"/>
  <c r="K156" i="6"/>
  <c r="K166" i="6"/>
  <c r="L290" i="6"/>
  <c r="E234" i="6"/>
  <c r="L234" i="6" s="1"/>
  <c r="L585" i="6"/>
  <c r="L25" i="6"/>
  <c r="G577" i="6"/>
  <c r="G576" i="6"/>
  <c r="G586" i="6"/>
  <c r="L165" i="6"/>
  <c r="J437" i="6"/>
  <c r="J446" i="6"/>
  <c r="J436" i="6"/>
  <c r="E647" i="5"/>
  <c r="E656" i="5"/>
  <c r="E646" i="5"/>
  <c r="E236" i="5"/>
  <c r="E226" i="5"/>
  <c r="E227" i="5"/>
  <c r="E306" i="5"/>
  <c r="E296" i="5"/>
  <c r="E297" i="5"/>
  <c r="L570" i="5"/>
  <c r="E514" i="5"/>
  <c r="L514" i="5" s="1"/>
  <c r="L150" i="5"/>
  <c r="E94" i="5"/>
  <c r="L94" i="5" s="1"/>
  <c r="K291" i="5"/>
  <c r="G571" i="5"/>
  <c r="L95" i="5"/>
  <c r="L500" i="5"/>
  <c r="E444" i="5"/>
  <c r="L444" i="5" s="1"/>
  <c r="J501" i="5"/>
  <c r="X779" i="5"/>
  <c r="G221" i="5"/>
  <c r="L235" i="5"/>
  <c r="H361" i="5"/>
  <c r="L361" i="5" s="1"/>
  <c r="L296" i="5" s="1"/>
  <c r="K780" i="5"/>
  <c r="H780" i="5"/>
  <c r="J577" i="5"/>
  <c r="J306" i="5"/>
  <c r="J297" i="5"/>
  <c r="J296" i="5"/>
  <c r="K571" i="5"/>
  <c r="F236" i="5"/>
  <c r="F226" i="5"/>
  <c r="F227" i="5"/>
  <c r="L585" i="5"/>
  <c r="E571" i="5"/>
  <c r="I711" i="5"/>
  <c r="G711" i="5"/>
  <c r="L655" i="5"/>
  <c r="K647" i="5"/>
  <c r="K646" i="5"/>
  <c r="K656" i="5"/>
  <c r="G726" i="5"/>
  <c r="S12" i="5" s="1"/>
  <c r="G716" i="5"/>
  <c r="S2" i="5" s="1"/>
  <c r="G717" i="5"/>
  <c r="S3" i="5" s="1"/>
  <c r="K156" i="5"/>
  <c r="K166" i="5"/>
  <c r="G87" i="5"/>
  <c r="G86" i="5"/>
  <c r="F576" i="5"/>
  <c r="I507" i="5"/>
  <c r="I506" i="5"/>
  <c r="I516" i="5"/>
  <c r="F296" i="5"/>
  <c r="E151" i="5"/>
  <c r="I446" i="5"/>
  <c r="I436" i="5"/>
  <c r="I437" i="5"/>
  <c r="L445" i="5"/>
  <c r="K437" i="5"/>
  <c r="K436" i="5"/>
  <c r="G306" i="5"/>
  <c r="X710" i="5"/>
  <c r="J654" i="5"/>
  <c r="L640" i="5"/>
  <c r="E584" i="5"/>
  <c r="L584" i="5" s="1"/>
  <c r="L515" i="5"/>
  <c r="H291" i="5"/>
  <c r="X711" i="5"/>
  <c r="L360" i="5"/>
  <c r="E304" i="5"/>
  <c r="L304" i="5" s="1"/>
  <c r="E501" i="5"/>
  <c r="X780" i="5"/>
  <c r="J780" i="5"/>
  <c r="L710" i="5"/>
  <c r="E654" i="5"/>
  <c r="L430" i="5"/>
  <c r="E374" i="5"/>
  <c r="L374" i="5" s="1"/>
  <c r="I780" i="5"/>
  <c r="L779" i="5"/>
  <c r="E724" i="5"/>
  <c r="K654" i="5"/>
  <c r="E367" i="5"/>
  <c r="E376" i="5"/>
  <c r="E366" i="5"/>
  <c r="E17" i="5"/>
  <c r="L17" i="5" s="1"/>
  <c r="E16" i="5"/>
  <c r="E26" i="5"/>
  <c r="L26" i="5" s="1"/>
  <c r="L81" i="5"/>
  <c r="L16" i="5" s="1"/>
  <c r="J647" i="5"/>
  <c r="J646" i="5"/>
  <c r="J656" i="5"/>
  <c r="L290" i="5"/>
  <c r="E234" i="5"/>
  <c r="L234" i="5" s="1"/>
  <c r="H166" i="5"/>
  <c r="F151" i="5"/>
  <c r="L305" i="5"/>
  <c r="G291" i="5"/>
  <c r="J571" i="5"/>
  <c r="I221" i="5"/>
  <c r="X501" i="5"/>
  <c r="K306" i="5"/>
  <c r="K297" i="5"/>
  <c r="K296" i="5"/>
  <c r="L375" i="5"/>
  <c r="E780" i="5"/>
  <c r="L24" i="5"/>
  <c r="J431" i="5"/>
  <c r="F654" i="5"/>
  <c r="J166" i="5"/>
  <c r="J157" i="5"/>
  <c r="J156" i="5"/>
  <c r="X431" i="5"/>
  <c r="E641" i="5"/>
  <c r="E157" i="5"/>
  <c r="E156" i="5"/>
  <c r="E166" i="5"/>
  <c r="K151" i="5"/>
  <c r="F501" i="5"/>
  <c r="F656" i="5"/>
  <c r="F647" i="5"/>
  <c r="F646" i="5"/>
  <c r="I641" i="5"/>
  <c r="H656" i="5"/>
  <c r="H646" i="5"/>
  <c r="H647" i="5"/>
  <c r="D472" i="5"/>
  <c r="P402" i="5"/>
  <c r="G724" i="5"/>
  <c r="S10" i="5" s="1"/>
  <c r="H577" i="5"/>
  <c r="H576" i="5"/>
  <c r="H586" i="5"/>
  <c r="H446" i="5"/>
  <c r="H437" i="5"/>
  <c r="H436" i="5"/>
  <c r="L220" i="5"/>
  <c r="E164" i="5"/>
  <c r="L164" i="5" s="1"/>
  <c r="L725" i="5"/>
  <c r="Q11" i="5"/>
  <c r="X11" i="5" s="1"/>
  <c r="H654" i="5"/>
  <c r="E376" i="4"/>
  <c r="E366" i="4"/>
  <c r="E367" i="4"/>
  <c r="E26" i="4"/>
  <c r="E17" i="4"/>
  <c r="E16" i="4"/>
  <c r="I226" i="4"/>
  <c r="I227" i="4"/>
  <c r="K576" i="4"/>
  <c r="K586" i="4"/>
  <c r="J157" i="4"/>
  <c r="J166" i="4"/>
  <c r="I306" i="4"/>
  <c r="I297" i="4"/>
  <c r="F166" i="4"/>
  <c r="F157" i="4"/>
  <c r="F156" i="4"/>
  <c r="J641" i="4"/>
  <c r="F711" i="4"/>
  <c r="G656" i="4"/>
  <c r="G647" i="4"/>
  <c r="G646" i="4"/>
  <c r="G96" i="4"/>
  <c r="G87" i="4"/>
  <c r="G86" i="4"/>
  <c r="H156" i="4"/>
  <c r="H166" i="4"/>
  <c r="L150" i="4"/>
  <c r="E94" i="4"/>
  <c r="L777" i="4"/>
  <c r="E725" i="4"/>
  <c r="E779" i="4"/>
  <c r="E166" i="4"/>
  <c r="E156" i="4"/>
  <c r="E157" i="4"/>
  <c r="G297" i="4"/>
  <c r="G306" i="4"/>
  <c r="E586" i="4"/>
  <c r="E577" i="4"/>
  <c r="E576" i="4"/>
  <c r="H577" i="4"/>
  <c r="H576" i="4"/>
  <c r="H586" i="4"/>
  <c r="L290" i="4"/>
  <c r="E234" i="4"/>
  <c r="L234" i="4" s="1"/>
  <c r="E306" i="4"/>
  <c r="E297" i="4"/>
  <c r="E296" i="4"/>
  <c r="G586" i="4"/>
  <c r="G577" i="4"/>
  <c r="G576" i="4"/>
  <c r="L235" i="4"/>
  <c r="I780" i="4"/>
  <c r="H711" i="4"/>
  <c r="L710" i="4"/>
  <c r="E654" i="4"/>
  <c r="L654" i="4" s="1"/>
  <c r="G367" i="4"/>
  <c r="G366" i="4"/>
  <c r="G376" i="4"/>
  <c r="L570" i="4"/>
  <c r="E514" i="4"/>
  <c r="L514" i="4" s="1"/>
  <c r="D402" i="4"/>
  <c r="P332" i="4"/>
  <c r="Q571" i="4"/>
  <c r="X571" i="4" s="1"/>
  <c r="F431" i="4"/>
  <c r="E151" i="4"/>
  <c r="E291" i="4"/>
  <c r="L25" i="4"/>
  <c r="X711" i="4"/>
  <c r="F780" i="4"/>
  <c r="K501" i="4"/>
  <c r="L655" i="4"/>
  <c r="J361" i="4"/>
  <c r="G17" i="4"/>
  <c r="G16" i="4"/>
  <c r="G26" i="4"/>
  <c r="I431" i="4"/>
  <c r="L515" i="4"/>
  <c r="L430" i="4"/>
  <c r="E374" i="4"/>
  <c r="L374" i="4" s="1"/>
  <c r="J291" i="4"/>
  <c r="L500" i="4"/>
  <c r="E444" i="4"/>
  <c r="L444" i="4" s="1"/>
  <c r="Q151" i="4"/>
  <c r="X151" i="4" s="1"/>
  <c r="G221" i="4"/>
  <c r="X777" i="4"/>
  <c r="Q779" i="4"/>
  <c r="X779" i="4" s="1"/>
  <c r="L220" i="4"/>
  <c r="E164" i="4"/>
  <c r="L164" i="4" s="1"/>
  <c r="L640" i="4"/>
  <c r="E584" i="4"/>
  <c r="L584" i="4" s="1"/>
  <c r="F96" i="4"/>
  <c r="F87" i="4"/>
  <c r="F86" i="4"/>
  <c r="L80" i="4"/>
  <c r="E24" i="4"/>
  <c r="L24" i="4" s="1"/>
  <c r="H516" i="4"/>
  <c r="H506" i="4"/>
  <c r="H507" i="4"/>
  <c r="G291" i="4"/>
  <c r="F641" i="4"/>
  <c r="J711" i="4"/>
  <c r="I81" i="4"/>
  <c r="H81" i="4"/>
  <c r="G780" i="4"/>
  <c r="L375" i="4"/>
  <c r="K725" i="4"/>
  <c r="W11" i="4" s="1"/>
  <c r="K779" i="4"/>
  <c r="K724" i="4" s="1"/>
  <c r="W10" i="4" s="1"/>
  <c r="E501" i="4"/>
  <c r="H780" i="4"/>
  <c r="L360" i="4"/>
  <c r="E304" i="4"/>
  <c r="L304" i="4" s="1"/>
  <c r="K571" i="4"/>
  <c r="F291" i="4"/>
  <c r="L165" i="4"/>
  <c r="K81" i="4"/>
  <c r="L585" i="4"/>
  <c r="I507" i="4"/>
  <c r="I506" i="4"/>
  <c r="I516" i="4"/>
  <c r="J716" i="4"/>
  <c r="V2" i="4" s="1"/>
  <c r="G516" i="4"/>
  <c r="G507" i="4"/>
  <c r="G506" i="4"/>
  <c r="H376" i="4"/>
  <c r="J501" i="4"/>
  <c r="F501" i="4"/>
  <c r="F81" i="4"/>
  <c r="K431" i="4"/>
  <c r="E711" i="4"/>
  <c r="I711" i="4"/>
  <c r="E571" i="4"/>
  <c r="J571" i="4"/>
  <c r="H291" i="4"/>
  <c r="L445" i="4"/>
  <c r="K221" i="4"/>
  <c r="F361" i="4"/>
  <c r="L361" i="4" s="1"/>
  <c r="L296" i="4" s="1"/>
  <c r="L305" i="4"/>
  <c r="G501" i="4"/>
  <c r="L719" i="4"/>
  <c r="Q5" i="4"/>
  <c r="X5" i="4" s="1"/>
  <c r="I641" i="4"/>
  <c r="F94" i="4"/>
  <c r="E297" i="3"/>
  <c r="J571" i="3"/>
  <c r="L305" i="3"/>
  <c r="J221" i="3"/>
  <c r="F724" i="3"/>
  <c r="R10" i="3" s="1"/>
  <c r="E507" i="3"/>
  <c r="E506" i="3"/>
  <c r="F361" i="3"/>
  <c r="G431" i="3"/>
  <c r="E96" i="3"/>
  <c r="E87" i="3"/>
  <c r="E86" i="3"/>
  <c r="K780" i="3"/>
  <c r="E26" i="3"/>
  <c r="E16" i="3"/>
  <c r="E17" i="3"/>
  <c r="Q361" i="3"/>
  <c r="X361" i="3" s="1"/>
  <c r="H725" i="3"/>
  <c r="T11" i="3" s="1"/>
  <c r="H779" i="3"/>
  <c r="H724" i="3" s="1"/>
  <c r="T10" i="3" s="1"/>
  <c r="L710" i="3"/>
  <c r="E654" i="3"/>
  <c r="L654" i="3" s="1"/>
  <c r="J361" i="3"/>
  <c r="L640" i="3"/>
  <c r="E584" i="3"/>
  <c r="L584" i="3" s="1"/>
  <c r="G501" i="3"/>
  <c r="J431" i="3"/>
  <c r="K571" i="3"/>
  <c r="I641" i="3"/>
  <c r="Q571" i="3"/>
  <c r="X571" i="3" s="1"/>
  <c r="F81" i="3"/>
  <c r="I711" i="3"/>
  <c r="L290" i="3"/>
  <c r="E234" i="3"/>
  <c r="L234" i="3" s="1"/>
  <c r="K641" i="3"/>
  <c r="H221" i="3"/>
  <c r="K446" i="3"/>
  <c r="K436" i="3"/>
  <c r="K437" i="3"/>
  <c r="G81" i="3"/>
  <c r="L585" i="3"/>
  <c r="I501" i="3"/>
  <c r="L500" i="3"/>
  <c r="E444" i="3"/>
  <c r="L444" i="3" s="1"/>
  <c r="G361" i="3"/>
  <c r="L719" i="3"/>
  <c r="Q5" i="3"/>
  <c r="X5" i="3" s="1"/>
  <c r="L150" i="3"/>
  <c r="H711" i="3"/>
  <c r="E711" i="3"/>
  <c r="V780" i="3"/>
  <c r="J726" i="3" s="1"/>
  <c r="V12" i="3" s="1"/>
  <c r="D402" i="3"/>
  <c r="P332" i="3"/>
  <c r="X779" i="3"/>
  <c r="J17" i="3"/>
  <c r="J16" i="3"/>
  <c r="J26" i="3"/>
  <c r="X777" i="3"/>
  <c r="Q780" i="3"/>
  <c r="X780" i="3" s="1"/>
  <c r="H437" i="3"/>
  <c r="H436" i="3"/>
  <c r="H446" i="3"/>
  <c r="L220" i="3"/>
  <c r="E164" i="3"/>
  <c r="L164" i="3" s="1"/>
  <c r="J446" i="3"/>
  <c r="J437" i="3"/>
  <c r="J436" i="3"/>
  <c r="L430" i="3"/>
  <c r="E374" i="3"/>
  <c r="L374" i="3" s="1"/>
  <c r="L777" i="3"/>
  <c r="E725" i="3"/>
  <c r="E779" i="3"/>
  <c r="H297" i="3"/>
  <c r="H296" i="3"/>
  <c r="H306" i="3"/>
  <c r="I306" i="3"/>
  <c r="I297" i="3"/>
  <c r="I296" i="3"/>
  <c r="K296" i="3"/>
  <c r="K306" i="3"/>
  <c r="K297" i="3"/>
  <c r="L655" i="3"/>
  <c r="L235" i="3"/>
  <c r="L165" i="3"/>
  <c r="F367" i="3"/>
  <c r="L375" i="3"/>
  <c r="I151" i="3"/>
  <c r="F516" i="3"/>
  <c r="F507" i="3"/>
  <c r="F506" i="3"/>
  <c r="K17" i="3"/>
  <c r="K16" i="3"/>
  <c r="K26" i="3"/>
  <c r="E577" i="3"/>
  <c r="E586" i="3"/>
  <c r="E576" i="3"/>
  <c r="K291" i="3"/>
  <c r="I81" i="3"/>
  <c r="E291" i="3"/>
  <c r="F726" i="3"/>
  <c r="R12" i="3" s="1"/>
  <c r="F717" i="3"/>
  <c r="R3" i="3" s="1"/>
  <c r="F716" i="3"/>
  <c r="R2" i="3" s="1"/>
  <c r="J711" i="3"/>
  <c r="L570" i="3"/>
  <c r="E514" i="3"/>
  <c r="L514" i="3" s="1"/>
  <c r="H571" i="3"/>
  <c r="E501" i="3"/>
  <c r="Q221" i="3"/>
  <c r="X221" i="3" s="1"/>
  <c r="J641" i="3"/>
  <c r="I725" i="3"/>
  <c r="U11" i="3" s="1"/>
  <c r="I779" i="3"/>
  <c r="I724" i="3" s="1"/>
  <c r="U10" i="3" s="1"/>
  <c r="L80" i="3"/>
  <c r="E24" i="3"/>
  <c r="L24" i="3" s="1"/>
  <c r="J717" i="3"/>
  <c r="V3" i="3" s="1"/>
  <c r="J716" i="3"/>
  <c r="V2" i="3" s="1"/>
  <c r="G571" i="3"/>
  <c r="H81" i="3"/>
  <c r="E221" i="3"/>
  <c r="L515" i="3"/>
  <c r="F221" i="3"/>
  <c r="E376" i="3"/>
  <c r="E366" i="3"/>
  <c r="E367" i="3"/>
  <c r="G780" i="3"/>
  <c r="G87" i="3"/>
  <c r="G86" i="3"/>
  <c r="G96" i="3"/>
  <c r="L95" i="3"/>
  <c r="F656" i="3"/>
  <c r="F647" i="3"/>
  <c r="F646" i="3"/>
  <c r="L25" i="3"/>
  <c r="K221" i="3"/>
  <c r="G577" i="3"/>
  <c r="G576" i="3"/>
  <c r="G586" i="3"/>
  <c r="L360" i="3"/>
  <c r="E304" i="3"/>
  <c r="L304" i="3" s="1"/>
  <c r="G647" i="3"/>
  <c r="G646" i="3"/>
  <c r="G656" i="3"/>
  <c r="J227" i="3"/>
  <c r="J236" i="3"/>
  <c r="X150" i="3"/>
  <c r="H577" i="3"/>
  <c r="H576" i="3"/>
  <c r="H586" i="3"/>
  <c r="K376" i="3"/>
  <c r="K366" i="3"/>
  <c r="K367" i="3"/>
  <c r="H87" i="3"/>
  <c r="H86" i="3"/>
  <c r="H96" i="3"/>
  <c r="H507" i="2"/>
  <c r="H506" i="2"/>
  <c r="H516" i="2"/>
  <c r="F227" i="2"/>
  <c r="L585" i="2"/>
  <c r="K81" i="2"/>
  <c r="J507" i="2"/>
  <c r="J506" i="2"/>
  <c r="J516" i="2"/>
  <c r="K586" i="2"/>
  <c r="K577" i="2"/>
  <c r="K576" i="2"/>
  <c r="L80" i="2"/>
  <c r="E24" i="2"/>
  <c r="L24" i="2" s="1"/>
  <c r="E647" i="2"/>
  <c r="E646" i="2"/>
  <c r="E656" i="2"/>
  <c r="L151" i="2"/>
  <c r="L86" i="2" s="1"/>
  <c r="E86" i="2"/>
  <c r="E96" i="2"/>
  <c r="E87" i="2"/>
  <c r="G436" i="2"/>
  <c r="G446" i="2"/>
  <c r="G437" i="2"/>
  <c r="J296" i="2"/>
  <c r="H577" i="2"/>
  <c r="I437" i="2"/>
  <c r="I436" i="2"/>
  <c r="I446" i="2"/>
  <c r="L25" i="2"/>
  <c r="E157" i="2"/>
  <c r="E156" i="2"/>
  <c r="F157" i="2"/>
  <c r="F156" i="2"/>
  <c r="F166" i="2"/>
  <c r="H236" i="2"/>
  <c r="H227" i="2"/>
  <c r="L570" i="2"/>
  <c r="E514" i="2"/>
  <c r="L514" i="2" s="1"/>
  <c r="I87" i="2"/>
  <c r="I96" i="2"/>
  <c r="I86" i="2"/>
  <c r="E306" i="2"/>
  <c r="E297" i="2"/>
  <c r="E296" i="2"/>
  <c r="K446" i="2"/>
  <c r="K436" i="2"/>
  <c r="K437" i="2"/>
  <c r="G17" i="2"/>
  <c r="J87" i="2"/>
  <c r="J86" i="2"/>
  <c r="J96" i="2"/>
  <c r="L719" i="2"/>
  <c r="Q5" i="2"/>
  <c r="X5" i="2" s="1"/>
  <c r="L515" i="2"/>
  <c r="L430" i="2"/>
  <c r="E374" i="2"/>
  <c r="L374" i="2" s="1"/>
  <c r="J725" i="2"/>
  <c r="V11" i="2" s="1"/>
  <c r="J779" i="2"/>
  <c r="J724" i="2" s="1"/>
  <c r="V10" i="2" s="1"/>
  <c r="L500" i="2"/>
  <c r="E444" i="2"/>
  <c r="L444" i="2" s="1"/>
  <c r="J221" i="2"/>
  <c r="E81" i="2"/>
  <c r="L290" i="2"/>
  <c r="E234" i="2"/>
  <c r="L234" i="2" s="1"/>
  <c r="Q221" i="2"/>
  <c r="X221" i="2" s="1"/>
  <c r="L777" i="2"/>
  <c r="E725" i="2"/>
  <c r="E779" i="2"/>
  <c r="E780" i="2" s="1"/>
  <c r="L375" i="2"/>
  <c r="I221" i="2"/>
  <c r="K780" i="2"/>
  <c r="D402" i="2"/>
  <c r="P332" i="2"/>
  <c r="H361" i="2"/>
  <c r="G87" i="2"/>
  <c r="G86" i="2"/>
  <c r="G96" i="2"/>
  <c r="L445" i="2"/>
  <c r="K227" i="2"/>
  <c r="K226" i="2"/>
  <c r="K236" i="2"/>
  <c r="J501" i="2"/>
  <c r="H711" i="2"/>
  <c r="J81" i="2"/>
  <c r="E226" i="2"/>
  <c r="E236" i="2"/>
  <c r="E227" i="2"/>
  <c r="I81" i="2"/>
  <c r="E571" i="2"/>
  <c r="K647" i="2"/>
  <c r="K646" i="2"/>
  <c r="K656" i="2"/>
  <c r="L640" i="2"/>
  <c r="E584" i="2"/>
  <c r="L584" i="2" s="1"/>
  <c r="H16" i="2"/>
  <c r="H725" i="2"/>
  <c r="T11" i="2" s="1"/>
  <c r="H779" i="2"/>
  <c r="H724" i="2" s="1"/>
  <c r="T10" i="2" s="1"/>
  <c r="G236" i="2"/>
  <c r="G226" i="2"/>
  <c r="Q81" i="2"/>
  <c r="X81" i="2" s="1"/>
  <c r="X150" i="2"/>
  <c r="X777" i="2"/>
  <c r="Q779" i="2"/>
  <c r="X779" i="2" s="1"/>
  <c r="I571" i="2"/>
  <c r="G641" i="2"/>
  <c r="F431" i="2"/>
  <c r="E367" i="2"/>
  <c r="E366" i="2"/>
  <c r="E376" i="2"/>
  <c r="E641" i="2"/>
  <c r="H87" i="2"/>
  <c r="H86" i="2"/>
  <c r="H96" i="2"/>
  <c r="K361" i="2"/>
  <c r="F81" i="2"/>
  <c r="E446" i="2"/>
  <c r="E436" i="2"/>
  <c r="E437" i="2"/>
  <c r="I725" i="2"/>
  <c r="U11" i="2" s="1"/>
  <c r="I779" i="2"/>
  <c r="I724" i="2" s="1"/>
  <c r="U10" i="2" s="1"/>
  <c r="F86" i="2"/>
  <c r="F96" i="2"/>
  <c r="F87" i="2"/>
  <c r="L220" i="2"/>
  <c r="E164" i="2"/>
  <c r="L164" i="2" s="1"/>
  <c r="G725" i="2"/>
  <c r="S11" i="2" s="1"/>
  <c r="G779" i="2"/>
  <c r="G724" i="2" s="1"/>
  <c r="S10" i="2" s="1"/>
  <c r="F501" i="2"/>
  <c r="L235" i="2"/>
  <c r="L710" i="2"/>
  <c r="E654" i="2"/>
  <c r="L654" i="2" s="1"/>
  <c r="I431" i="2"/>
  <c r="L94" i="2"/>
  <c r="H431" i="2"/>
  <c r="L360" i="2"/>
  <c r="E304" i="2"/>
  <c r="L304" i="2" s="1"/>
  <c r="K221" i="2"/>
  <c r="K507" i="2"/>
  <c r="K506" i="2"/>
  <c r="K516" i="2"/>
  <c r="L165" i="2"/>
  <c r="G221" i="2"/>
  <c r="L655" i="2"/>
  <c r="L221" i="5" l="1"/>
  <c r="L156" i="5" s="1"/>
  <c r="F716" i="5"/>
  <c r="R2" i="5" s="1"/>
  <c r="H156" i="5"/>
  <c r="F586" i="5"/>
  <c r="F516" i="5"/>
  <c r="F306" i="5"/>
  <c r="K367" i="5"/>
  <c r="J576" i="5"/>
  <c r="L711" i="5"/>
  <c r="L646" i="5" s="1"/>
  <c r="J717" i="4"/>
  <c r="V3" i="4" s="1"/>
  <c r="L81" i="4"/>
  <c r="L16" i="4" s="1"/>
  <c r="L94" i="3"/>
  <c r="J366" i="2"/>
  <c r="J367" i="2"/>
  <c r="I306" i="2"/>
  <c r="L291" i="2"/>
  <c r="L226" i="2" s="1"/>
  <c r="F236" i="2"/>
  <c r="L236" i="2" s="1"/>
  <c r="F646" i="2"/>
  <c r="G376" i="2"/>
  <c r="F647" i="2"/>
  <c r="L501" i="2"/>
  <c r="L436" i="2" s="1"/>
  <c r="G366" i="2"/>
  <c r="H586" i="2"/>
  <c r="F717" i="5"/>
  <c r="R3" i="5" s="1"/>
  <c r="G296" i="5"/>
  <c r="F507" i="5"/>
  <c r="K376" i="5"/>
  <c r="L291" i="5"/>
  <c r="L226" i="5" s="1"/>
  <c r="H367" i="4"/>
  <c r="K780" i="4"/>
  <c r="K716" i="4" s="1"/>
  <c r="W2" i="4" s="1"/>
  <c r="L221" i="4"/>
  <c r="L156" i="4" s="1"/>
  <c r="F376" i="3"/>
  <c r="I376" i="3"/>
  <c r="I366" i="3"/>
  <c r="L431" i="3"/>
  <c r="L366" i="3" s="1"/>
  <c r="E296" i="3"/>
  <c r="I780" i="3"/>
  <c r="I726" i="3" s="1"/>
  <c r="U12" i="3" s="1"/>
  <c r="L151" i="3"/>
  <c r="L86" i="3" s="1"/>
  <c r="L641" i="3"/>
  <c r="L576" i="3" s="1"/>
  <c r="H780" i="3"/>
  <c r="H717" i="3" s="1"/>
  <c r="T3" i="3" s="1"/>
  <c r="J306" i="2"/>
  <c r="I297" i="2"/>
  <c r="G296" i="2"/>
  <c r="G297" i="2"/>
  <c r="F726" i="2"/>
  <c r="R12" i="2" s="1"/>
  <c r="G26" i="2"/>
  <c r="F717" i="2"/>
  <c r="R3" i="2" s="1"/>
  <c r="H26" i="2"/>
  <c r="E166" i="2"/>
  <c r="J780" i="2"/>
  <c r="J717" i="2" s="1"/>
  <c r="V3" i="2" s="1"/>
  <c r="K656" i="15"/>
  <c r="K647" i="15"/>
  <c r="K646" i="15"/>
  <c r="J17" i="15"/>
  <c r="J16" i="15"/>
  <c r="J26" i="15"/>
  <c r="J306" i="15"/>
  <c r="J297" i="15"/>
  <c r="L297" i="15" s="1"/>
  <c r="J296" i="15"/>
  <c r="L227" i="15"/>
  <c r="I780" i="15"/>
  <c r="G227" i="15"/>
  <c r="G226" i="15"/>
  <c r="G236" i="15"/>
  <c r="H507" i="15"/>
  <c r="H506" i="15"/>
  <c r="H516" i="15"/>
  <c r="K376" i="15"/>
  <c r="K366" i="15"/>
  <c r="K367" i="15"/>
  <c r="K87" i="15"/>
  <c r="K86" i="15"/>
  <c r="K96" i="15"/>
  <c r="E647" i="15"/>
  <c r="E646" i="15"/>
  <c r="L711" i="15"/>
  <c r="L646" i="15" s="1"/>
  <c r="E656" i="15"/>
  <c r="E367" i="15"/>
  <c r="L431" i="15"/>
  <c r="L366" i="15" s="1"/>
  <c r="E366" i="15"/>
  <c r="E376" i="15"/>
  <c r="P402" i="15"/>
  <c r="D472" i="15"/>
  <c r="L291" i="15"/>
  <c r="L226" i="15" s="1"/>
  <c r="L571" i="15"/>
  <c r="L506" i="15" s="1"/>
  <c r="E516" i="15"/>
  <c r="L516" i="15" s="1"/>
  <c r="E507" i="15"/>
  <c r="E506" i="15"/>
  <c r="K717" i="15"/>
  <c r="W3" i="15" s="1"/>
  <c r="K716" i="15"/>
  <c r="W2" i="15" s="1"/>
  <c r="K726" i="15"/>
  <c r="W12" i="15" s="1"/>
  <c r="J716" i="15"/>
  <c r="V2" i="15" s="1"/>
  <c r="J717" i="15"/>
  <c r="V3" i="15" s="1"/>
  <c r="J726" i="15"/>
  <c r="V12" i="15" s="1"/>
  <c r="F26" i="15"/>
  <c r="F17" i="15"/>
  <c r="L17" i="15" s="1"/>
  <c r="F16" i="15"/>
  <c r="K26" i="15"/>
  <c r="K17" i="15"/>
  <c r="K16" i="15"/>
  <c r="F647" i="15"/>
  <c r="F646" i="15"/>
  <c r="F656" i="15"/>
  <c r="K516" i="15"/>
  <c r="K507" i="15"/>
  <c r="K506" i="15"/>
  <c r="J376" i="15"/>
  <c r="J367" i="15"/>
  <c r="J366" i="15"/>
  <c r="E26" i="15"/>
  <c r="L779" i="15"/>
  <c r="E724" i="15"/>
  <c r="E87" i="15"/>
  <c r="L87" i="15" s="1"/>
  <c r="E86" i="15"/>
  <c r="L151" i="15"/>
  <c r="L86" i="15" s="1"/>
  <c r="E96" i="15"/>
  <c r="L96" i="15" s="1"/>
  <c r="G446" i="15"/>
  <c r="G437" i="15"/>
  <c r="G436" i="15"/>
  <c r="F780" i="15"/>
  <c r="H577" i="15"/>
  <c r="H576" i="15"/>
  <c r="H586" i="15"/>
  <c r="L586" i="15" s="1"/>
  <c r="L725" i="15"/>
  <c r="Q11" i="15"/>
  <c r="X11" i="15" s="1"/>
  <c r="G726" i="15"/>
  <c r="S12" i="15" s="1"/>
  <c r="G716" i="15"/>
  <c r="S2" i="15" s="1"/>
  <c r="G717" i="15"/>
  <c r="S3" i="15" s="1"/>
  <c r="E780" i="15"/>
  <c r="L501" i="15"/>
  <c r="L436" i="15" s="1"/>
  <c r="E446" i="15"/>
  <c r="E437" i="15"/>
  <c r="L437" i="15" s="1"/>
  <c r="E436" i="15"/>
  <c r="L306" i="15"/>
  <c r="L236" i="15"/>
  <c r="L577" i="15"/>
  <c r="E166" i="15"/>
  <c r="L166" i="15" s="1"/>
  <c r="H446" i="15"/>
  <c r="H437" i="15"/>
  <c r="H436" i="15"/>
  <c r="I17" i="15"/>
  <c r="I16" i="15"/>
  <c r="I26" i="15"/>
  <c r="L641" i="15"/>
  <c r="L576" i="15" s="1"/>
  <c r="L87" i="14"/>
  <c r="L437" i="14"/>
  <c r="L779" i="14"/>
  <c r="G96" i="14"/>
  <c r="G87" i="14"/>
  <c r="G86" i="14"/>
  <c r="L361" i="14"/>
  <c r="L296" i="14" s="1"/>
  <c r="E297" i="14"/>
  <c r="E306" i="14"/>
  <c r="L306" i="14" s="1"/>
  <c r="E296" i="14"/>
  <c r="I576" i="14"/>
  <c r="I577" i="14"/>
  <c r="I586" i="14"/>
  <c r="L725" i="14"/>
  <c r="Q11" i="14"/>
  <c r="X11" i="14" s="1"/>
  <c r="J157" i="14"/>
  <c r="J156" i="14"/>
  <c r="J166" i="14"/>
  <c r="H726" i="14"/>
  <c r="T12" i="14" s="1"/>
  <c r="H717" i="14"/>
  <c r="T3" i="14" s="1"/>
  <c r="H716" i="14"/>
  <c r="T2" i="14" s="1"/>
  <c r="E726" i="14"/>
  <c r="F716" i="14"/>
  <c r="R2" i="14" s="1"/>
  <c r="F717" i="14"/>
  <c r="R3" i="14" s="1"/>
  <c r="F726" i="14"/>
  <c r="R12" i="14" s="1"/>
  <c r="L711" i="14"/>
  <c r="L646" i="14" s="1"/>
  <c r="E647" i="14"/>
  <c r="L647" i="14" s="1"/>
  <c r="E646" i="14"/>
  <c r="E656" i="14"/>
  <c r="F586" i="14"/>
  <c r="F577" i="14"/>
  <c r="F576" i="14"/>
  <c r="I166" i="14"/>
  <c r="I157" i="14"/>
  <c r="I156" i="14"/>
  <c r="I26" i="14"/>
  <c r="I17" i="14"/>
  <c r="I16" i="14"/>
  <c r="L641" i="14"/>
  <c r="L576" i="14" s="1"/>
  <c r="E586" i="14"/>
  <c r="E576" i="14"/>
  <c r="E577" i="14"/>
  <c r="L577" i="14" s="1"/>
  <c r="F166" i="14"/>
  <c r="F157" i="14"/>
  <c r="F156" i="14"/>
  <c r="D472" i="14"/>
  <c r="P402" i="14"/>
  <c r="F306" i="14"/>
  <c r="F297" i="14"/>
  <c r="F296" i="14"/>
  <c r="J26" i="14"/>
  <c r="J17" i="14"/>
  <c r="L17" i="14" s="1"/>
  <c r="J16" i="14"/>
  <c r="K26" i="14"/>
  <c r="L26" i="14" s="1"/>
  <c r="K17" i="14"/>
  <c r="K16" i="14"/>
  <c r="X151" i="14"/>
  <c r="E96" i="14"/>
  <c r="K726" i="14"/>
  <c r="W12" i="14" s="1"/>
  <c r="K716" i="14"/>
  <c r="W2" i="14" s="1"/>
  <c r="K717" i="14"/>
  <c r="W3" i="14" s="1"/>
  <c r="G516" i="14"/>
  <c r="G507" i="14"/>
  <c r="L507" i="14" s="1"/>
  <c r="G506" i="14"/>
  <c r="H376" i="14"/>
  <c r="H367" i="14"/>
  <c r="H366" i="14"/>
  <c r="F227" i="14"/>
  <c r="L227" i="14" s="1"/>
  <c r="F226" i="14"/>
  <c r="F236" i="14"/>
  <c r="L236" i="14" s="1"/>
  <c r="H507" i="14"/>
  <c r="H506" i="14"/>
  <c r="H516" i="14"/>
  <c r="G716" i="14"/>
  <c r="S2" i="14" s="1"/>
  <c r="G717" i="14"/>
  <c r="S3" i="14" s="1"/>
  <c r="G726" i="14"/>
  <c r="S12" i="14" s="1"/>
  <c r="G166" i="14"/>
  <c r="G157" i="14"/>
  <c r="L157" i="14" s="1"/>
  <c r="G156" i="14"/>
  <c r="L516" i="14"/>
  <c r="G306" i="14"/>
  <c r="G297" i="14"/>
  <c r="G296" i="14"/>
  <c r="L724" i="14"/>
  <c r="Q10" i="14"/>
  <c r="X10" i="14" s="1"/>
  <c r="G586" i="14"/>
  <c r="G576" i="14"/>
  <c r="G577" i="14"/>
  <c r="I726" i="14"/>
  <c r="U12" i="14" s="1"/>
  <c r="I717" i="14"/>
  <c r="U3" i="14" s="1"/>
  <c r="I716" i="14"/>
  <c r="U2" i="14" s="1"/>
  <c r="F646" i="14"/>
  <c r="F656" i="14"/>
  <c r="F647" i="14"/>
  <c r="L431" i="14"/>
  <c r="L366" i="14" s="1"/>
  <c r="E367" i="14"/>
  <c r="L367" i="14" s="1"/>
  <c r="E366" i="14"/>
  <c r="E376" i="14"/>
  <c r="L717" i="14"/>
  <c r="Q3" i="14"/>
  <c r="J647" i="14"/>
  <c r="J656" i="14"/>
  <c r="J646" i="14"/>
  <c r="G376" i="14"/>
  <c r="G367" i="14"/>
  <c r="G366" i="14"/>
  <c r="L166" i="14"/>
  <c r="L151" i="14"/>
  <c r="L86" i="14" s="1"/>
  <c r="G506" i="13"/>
  <c r="G507" i="13"/>
  <c r="G516" i="13"/>
  <c r="K367" i="13"/>
  <c r="K366" i="13"/>
  <c r="K376" i="13"/>
  <c r="L571" i="13"/>
  <c r="L506" i="13" s="1"/>
  <c r="E297" i="13"/>
  <c r="L297" i="13" s="1"/>
  <c r="E296" i="13"/>
  <c r="L361" i="13"/>
  <c r="L296" i="13" s="1"/>
  <c r="E306" i="13"/>
  <c r="L306" i="13" s="1"/>
  <c r="D472" i="13"/>
  <c r="P402" i="13"/>
  <c r="L151" i="13"/>
  <c r="L86" i="13" s="1"/>
  <c r="E96" i="13"/>
  <c r="E87" i="13"/>
  <c r="E86" i="13"/>
  <c r="F716" i="13"/>
  <c r="R2" i="13" s="1"/>
  <c r="F717" i="13"/>
  <c r="R3" i="13" s="1"/>
  <c r="F726" i="13"/>
  <c r="R12" i="13" s="1"/>
  <c r="I87" i="13"/>
  <c r="I86" i="13"/>
  <c r="I96" i="13"/>
  <c r="E516" i="13"/>
  <c r="L516" i="13" s="1"/>
  <c r="E586" i="13"/>
  <c r="L26" i="13"/>
  <c r="L164" i="13"/>
  <c r="L711" i="13"/>
  <c r="L646" i="13" s="1"/>
  <c r="E647" i="13"/>
  <c r="L647" i="13" s="1"/>
  <c r="E646" i="13"/>
  <c r="E656" i="13"/>
  <c r="L656" i="13" s="1"/>
  <c r="I227" i="13"/>
  <c r="I226" i="13"/>
  <c r="I236" i="13"/>
  <c r="L236" i="13" s="1"/>
  <c r="I516" i="13"/>
  <c r="I507" i="13"/>
  <c r="L507" i="13" s="1"/>
  <c r="I506" i="13"/>
  <c r="I437" i="13"/>
  <c r="L437" i="13" s="1"/>
  <c r="I436" i="13"/>
  <c r="I446" i="13"/>
  <c r="L446" i="13" s="1"/>
  <c r="H376" i="13"/>
  <c r="L376" i="13" s="1"/>
  <c r="H367" i="13"/>
  <c r="H366" i="13"/>
  <c r="I576" i="13"/>
  <c r="I586" i="13"/>
  <c r="I577" i="13"/>
  <c r="L577" i="13" s="1"/>
  <c r="L779" i="13"/>
  <c r="E724" i="13"/>
  <c r="G96" i="13"/>
  <c r="G87" i="13"/>
  <c r="G86" i="13"/>
  <c r="L367" i="13"/>
  <c r="L166" i="13"/>
  <c r="Q780" i="13"/>
  <c r="X780" i="13" s="1"/>
  <c r="L725" i="13"/>
  <c r="Q11" i="13"/>
  <c r="X11" i="13" s="1"/>
  <c r="K157" i="13"/>
  <c r="L157" i="13" s="1"/>
  <c r="K156" i="13"/>
  <c r="K166" i="13"/>
  <c r="J726" i="13"/>
  <c r="V12" i="13" s="1"/>
  <c r="J716" i="13"/>
  <c r="V2" i="13" s="1"/>
  <c r="J717" i="13"/>
  <c r="V3" i="13" s="1"/>
  <c r="E780" i="13"/>
  <c r="L227" i="13"/>
  <c r="H726" i="13"/>
  <c r="T12" i="13" s="1"/>
  <c r="H716" i="13"/>
  <c r="T2" i="13" s="1"/>
  <c r="H717" i="13"/>
  <c r="T3" i="13" s="1"/>
  <c r="L431" i="13"/>
  <c r="L366" i="13" s="1"/>
  <c r="L221" i="13"/>
  <c r="L156" i="13" s="1"/>
  <c r="E726" i="12"/>
  <c r="E717" i="12"/>
  <c r="E716" i="12"/>
  <c r="Q2" i="12" s="1"/>
  <c r="L361" i="12"/>
  <c r="L296" i="12" s="1"/>
  <c r="E297" i="12"/>
  <c r="L297" i="12" s="1"/>
  <c r="E296" i="12"/>
  <c r="E306" i="12"/>
  <c r="I376" i="12"/>
  <c r="I367" i="12"/>
  <c r="I366" i="12"/>
  <c r="I656" i="12"/>
  <c r="L656" i="12" s="1"/>
  <c r="I647" i="12"/>
  <c r="L647" i="12" s="1"/>
  <c r="I646" i="12"/>
  <c r="L725" i="12"/>
  <c r="Q11" i="12"/>
  <c r="X11" i="12" s="1"/>
  <c r="G577" i="12"/>
  <c r="G576" i="12"/>
  <c r="G586" i="12"/>
  <c r="J516" i="12"/>
  <c r="J507" i="12"/>
  <c r="J506" i="12"/>
  <c r="E367" i="12"/>
  <c r="E366" i="12"/>
  <c r="E376" i="12"/>
  <c r="L376" i="12" s="1"/>
  <c r="L431" i="12"/>
  <c r="L366" i="12" s="1"/>
  <c r="G516" i="12"/>
  <c r="G507" i="12"/>
  <c r="L507" i="12" s="1"/>
  <c r="G506" i="12"/>
  <c r="F96" i="12"/>
  <c r="F86" i="12"/>
  <c r="F87" i="12"/>
  <c r="L151" i="12"/>
  <c r="L86" i="12" s="1"/>
  <c r="F726" i="12"/>
  <c r="R12" i="12" s="1"/>
  <c r="F717" i="12"/>
  <c r="R3" i="12" s="1"/>
  <c r="F716" i="12"/>
  <c r="R2" i="12" s="1"/>
  <c r="F437" i="12"/>
  <c r="F436" i="12"/>
  <c r="F446" i="12"/>
  <c r="H297" i="12"/>
  <c r="H296" i="12"/>
  <c r="H306" i="12"/>
  <c r="F166" i="12"/>
  <c r="F157" i="12"/>
  <c r="L157" i="12" s="1"/>
  <c r="F156" i="12"/>
  <c r="J446" i="12"/>
  <c r="J437" i="12"/>
  <c r="J436" i="12"/>
  <c r="J647" i="12"/>
  <c r="J646" i="12"/>
  <c r="J656" i="12"/>
  <c r="E446" i="12"/>
  <c r="L446" i="12" s="1"/>
  <c r="L501" i="12"/>
  <c r="L436" i="12" s="1"/>
  <c r="E437" i="12"/>
  <c r="E436" i="12"/>
  <c r="G780" i="12"/>
  <c r="K647" i="12"/>
  <c r="K646" i="12"/>
  <c r="K656" i="12"/>
  <c r="K586" i="12"/>
  <c r="K577" i="12"/>
  <c r="K576" i="12"/>
  <c r="F306" i="12"/>
  <c r="F297" i="12"/>
  <c r="F296" i="12"/>
  <c r="J297" i="12"/>
  <c r="J296" i="12"/>
  <c r="J306" i="12"/>
  <c r="L641" i="12"/>
  <c r="L576" i="12" s="1"/>
  <c r="E586" i="12"/>
  <c r="L586" i="12" s="1"/>
  <c r="E577" i="12"/>
  <c r="E576" i="12"/>
  <c r="J87" i="12"/>
  <c r="J86" i="12"/>
  <c r="J96" i="12"/>
  <c r="K367" i="12"/>
  <c r="K366" i="12"/>
  <c r="K376" i="12"/>
  <c r="L227" i="12"/>
  <c r="H586" i="12"/>
  <c r="H576" i="12"/>
  <c r="H577" i="12"/>
  <c r="F227" i="12"/>
  <c r="F226" i="12"/>
  <c r="F236" i="12"/>
  <c r="L236" i="12" s="1"/>
  <c r="L516" i="12"/>
  <c r="L221" i="12"/>
  <c r="L156" i="12" s="1"/>
  <c r="D472" i="12"/>
  <c r="P402" i="12"/>
  <c r="H236" i="12"/>
  <c r="H227" i="12"/>
  <c r="H226" i="12"/>
  <c r="L96" i="12"/>
  <c r="H96" i="12"/>
  <c r="H87" i="12"/>
  <c r="H86" i="12"/>
  <c r="L291" i="12"/>
  <c r="L226" i="12" s="1"/>
  <c r="L779" i="12"/>
  <c r="E724" i="12"/>
  <c r="L166" i="12"/>
  <c r="F780" i="11"/>
  <c r="D472" i="11"/>
  <c r="P402" i="11"/>
  <c r="J437" i="11"/>
  <c r="L437" i="11" s="1"/>
  <c r="J436" i="11"/>
  <c r="J446" i="11"/>
  <c r="H717" i="11"/>
  <c r="T3" i="11" s="1"/>
  <c r="H716" i="11"/>
  <c r="T2" i="11" s="1"/>
  <c r="H726" i="11"/>
  <c r="T12" i="11" s="1"/>
  <c r="I96" i="11"/>
  <c r="I87" i="11"/>
  <c r="L87" i="11" s="1"/>
  <c r="I86" i="11"/>
  <c r="E157" i="11"/>
  <c r="E156" i="11"/>
  <c r="L221" i="11"/>
  <c r="L156" i="11" s="1"/>
  <c r="E166" i="11"/>
  <c r="G507" i="11"/>
  <c r="G506" i="11"/>
  <c r="G516" i="11"/>
  <c r="L516" i="11" s="1"/>
  <c r="L779" i="11"/>
  <c r="E724" i="11"/>
  <c r="J717" i="11"/>
  <c r="V3" i="11" s="1"/>
  <c r="J716" i="11"/>
  <c r="V2" i="11" s="1"/>
  <c r="J726" i="11"/>
  <c r="V12" i="11" s="1"/>
  <c r="I780" i="11"/>
  <c r="L361" i="11"/>
  <c r="L296" i="11" s="1"/>
  <c r="E297" i="11"/>
  <c r="L297" i="11" s="1"/>
  <c r="E296" i="11"/>
  <c r="E306" i="11"/>
  <c r="L306" i="11" s="1"/>
  <c r="J647" i="11"/>
  <c r="J646" i="11"/>
  <c r="J656" i="11"/>
  <c r="F507" i="11"/>
  <c r="L507" i="11" s="1"/>
  <c r="F506" i="11"/>
  <c r="F516" i="11"/>
  <c r="K96" i="11"/>
  <c r="K87" i="11"/>
  <c r="K86" i="11"/>
  <c r="E780" i="11"/>
  <c r="F656" i="11"/>
  <c r="L656" i="11" s="1"/>
  <c r="F647" i="11"/>
  <c r="F646" i="11"/>
  <c r="L291" i="11"/>
  <c r="L226" i="11" s="1"/>
  <c r="E236" i="11"/>
  <c r="E226" i="11"/>
  <c r="E227" i="11"/>
  <c r="J586" i="11"/>
  <c r="L586" i="11" s="1"/>
  <c r="J577" i="11"/>
  <c r="L577" i="11" s="1"/>
  <c r="J576" i="11"/>
  <c r="L725" i="11"/>
  <c r="Q11" i="11"/>
  <c r="X11" i="11" s="1"/>
  <c r="L151" i="11"/>
  <c r="L86" i="11" s="1"/>
  <c r="I166" i="11"/>
  <c r="I156" i="11"/>
  <c r="I157" i="11"/>
  <c r="G87" i="11"/>
  <c r="G86" i="11"/>
  <c r="G96" i="11"/>
  <c r="L96" i="11" s="1"/>
  <c r="I17" i="11"/>
  <c r="I16" i="11"/>
  <c r="I26" i="11"/>
  <c r="H157" i="11"/>
  <c r="H156" i="11"/>
  <c r="H166" i="11"/>
  <c r="K367" i="11"/>
  <c r="K366" i="11"/>
  <c r="K376" i="11"/>
  <c r="L647" i="11"/>
  <c r="K446" i="11"/>
  <c r="L446" i="11" s="1"/>
  <c r="K436" i="11"/>
  <c r="K437" i="11"/>
  <c r="F17" i="11"/>
  <c r="F16" i="11"/>
  <c r="F26" i="11"/>
  <c r="J227" i="11"/>
  <c r="J226" i="11"/>
  <c r="J236" i="11"/>
  <c r="L81" i="11"/>
  <c r="L16" i="11" s="1"/>
  <c r="E26" i="11"/>
  <c r="E17" i="11"/>
  <c r="L17" i="11" s="1"/>
  <c r="E16" i="11"/>
  <c r="G726" i="11"/>
  <c r="S12" i="11" s="1"/>
  <c r="G717" i="11"/>
  <c r="S3" i="11" s="1"/>
  <c r="G716" i="11"/>
  <c r="S2" i="11" s="1"/>
  <c r="K166" i="11"/>
  <c r="K157" i="11"/>
  <c r="K156" i="11"/>
  <c r="H376" i="11"/>
  <c r="L376" i="11" s="1"/>
  <c r="H367" i="11"/>
  <c r="L367" i="11" s="1"/>
  <c r="H366" i="11"/>
  <c r="I516" i="11"/>
  <c r="I507" i="11"/>
  <c r="I506" i="11"/>
  <c r="K780" i="11"/>
  <c r="L641" i="11"/>
  <c r="L576" i="11" s="1"/>
  <c r="L431" i="11"/>
  <c r="L366" i="11" s="1"/>
  <c r="L501" i="11"/>
  <c r="L436" i="11" s="1"/>
  <c r="G577" i="10"/>
  <c r="G576" i="10"/>
  <c r="G586" i="10"/>
  <c r="F726" i="10"/>
  <c r="R12" i="10" s="1"/>
  <c r="F717" i="10"/>
  <c r="R3" i="10" s="1"/>
  <c r="F716" i="10"/>
  <c r="R2" i="10" s="1"/>
  <c r="J367" i="10"/>
  <c r="J376" i="10"/>
  <c r="J366" i="10"/>
  <c r="L151" i="10"/>
  <c r="L86" i="10" s="1"/>
  <c r="E87" i="10"/>
  <c r="E86" i="10"/>
  <c r="E96" i="10"/>
  <c r="I376" i="10"/>
  <c r="I367" i="10"/>
  <c r="I366" i="10"/>
  <c r="K576" i="10"/>
  <c r="K586" i="10"/>
  <c r="K577" i="10"/>
  <c r="J306" i="10"/>
  <c r="J296" i="10"/>
  <c r="J297" i="10"/>
  <c r="L507" i="10"/>
  <c r="F577" i="10"/>
  <c r="F576" i="10"/>
  <c r="F586" i="10"/>
  <c r="L586" i="10" s="1"/>
  <c r="L779" i="10"/>
  <c r="E724" i="10"/>
  <c r="L166" i="10"/>
  <c r="E647" i="10"/>
  <c r="E646" i="10"/>
  <c r="L711" i="10"/>
  <c r="L646" i="10" s="1"/>
  <c r="E656" i="10"/>
  <c r="L656" i="10" s="1"/>
  <c r="K87" i="10"/>
  <c r="K86" i="10"/>
  <c r="K96" i="10"/>
  <c r="L725" i="10"/>
  <c r="Q11" i="10"/>
  <c r="X11" i="10" s="1"/>
  <c r="H446" i="10"/>
  <c r="H437" i="10"/>
  <c r="H436" i="10"/>
  <c r="L516" i="10"/>
  <c r="G726" i="10"/>
  <c r="S12" i="10" s="1"/>
  <c r="G716" i="10"/>
  <c r="S2" i="10" s="1"/>
  <c r="G717" i="10"/>
  <c r="S3" i="10" s="1"/>
  <c r="E376" i="10"/>
  <c r="L501" i="10"/>
  <c r="L436" i="10" s="1"/>
  <c r="I716" i="10"/>
  <c r="U2" i="10" s="1"/>
  <c r="I717" i="10"/>
  <c r="U3" i="10" s="1"/>
  <c r="I726" i="10"/>
  <c r="U12" i="10" s="1"/>
  <c r="E780" i="10"/>
  <c r="K227" i="10"/>
  <c r="K226" i="10"/>
  <c r="K236" i="10"/>
  <c r="F297" i="10"/>
  <c r="F296" i="10"/>
  <c r="F306" i="10"/>
  <c r="E446" i="10"/>
  <c r="Q780" i="10"/>
  <c r="X780" i="10" s="1"/>
  <c r="G647" i="10"/>
  <c r="G646" i="10"/>
  <c r="G656" i="10"/>
  <c r="L577" i="10"/>
  <c r="L367" i="10"/>
  <c r="E236" i="10"/>
  <c r="L236" i="10" s="1"/>
  <c r="L291" i="10"/>
  <c r="L226" i="10" s="1"/>
  <c r="E227" i="10"/>
  <c r="L227" i="10" s="1"/>
  <c r="E226" i="10"/>
  <c r="K717" i="10"/>
  <c r="W3" i="10" s="1"/>
  <c r="K726" i="10"/>
  <c r="W12" i="10" s="1"/>
  <c r="K716" i="10"/>
  <c r="W2" i="10" s="1"/>
  <c r="L437" i="10"/>
  <c r="F157" i="10"/>
  <c r="L157" i="10" s="1"/>
  <c r="F156" i="10"/>
  <c r="F166" i="10"/>
  <c r="I577" i="10"/>
  <c r="I576" i="10"/>
  <c r="I586" i="10"/>
  <c r="L361" i="10"/>
  <c r="L296" i="10" s="1"/>
  <c r="E296" i="10"/>
  <c r="E297" i="10"/>
  <c r="E306" i="10"/>
  <c r="L306" i="10" s="1"/>
  <c r="D612" i="10"/>
  <c r="P542" i="10"/>
  <c r="L641" i="10"/>
  <c r="L576" i="10" s="1"/>
  <c r="L571" i="9"/>
  <c r="L506" i="9" s="1"/>
  <c r="E506" i="9"/>
  <c r="E516" i="9"/>
  <c r="E507" i="9"/>
  <c r="Q780" i="9"/>
  <c r="F516" i="9"/>
  <c r="F507" i="9"/>
  <c r="F506" i="9"/>
  <c r="L376" i="9"/>
  <c r="K717" i="9"/>
  <c r="W3" i="9" s="1"/>
  <c r="K716" i="9"/>
  <c r="W2" i="9" s="1"/>
  <c r="K726" i="9"/>
  <c r="W12" i="9" s="1"/>
  <c r="G516" i="9"/>
  <c r="G506" i="9"/>
  <c r="G507" i="9"/>
  <c r="E724" i="9"/>
  <c r="J96" i="9"/>
  <c r="J86" i="9"/>
  <c r="J87" i="9"/>
  <c r="L166" i="9"/>
  <c r="L446" i="9"/>
  <c r="L157" i="9"/>
  <c r="L297" i="9"/>
  <c r="K367" i="9"/>
  <c r="K366" i="9"/>
  <c r="K376" i="9"/>
  <c r="I717" i="9"/>
  <c r="U3" i="9" s="1"/>
  <c r="I716" i="9"/>
  <c r="U2" i="9" s="1"/>
  <c r="I726" i="9"/>
  <c r="U12" i="9" s="1"/>
  <c r="H96" i="9"/>
  <c r="L96" i="9" s="1"/>
  <c r="H86" i="9"/>
  <c r="H87" i="9"/>
  <c r="L87" i="9" s="1"/>
  <c r="E227" i="9"/>
  <c r="L227" i="9" s="1"/>
  <c r="E226" i="9"/>
  <c r="E236" i="9"/>
  <c r="L236" i="9" s="1"/>
  <c r="L291" i="9"/>
  <c r="L226" i="9" s="1"/>
  <c r="L437" i="9"/>
  <c r="L717" i="9"/>
  <c r="Q3" i="9"/>
  <c r="L577" i="9"/>
  <c r="E306" i="9"/>
  <c r="L306" i="9" s="1"/>
  <c r="D472" i="9"/>
  <c r="P402" i="9"/>
  <c r="I376" i="9"/>
  <c r="I367" i="9"/>
  <c r="L367" i="9" s="1"/>
  <c r="I366" i="9"/>
  <c r="K96" i="9"/>
  <c r="K87" i="9"/>
  <c r="K86" i="9"/>
  <c r="L711" i="9"/>
  <c r="L646" i="9" s="1"/>
  <c r="E656" i="9"/>
  <c r="L656" i="9" s="1"/>
  <c r="E647" i="9"/>
  <c r="L647" i="9" s="1"/>
  <c r="E646" i="9"/>
  <c r="K577" i="9"/>
  <c r="K576" i="9"/>
  <c r="K586" i="9"/>
  <c r="L586" i="9" s="1"/>
  <c r="I516" i="8"/>
  <c r="I507" i="8"/>
  <c r="I506" i="8"/>
  <c r="L780" i="8"/>
  <c r="L716" i="8" s="1"/>
  <c r="X2" i="8" s="1"/>
  <c r="E716" i="8"/>
  <c r="Q2" i="8" s="1"/>
  <c r="E717" i="8"/>
  <c r="J227" i="8"/>
  <c r="J226" i="8"/>
  <c r="J236" i="8"/>
  <c r="L236" i="8" s="1"/>
  <c r="L501" i="8"/>
  <c r="L436" i="8" s="1"/>
  <c r="E437" i="8"/>
  <c r="E436" i="8"/>
  <c r="E446" i="8"/>
  <c r="D472" i="8"/>
  <c r="P402" i="8"/>
  <c r="E724" i="8"/>
  <c r="L577" i="8"/>
  <c r="H297" i="8"/>
  <c r="H296" i="8"/>
  <c r="H306" i="8"/>
  <c r="G507" i="8"/>
  <c r="G506" i="8"/>
  <c r="G516" i="8"/>
  <c r="L361" i="8"/>
  <c r="L296" i="8" s="1"/>
  <c r="E306" i="8"/>
  <c r="L306" i="8" s="1"/>
  <c r="E297" i="8"/>
  <c r="E296" i="8"/>
  <c r="I656" i="8"/>
  <c r="I647" i="8"/>
  <c r="I646" i="8"/>
  <c r="L725" i="8"/>
  <c r="Q11" i="8"/>
  <c r="X11" i="8" s="1"/>
  <c r="L516" i="8"/>
  <c r="G367" i="8"/>
  <c r="G366" i="8"/>
  <c r="G376" i="8"/>
  <c r="K516" i="8"/>
  <c r="K507" i="8"/>
  <c r="K506" i="8"/>
  <c r="F297" i="8"/>
  <c r="F296" i="8"/>
  <c r="F306" i="8"/>
  <c r="L87" i="8"/>
  <c r="J87" i="8"/>
  <c r="J86" i="8"/>
  <c r="J96" i="8"/>
  <c r="J717" i="8"/>
  <c r="V3" i="8" s="1"/>
  <c r="J726" i="8"/>
  <c r="V12" i="8" s="1"/>
  <c r="J716" i="8"/>
  <c r="V2" i="8" s="1"/>
  <c r="K227" i="8"/>
  <c r="L227" i="8" s="1"/>
  <c r="K226" i="8"/>
  <c r="K236" i="8"/>
  <c r="F157" i="8"/>
  <c r="L157" i="8" s="1"/>
  <c r="F156" i="8"/>
  <c r="F166" i="8"/>
  <c r="L166" i="8" s="1"/>
  <c r="L151" i="8"/>
  <c r="L86" i="8" s="1"/>
  <c r="L291" i="8"/>
  <c r="L226" i="8" s="1"/>
  <c r="I586" i="8"/>
  <c r="I577" i="8"/>
  <c r="I576" i="8"/>
  <c r="F647" i="8"/>
  <c r="L647" i="8" s="1"/>
  <c r="F646" i="8"/>
  <c r="F656" i="8"/>
  <c r="L656" i="8" s="1"/>
  <c r="L507" i="8"/>
  <c r="H367" i="8"/>
  <c r="H366" i="8"/>
  <c r="H376" i="8"/>
  <c r="I446" i="8"/>
  <c r="I437" i="8"/>
  <c r="I436" i="8"/>
  <c r="L711" i="8"/>
  <c r="L646" i="8" s="1"/>
  <c r="L96" i="8"/>
  <c r="L431" i="8"/>
  <c r="L366" i="8" s="1"/>
  <c r="E367" i="8"/>
  <c r="E366" i="8"/>
  <c r="E376" i="8"/>
  <c r="L376" i="8" s="1"/>
  <c r="I376" i="8"/>
  <c r="I367" i="8"/>
  <c r="I366" i="8"/>
  <c r="J306" i="8"/>
  <c r="J297" i="8"/>
  <c r="J296" i="8"/>
  <c r="L571" i="8"/>
  <c r="L506" i="8" s="1"/>
  <c r="G157" i="8"/>
  <c r="G156" i="8"/>
  <c r="G166" i="8"/>
  <c r="Q780" i="8"/>
  <c r="X780" i="8" s="1"/>
  <c r="L586" i="8"/>
  <c r="K726" i="8"/>
  <c r="W12" i="8" s="1"/>
  <c r="K717" i="8"/>
  <c r="W3" i="8" s="1"/>
  <c r="K716" i="8"/>
  <c r="W2" i="8" s="1"/>
  <c r="F726" i="8"/>
  <c r="R12" i="8" s="1"/>
  <c r="F716" i="8"/>
  <c r="R2" i="8" s="1"/>
  <c r="F717" i="8"/>
  <c r="R3" i="8" s="1"/>
  <c r="L780" i="7"/>
  <c r="L716" i="7" s="1"/>
  <c r="X2" i="7" s="1"/>
  <c r="E726" i="7"/>
  <c r="E717" i="7"/>
  <c r="E716" i="7"/>
  <c r="Q2" i="7" s="1"/>
  <c r="L166" i="7"/>
  <c r="H647" i="7"/>
  <c r="H646" i="7"/>
  <c r="H656" i="7"/>
  <c r="H437" i="7"/>
  <c r="H436" i="7"/>
  <c r="H446" i="7"/>
  <c r="J586" i="7"/>
  <c r="L586" i="7" s="1"/>
  <c r="J577" i="7"/>
  <c r="J576" i="7"/>
  <c r="L507" i="7"/>
  <c r="I717" i="7"/>
  <c r="U3" i="7" s="1"/>
  <c r="I716" i="7"/>
  <c r="U2" i="7" s="1"/>
  <c r="I726" i="7"/>
  <c r="U12" i="7" s="1"/>
  <c r="J87" i="7"/>
  <c r="J86" i="7"/>
  <c r="J96" i="7"/>
  <c r="E236" i="7"/>
  <c r="L236" i="7" s="1"/>
  <c r="E227" i="7"/>
  <c r="E226" i="7"/>
  <c r="L291" i="7"/>
  <c r="L226" i="7" s="1"/>
  <c r="P402" i="7"/>
  <c r="D472" i="7"/>
  <c r="E516" i="7"/>
  <c r="L516" i="7" s="1"/>
  <c r="L725" i="7"/>
  <c r="Q11" i="7"/>
  <c r="X11" i="7" s="1"/>
  <c r="K367" i="7"/>
  <c r="K366" i="7"/>
  <c r="K376" i="7"/>
  <c r="L376" i="7" s="1"/>
  <c r="H96" i="7"/>
  <c r="H87" i="7"/>
  <c r="H86" i="7"/>
  <c r="L711" i="7"/>
  <c r="L646" i="7" s="1"/>
  <c r="E647" i="7"/>
  <c r="E646" i="7"/>
  <c r="E656" i="7"/>
  <c r="L656" i="7" s="1"/>
  <c r="H726" i="7"/>
  <c r="T12" i="7" s="1"/>
  <c r="H717" i="7"/>
  <c r="T3" i="7" s="1"/>
  <c r="H716" i="7"/>
  <c r="T2" i="7" s="1"/>
  <c r="L367" i="7"/>
  <c r="L577" i="7"/>
  <c r="I656" i="7"/>
  <c r="I647" i="7"/>
  <c r="I646" i="7"/>
  <c r="I297" i="7"/>
  <c r="I296" i="7"/>
  <c r="I306" i="7"/>
  <c r="I437" i="7"/>
  <c r="I436" i="7"/>
  <c r="I446" i="7"/>
  <c r="H297" i="7"/>
  <c r="H296" i="7"/>
  <c r="H306" i="7"/>
  <c r="L501" i="7"/>
  <c r="L436" i="7" s="1"/>
  <c r="E446" i="7"/>
  <c r="L446" i="7" s="1"/>
  <c r="E437" i="7"/>
  <c r="E436" i="7"/>
  <c r="G437" i="7"/>
  <c r="G436" i="7"/>
  <c r="G446" i="7"/>
  <c r="L297" i="7"/>
  <c r="K236" i="7"/>
  <c r="K227" i="7"/>
  <c r="K226" i="7"/>
  <c r="G96" i="7"/>
  <c r="L96" i="7" s="1"/>
  <c r="G87" i="7"/>
  <c r="L87" i="7" s="1"/>
  <c r="G86" i="7"/>
  <c r="F306" i="7"/>
  <c r="F297" i="7"/>
  <c r="F296" i="7"/>
  <c r="G647" i="7"/>
  <c r="G646" i="7"/>
  <c r="G656" i="7"/>
  <c r="L306" i="7"/>
  <c r="L779" i="7"/>
  <c r="E724" i="7"/>
  <c r="H236" i="7"/>
  <c r="H227" i="7"/>
  <c r="H226" i="7"/>
  <c r="L151" i="7"/>
  <c r="L86" i="7" s="1"/>
  <c r="L514" i="7"/>
  <c r="L361" i="7"/>
  <c r="L296" i="7" s="1"/>
  <c r="Q780" i="7"/>
  <c r="X780" i="7" s="1"/>
  <c r="E87" i="6"/>
  <c r="E86" i="6"/>
  <c r="E96" i="6"/>
  <c r="L151" i="6"/>
  <c r="L86" i="6" s="1"/>
  <c r="F87" i="6"/>
  <c r="F96" i="6"/>
  <c r="F86" i="6"/>
  <c r="L779" i="6"/>
  <c r="E724" i="6"/>
  <c r="G166" i="6"/>
  <c r="G157" i="6"/>
  <c r="L157" i="6" s="1"/>
  <c r="G156" i="6"/>
  <c r="I446" i="6"/>
  <c r="I437" i="6"/>
  <c r="I436" i="6"/>
  <c r="D472" i="6"/>
  <c r="P402" i="6"/>
  <c r="H780" i="6"/>
  <c r="L725" i="6"/>
  <c r="Q11" i="6"/>
  <c r="X11" i="6" s="1"/>
  <c r="E166" i="6"/>
  <c r="E780" i="6"/>
  <c r="L236" i="6"/>
  <c r="H26" i="6"/>
  <c r="H17" i="6"/>
  <c r="H16" i="6"/>
  <c r="I297" i="6"/>
  <c r="I296" i="6"/>
  <c r="I306" i="6"/>
  <c r="F780" i="6"/>
  <c r="L221" i="6"/>
  <c r="L156" i="6" s="1"/>
  <c r="F507" i="6"/>
  <c r="L507" i="6" s="1"/>
  <c r="F506" i="6"/>
  <c r="F516" i="6"/>
  <c r="L516" i="6" s="1"/>
  <c r="H157" i="6"/>
  <c r="H166" i="6"/>
  <c r="H156" i="6"/>
  <c r="I726" i="6"/>
  <c r="U12" i="6" s="1"/>
  <c r="I716" i="6"/>
  <c r="U2" i="6" s="1"/>
  <c r="I717" i="6"/>
  <c r="U3" i="6" s="1"/>
  <c r="F586" i="6"/>
  <c r="F577" i="6"/>
  <c r="L577" i="6" s="1"/>
  <c r="F576" i="6"/>
  <c r="L641" i="6"/>
  <c r="L576" i="6" s="1"/>
  <c r="F306" i="6"/>
  <c r="F297" i="6"/>
  <c r="L297" i="6" s="1"/>
  <c r="F296" i="6"/>
  <c r="L361" i="6"/>
  <c r="L296" i="6" s="1"/>
  <c r="L501" i="6"/>
  <c r="L436" i="6" s="1"/>
  <c r="E436" i="6"/>
  <c r="E446" i="6"/>
  <c r="E437" i="6"/>
  <c r="K716" i="6"/>
  <c r="W2" i="6" s="1"/>
  <c r="K726" i="6"/>
  <c r="W12" i="6" s="1"/>
  <c r="K717" i="6"/>
  <c r="W3" i="6" s="1"/>
  <c r="H446" i="6"/>
  <c r="H437" i="6"/>
  <c r="H436" i="6"/>
  <c r="E656" i="6"/>
  <c r="L656" i="6" s="1"/>
  <c r="E647" i="6"/>
  <c r="L647" i="6" s="1"/>
  <c r="L711" i="6"/>
  <c r="L646" i="6" s="1"/>
  <c r="E646" i="6"/>
  <c r="H297" i="6"/>
  <c r="H296" i="6"/>
  <c r="H306" i="6"/>
  <c r="L306" i="6" s="1"/>
  <c r="G367" i="6"/>
  <c r="G366" i="6"/>
  <c r="G376" i="6"/>
  <c r="L376" i="6" s="1"/>
  <c r="K507" i="6"/>
  <c r="K506" i="6"/>
  <c r="K516" i="6"/>
  <c r="L586" i="6"/>
  <c r="J577" i="6"/>
  <c r="J576" i="6"/>
  <c r="J586" i="6"/>
  <c r="L94" i="6"/>
  <c r="G26" i="6"/>
  <c r="L26" i="6" s="1"/>
  <c r="G17" i="6"/>
  <c r="L17" i="6" s="1"/>
  <c r="G16" i="6"/>
  <c r="K236" i="6"/>
  <c r="K227" i="6"/>
  <c r="L227" i="6" s="1"/>
  <c r="K226" i="6"/>
  <c r="L367" i="6"/>
  <c r="P472" i="5"/>
  <c r="D542" i="5"/>
  <c r="F446" i="5"/>
  <c r="F437" i="5"/>
  <c r="F436" i="5"/>
  <c r="F87" i="5"/>
  <c r="F86" i="5"/>
  <c r="F96" i="5"/>
  <c r="J437" i="5"/>
  <c r="J446" i="5"/>
  <c r="J436" i="5"/>
  <c r="K96" i="5"/>
  <c r="K87" i="5"/>
  <c r="K86" i="5"/>
  <c r="J717" i="5"/>
  <c r="V3" i="5" s="1"/>
  <c r="J716" i="5"/>
  <c r="V2" i="5" s="1"/>
  <c r="J726" i="5"/>
  <c r="V12" i="5" s="1"/>
  <c r="L724" i="5"/>
  <c r="Q10" i="5"/>
  <c r="X10" i="5" s="1"/>
  <c r="H726" i="5"/>
  <c r="T12" i="5" s="1"/>
  <c r="H716" i="5"/>
  <c r="T2" i="5" s="1"/>
  <c r="H717" i="5"/>
  <c r="T3" i="5" s="1"/>
  <c r="K717" i="5"/>
  <c r="W3" i="5" s="1"/>
  <c r="K716" i="5"/>
  <c r="W2" i="5" s="1"/>
  <c r="K726" i="5"/>
  <c r="W12" i="5" s="1"/>
  <c r="I586" i="5"/>
  <c r="I576" i="5"/>
  <c r="I577" i="5"/>
  <c r="J376" i="5"/>
  <c r="J366" i="5"/>
  <c r="J367" i="5"/>
  <c r="I166" i="5"/>
  <c r="I157" i="5"/>
  <c r="I156" i="5"/>
  <c r="I726" i="5"/>
  <c r="U12" i="5" s="1"/>
  <c r="I716" i="5"/>
  <c r="U2" i="5" s="1"/>
  <c r="I717" i="5"/>
  <c r="U3" i="5" s="1"/>
  <c r="G656" i="5"/>
  <c r="G647" i="5"/>
  <c r="G646" i="5"/>
  <c r="H306" i="5"/>
  <c r="L306" i="5" s="1"/>
  <c r="H297" i="5"/>
  <c r="L297" i="5" s="1"/>
  <c r="H296" i="5"/>
  <c r="G507" i="5"/>
  <c r="G506" i="5"/>
  <c r="G516" i="5"/>
  <c r="K516" i="5"/>
  <c r="K507" i="5"/>
  <c r="K506" i="5"/>
  <c r="J507" i="5"/>
  <c r="J506" i="5"/>
  <c r="J516" i="5"/>
  <c r="I656" i="5"/>
  <c r="I646" i="5"/>
  <c r="I647" i="5"/>
  <c r="K227" i="5"/>
  <c r="K226" i="5"/>
  <c r="K236" i="5"/>
  <c r="L641" i="5"/>
  <c r="L576" i="5" s="1"/>
  <c r="E577" i="5"/>
  <c r="L577" i="5" s="1"/>
  <c r="E576" i="5"/>
  <c r="E586" i="5"/>
  <c r="L780" i="5"/>
  <c r="L716" i="5" s="1"/>
  <c r="X2" i="5" s="1"/>
  <c r="E726" i="5"/>
  <c r="E717" i="5"/>
  <c r="E716" i="5"/>
  <c r="Q2" i="5" s="1"/>
  <c r="G236" i="5"/>
  <c r="G227" i="5"/>
  <c r="G226" i="5"/>
  <c r="L431" i="5"/>
  <c r="L366" i="5" s="1"/>
  <c r="L571" i="5"/>
  <c r="L506" i="5" s="1"/>
  <c r="E516" i="5"/>
  <c r="E507" i="5"/>
  <c r="E506" i="5"/>
  <c r="G166" i="5"/>
  <c r="G156" i="5"/>
  <c r="G157" i="5"/>
  <c r="E96" i="5"/>
  <c r="L151" i="5"/>
  <c r="L86" i="5" s="1"/>
  <c r="E87" i="5"/>
  <c r="E86" i="5"/>
  <c r="L501" i="5"/>
  <c r="L436" i="5" s="1"/>
  <c r="E436" i="5"/>
  <c r="E437" i="5"/>
  <c r="E446" i="5"/>
  <c r="L654" i="5"/>
  <c r="H226" i="5"/>
  <c r="H227" i="5"/>
  <c r="H236" i="5"/>
  <c r="K507" i="4"/>
  <c r="K506" i="4"/>
  <c r="K516" i="4"/>
  <c r="E236" i="4"/>
  <c r="L291" i="4"/>
  <c r="L226" i="4" s="1"/>
  <c r="E226" i="4"/>
  <c r="E227" i="4"/>
  <c r="E516" i="4"/>
  <c r="L571" i="4"/>
  <c r="L506" i="4" s="1"/>
  <c r="E507" i="4"/>
  <c r="E506" i="4"/>
  <c r="G726" i="4"/>
  <c r="S12" i="4" s="1"/>
  <c r="G716" i="4"/>
  <c r="S2" i="4" s="1"/>
  <c r="G717" i="4"/>
  <c r="S3" i="4" s="1"/>
  <c r="E87" i="4"/>
  <c r="L87" i="4" s="1"/>
  <c r="E86" i="4"/>
  <c r="E96" i="4"/>
  <c r="L96" i="4" s="1"/>
  <c r="L151" i="4"/>
  <c r="L86" i="4" s="1"/>
  <c r="L725" i="4"/>
  <c r="Q11" i="4"/>
  <c r="X11" i="4" s="1"/>
  <c r="H227" i="4"/>
  <c r="H226" i="4"/>
  <c r="H236" i="4"/>
  <c r="L779" i="4"/>
  <c r="E724" i="4"/>
  <c r="G446" i="4"/>
  <c r="G437" i="4"/>
  <c r="G436" i="4"/>
  <c r="I656" i="4"/>
  <c r="I647" i="4"/>
  <c r="I646" i="4"/>
  <c r="H17" i="4"/>
  <c r="H16" i="4"/>
  <c r="H26" i="4"/>
  <c r="J227" i="4"/>
  <c r="J226" i="4"/>
  <c r="J236" i="4"/>
  <c r="J306" i="4"/>
  <c r="J296" i="4"/>
  <c r="J297" i="4"/>
  <c r="F367" i="4"/>
  <c r="F366" i="4"/>
  <c r="F376" i="4"/>
  <c r="J437" i="4"/>
  <c r="J436" i="4"/>
  <c r="J446" i="4"/>
  <c r="J506" i="4"/>
  <c r="J516" i="4"/>
  <c r="J507" i="4"/>
  <c r="E780" i="4"/>
  <c r="L711" i="4"/>
  <c r="L646" i="4" s="1"/>
  <c r="E646" i="4"/>
  <c r="E656" i="4"/>
  <c r="E647" i="4"/>
  <c r="H726" i="4"/>
  <c r="T12" i="4" s="1"/>
  <c r="H716" i="4"/>
  <c r="T2" i="4" s="1"/>
  <c r="H717" i="4"/>
  <c r="T3" i="4" s="1"/>
  <c r="I17" i="4"/>
  <c r="I16" i="4"/>
  <c r="I26" i="4"/>
  <c r="L94" i="4"/>
  <c r="F306" i="4"/>
  <c r="L306" i="4" s="1"/>
  <c r="F297" i="4"/>
  <c r="F296" i="4"/>
  <c r="K376" i="4"/>
  <c r="K367" i="4"/>
  <c r="K366" i="4"/>
  <c r="L501" i="4"/>
  <c r="L436" i="4" s="1"/>
  <c r="E446" i="4"/>
  <c r="E437" i="4"/>
  <c r="E436" i="4"/>
  <c r="J656" i="4"/>
  <c r="J647" i="4"/>
  <c r="J646" i="4"/>
  <c r="Q780" i="4"/>
  <c r="X780" i="4" s="1"/>
  <c r="K446" i="4"/>
  <c r="K437" i="4"/>
  <c r="K436" i="4"/>
  <c r="I577" i="4"/>
  <c r="I576" i="4"/>
  <c r="I586" i="4"/>
  <c r="F236" i="4"/>
  <c r="F227" i="4"/>
  <c r="F226" i="4"/>
  <c r="J577" i="4"/>
  <c r="J576" i="4"/>
  <c r="J586" i="4"/>
  <c r="K157" i="4"/>
  <c r="K156" i="4"/>
  <c r="K166" i="4"/>
  <c r="F17" i="4"/>
  <c r="F16" i="4"/>
  <c r="F26" i="4"/>
  <c r="K26" i="4"/>
  <c r="K17" i="4"/>
  <c r="K16" i="4"/>
  <c r="F586" i="4"/>
  <c r="F577" i="4"/>
  <c r="F576" i="4"/>
  <c r="F726" i="4"/>
  <c r="R12" i="4" s="1"/>
  <c r="F716" i="4"/>
  <c r="R2" i="4" s="1"/>
  <c r="F717" i="4"/>
  <c r="R3" i="4" s="1"/>
  <c r="P402" i="4"/>
  <c r="D472" i="4"/>
  <c r="H656" i="4"/>
  <c r="H646" i="4"/>
  <c r="H647" i="4"/>
  <c r="F446" i="4"/>
  <c r="F437" i="4"/>
  <c r="F436" i="4"/>
  <c r="G226" i="4"/>
  <c r="G236" i="4"/>
  <c r="G227" i="4"/>
  <c r="G166" i="4"/>
  <c r="G157" i="4"/>
  <c r="L157" i="4" s="1"/>
  <c r="G156" i="4"/>
  <c r="I367" i="4"/>
  <c r="I366" i="4"/>
  <c r="I376" i="4"/>
  <c r="I726" i="4"/>
  <c r="U12" i="4" s="1"/>
  <c r="I716" i="4"/>
  <c r="U2" i="4" s="1"/>
  <c r="I717" i="4"/>
  <c r="U3" i="4" s="1"/>
  <c r="L641" i="4"/>
  <c r="L576" i="4" s="1"/>
  <c r="F647" i="4"/>
  <c r="F646" i="4"/>
  <c r="F656" i="4"/>
  <c r="L431" i="4"/>
  <c r="L366" i="4" s="1"/>
  <c r="J367" i="3"/>
  <c r="J366" i="3"/>
  <c r="J376" i="3"/>
  <c r="F157" i="3"/>
  <c r="F156" i="3"/>
  <c r="F166" i="3"/>
  <c r="J586" i="3"/>
  <c r="J577" i="3"/>
  <c r="J576" i="3"/>
  <c r="L779" i="3"/>
  <c r="E724" i="3"/>
  <c r="H647" i="3"/>
  <c r="H646" i="3"/>
  <c r="H656" i="3"/>
  <c r="G726" i="3"/>
  <c r="S12" i="3" s="1"/>
  <c r="G717" i="3"/>
  <c r="S3" i="3" s="1"/>
  <c r="G716" i="3"/>
  <c r="S2" i="3" s="1"/>
  <c r="K586" i="3"/>
  <c r="K577" i="3"/>
  <c r="K576" i="3"/>
  <c r="G507" i="3"/>
  <c r="G506" i="3"/>
  <c r="G516" i="3"/>
  <c r="E780" i="3"/>
  <c r="G26" i="3"/>
  <c r="G17" i="3"/>
  <c r="G16" i="3"/>
  <c r="I647" i="3"/>
  <c r="I646" i="3"/>
  <c r="I656" i="3"/>
  <c r="J166" i="3"/>
  <c r="J157" i="3"/>
  <c r="J156" i="3"/>
  <c r="H17" i="3"/>
  <c r="H16" i="3"/>
  <c r="H26" i="3"/>
  <c r="K157" i="3"/>
  <c r="K156" i="3"/>
  <c r="K166" i="3"/>
  <c r="L221" i="3"/>
  <c r="L156" i="3" s="1"/>
  <c r="E157" i="3"/>
  <c r="E156" i="3"/>
  <c r="E166" i="3"/>
  <c r="L501" i="3"/>
  <c r="L436" i="3" s="1"/>
  <c r="E446" i="3"/>
  <c r="E436" i="3"/>
  <c r="E437" i="3"/>
  <c r="L291" i="3"/>
  <c r="L226" i="3" s="1"/>
  <c r="E227" i="3"/>
  <c r="E226" i="3"/>
  <c r="E236" i="3"/>
  <c r="L725" i="3"/>
  <c r="Q11" i="3"/>
  <c r="X11" i="3" s="1"/>
  <c r="F26" i="3"/>
  <c r="F16" i="3"/>
  <c r="F17" i="3"/>
  <c r="J296" i="3"/>
  <c r="J306" i="3"/>
  <c r="J297" i="3"/>
  <c r="G367" i="3"/>
  <c r="G366" i="3"/>
  <c r="G376" i="3"/>
  <c r="I26" i="3"/>
  <c r="I17" i="3"/>
  <c r="I16" i="3"/>
  <c r="H507" i="3"/>
  <c r="H516" i="3"/>
  <c r="H506" i="3"/>
  <c r="F306" i="3"/>
  <c r="F296" i="3"/>
  <c r="F297" i="3"/>
  <c r="K227" i="3"/>
  <c r="K226" i="3"/>
  <c r="K236" i="3"/>
  <c r="G306" i="3"/>
  <c r="G297" i="3"/>
  <c r="G296" i="3"/>
  <c r="I577" i="3"/>
  <c r="I586" i="3"/>
  <c r="L586" i="3" s="1"/>
  <c r="I576" i="3"/>
  <c r="L81" i="3"/>
  <c r="L16" i="3" s="1"/>
  <c r="L571" i="3"/>
  <c r="L506" i="3" s="1"/>
  <c r="L361" i="3"/>
  <c r="L296" i="3" s="1"/>
  <c r="J507" i="3"/>
  <c r="J506" i="3"/>
  <c r="J516" i="3"/>
  <c r="D472" i="3"/>
  <c r="P402" i="3"/>
  <c r="H166" i="3"/>
  <c r="H157" i="3"/>
  <c r="H156" i="3"/>
  <c r="K516" i="3"/>
  <c r="K506" i="3"/>
  <c r="K507" i="3"/>
  <c r="K717" i="3"/>
  <c r="W3" i="3" s="1"/>
  <c r="K716" i="3"/>
  <c r="W2" i="3" s="1"/>
  <c r="K726" i="3"/>
  <c r="W12" i="3" s="1"/>
  <c r="E516" i="3"/>
  <c r="L516" i="3" s="1"/>
  <c r="E306" i="3"/>
  <c r="J647" i="3"/>
  <c r="J646" i="3"/>
  <c r="J656" i="3"/>
  <c r="I87" i="3"/>
  <c r="L87" i="3" s="1"/>
  <c r="I86" i="3"/>
  <c r="I96" i="3"/>
  <c r="L96" i="3" s="1"/>
  <c r="E656" i="3"/>
  <c r="L711" i="3"/>
  <c r="L646" i="3" s="1"/>
  <c r="E647" i="3"/>
  <c r="E646" i="3"/>
  <c r="I437" i="3"/>
  <c r="I436" i="3"/>
  <c r="I446" i="3"/>
  <c r="G437" i="3"/>
  <c r="G436" i="3"/>
  <c r="G446" i="3"/>
  <c r="L507" i="3"/>
  <c r="K716" i="2"/>
  <c r="W2" i="2" s="1"/>
  <c r="K726" i="2"/>
  <c r="W12" i="2" s="1"/>
  <c r="K717" i="2"/>
  <c r="W3" i="2" s="1"/>
  <c r="G166" i="2"/>
  <c r="G157" i="2"/>
  <c r="G156" i="2"/>
  <c r="H367" i="2"/>
  <c r="H366" i="2"/>
  <c r="H376" i="2"/>
  <c r="I780" i="2"/>
  <c r="F367" i="2"/>
  <c r="F366" i="2"/>
  <c r="F376" i="2"/>
  <c r="H656" i="2"/>
  <c r="L656" i="2" s="1"/>
  <c r="H647" i="2"/>
  <c r="L647" i="2" s="1"/>
  <c r="H646" i="2"/>
  <c r="I166" i="2"/>
  <c r="I157" i="2"/>
  <c r="I156" i="2"/>
  <c r="L711" i="2"/>
  <c r="L646" i="2" s="1"/>
  <c r="G780" i="2"/>
  <c r="G577" i="2"/>
  <c r="G576" i="2"/>
  <c r="G586" i="2"/>
  <c r="E516" i="2"/>
  <c r="L571" i="2"/>
  <c r="L506" i="2" s="1"/>
  <c r="E506" i="2"/>
  <c r="E507" i="2"/>
  <c r="J437" i="2"/>
  <c r="J436" i="2"/>
  <c r="J446" i="2"/>
  <c r="E26" i="2"/>
  <c r="L81" i="2"/>
  <c r="L16" i="2" s="1"/>
  <c r="E17" i="2"/>
  <c r="E16" i="2"/>
  <c r="I376" i="2"/>
  <c r="I367" i="2"/>
  <c r="I366" i="2"/>
  <c r="I507" i="2"/>
  <c r="I506" i="2"/>
  <c r="I516" i="2"/>
  <c r="I17" i="2"/>
  <c r="I16" i="2"/>
  <c r="I26" i="2"/>
  <c r="L779" i="2"/>
  <c r="E724" i="2"/>
  <c r="J166" i="2"/>
  <c r="J157" i="2"/>
  <c r="J156" i="2"/>
  <c r="L227" i="2"/>
  <c r="Q780" i="2"/>
  <c r="X780" i="2" s="1"/>
  <c r="E717" i="2"/>
  <c r="L221" i="2"/>
  <c r="L156" i="2" s="1"/>
  <c r="K26" i="2"/>
  <c r="K17" i="2"/>
  <c r="K16" i="2"/>
  <c r="K157" i="2"/>
  <c r="K156" i="2"/>
  <c r="K166" i="2"/>
  <c r="L96" i="2"/>
  <c r="K306" i="2"/>
  <c r="K297" i="2"/>
  <c r="K296" i="2"/>
  <c r="J16" i="2"/>
  <c r="J26" i="2"/>
  <c r="J17" i="2"/>
  <c r="L641" i="2"/>
  <c r="L576" i="2" s="1"/>
  <c r="E577" i="2"/>
  <c r="E576" i="2"/>
  <c r="E586" i="2"/>
  <c r="L725" i="2"/>
  <c r="Q11" i="2"/>
  <c r="X11" i="2" s="1"/>
  <c r="L361" i="2"/>
  <c r="L296" i="2" s="1"/>
  <c r="H780" i="2"/>
  <c r="H306" i="2"/>
  <c r="H297" i="2"/>
  <c r="H296" i="2"/>
  <c r="L87" i="2"/>
  <c r="L431" i="2"/>
  <c r="L366" i="2" s="1"/>
  <c r="F446" i="2"/>
  <c r="F437" i="2"/>
  <c r="L437" i="2" s="1"/>
  <c r="F436" i="2"/>
  <c r="F26" i="2"/>
  <c r="F17" i="2"/>
  <c r="F16" i="2"/>
  <c r="P402" i="2"/>
  <c r="D472" i="2"/>
  <c r="L367" i="5" l="1"/>
  <c r="L647" i="5"/>
  <c r="K717" i="4"/>
  <c r="W3" i="4" s="1"/>
  <c r="K726" i="4"/>
  <c r="W12" i="4" s="1"/>
  <c r="L586" i="4"/>
  <c r="L297" i="4"/>
  <c r="I716" i="3"/>
  <c r="U2" i="3" s="1"/>
  <c r="H726" i="3"/>
  <c r="T12" i="3" s="1"/>
  <c r="I717" i="3"/>
  <c r="U3" i="3" s="1"/>
  <c r="L166" i="2"/>
  <c r="L507" i="5"/>
  <c r="L376" i="5"/>
  <c r="L87" i="5"/>
  <c r="L586" i="5"/>
  <c r="L656" i="5"/>
  <c r="L446" i="5"/>
  <c r="L157" i="5"/>
  <c r="L437" i="5"/>
  <c r="L227" i="5"/>
  <c r="L166" i="5"/>
  <c r="L236" i="5"/>
  <c r="L376" i="4"/>
  <c r="L166" i="4"/>
  <c r="L26" i="4"/>
  <c r="L17" i="4"/>
  <c r="L577" i="4"/>
  <c r="L437" i="4"/>
  <c r="L367" i="4"/>
  <c r="L227" i="4"/>
  <c r="L376" i="3"/>
  <c r="H716" i="3"/>
  <c r="T2" i="3" s="1"/>
  <c r="L17" i="3"/>
  <c r="L367" i="3"/>
  <c r="L297" i="3"/>
  <c r="L577" i="3"/>
  <c r="L26" i="3"/>
  <c r="J716" i="2"/>
  <c r="V2" i="2" s="1"/>
  <c r="J726" i="2"/>
  <c r="V12" i="2" s="1"/>
  <c r="L297" i="2"/>
  <c r="E716" i="2"/>
  <c r="Q2" i="2" s="1"/>
  <c r="L306" i="2"/>
  <c r="L157" i="2"/>
  <c r="L376" i="2"/>
  <c r="L367" i="2"/>
  <c r="L446" i="2"/>
  <c r="F726" i="15"/>
  <c r="R12" i="15" s="1"/>
  <c r="F716" i="15"/>
  <c r="R2" i="15" s="1"/>
  <c r="F717" i="15"/>
  <c r="R3" i="15" s="1"/>
  <c r="L724" i="15"/>
  <c r="Q10" i="15"/>
  <c r="X10" i="15" s="1"/>
  <c r="L376" i="15"/>
  <c r="L26" i="15"/>
  <c r="L507" i="15"/>
  <c r="L367" i="15"/>
  <c r="L446" i="15"/>
  <c r="L656" i="15"/>
  <c r="I726" i="15"/>
  <c r="U12" i="15" s="1"/>
  <c r="I716" i="15"/>
  <c r="U2" i="15" s="1"/>
  <c r="I717" i="15"/>
  <c r="U3" i="15" s="1"/>
  <c r="L780" i="15"/>
  <c r="L716" i="15" s="1"/>
  <c r="X2" i="15" s="1"/>
  <c r="E726" i="15"/>
  <c r="E716" i="15"/>
  <c r="Q2" i="15" s="1"/>
  <c r="E717" i="15"/>
  <c r="D542" i="15"/>
  <c r="P472" i="15"/>
  <c r="L647" i="15"/>
  <c r="L376" i="14"/>
  <c r="L297" i="14"/>
  <c r="L96" i="14"/>
  <c r="L656" i="14"/>
  <c r="L726" i="14"/>
  <c r="Q12" i="14"/>
  <c r="X12" i="14" s="1"/>
  <c r="L586" i="14"/>
  <c r="X3" i="14"/>
  <c r="P472" i="14"/>
  <c r="D542" i="14"/>
  <c r="L96" i="13"/>
  <c r="L780" i="13"/>
  <c r="L716" i="13" s="1"/>
  <c r="X2" i="13" s="1"/>
  <c r="E716" i="13"/>
  <c r="Q2" i="13" s="1"/>
  <c r="E717" i="13"/>
  <c r="E726" i="13"/>
  <c r="L724" i="13"/>
  <c r="Q10" i="13"/>
  <c r="X10" i="13" s="1"/>
  <c r="D542" i="13"/>
  <c r="P472" i="13"/>
  <c r="L586" i="13"/>
  <c r="L87" i="13"/>
  <c r="L87" i="12"/>
  <c r="L726" i="12"/>
  <c r="Q12" i="12"/>
  <c r="L724" i="12"/>
  <c r="Q10" i="12"/>
  <c r="X10" i="12" s="1"/>
  <c r="L437" i="12"/>
  <c r="L367" i="12"/>
  <c r="L306" i="12"/>
  <c r="D542" i="12"/>
  <c r="P472" i="12"/>
  <c r="L577" i="12"/>
  <c r="G726" i="12"/>
  <c r="S12" i="12" s="1"/>
  <c r="G717" i="12"/>
  <c r="S3" i="12" s="1"/>
  <c r="G716" i="12"/>
  <c r="S2" i="12" s="1"/>
  <c r="Q3" i="12"/>
  <c r="X3" i="12" s="1"/>
  <c r="L780" i="12"/>
  <c r="L716" i="12" s="1"/>
  <c r="X2" i="12" s="1"/>
  <c r="L236" i="11"/>
  <c r="L26" i="11"/>
  <c r="L724" i="11"/>
  <c r="Q10" i="11"/>
  <c r="X10" i="11" s="1"/>
  <c r="L157" i="11"/>
  <c r="I716" i="11"/>
  <c r="U2" i="11" s="1"/>
  <c r="I726" i="11"/>
  <c r="U12" i="11" s="1"/>
  <c r="I717" i="11"/>
  <c r="U3" i="11" s="1"/>
  <c r="L227" i="11"/>
  <c r="D542" i="11"/>
  <c r="P472" i="11"/>
  <c r="K717" i="11"/>
  <c r="W3" i="11" s="1"/>
  <c r="K716" i="11"/>
  <c r="W2" i="11" s="1"/>
  <c r="K726" i="11"/>
  <c r="W12" i="11" s="1"/>
  <c r="L780" i="11"/>
  <c r="L716" i="11" s="1"/>
  <c r="X2" i="11" s="1"/>
  <c r="E716" i="11"/>
  <c r="Q2" i="11" s="1"/>
  <c r="E726" i="11"/>
  <c r="E717" i="11"/>
  <c r="L166" i="11"/>
  <c r="F726" i="11"/>
  <c r="R12" i="11" s="1"/>
  <c r="F717" i="11"/>
  <c r="R3" i="11" s="1"/>
  <c r="F716" i="11"/>
  <c r="R2" i="11" s="1"/>
  <c r="L376" i="10"/>
  <c r="L647" i="10"/>
  <c r="D682" i="10"/>
  <c r="P682" i="10" s="1"/>
  <c r="P612" i="10"/>
  <c r="L96" i="10"/>
  <c r="L780" i="10"/>
  <c r="L716" i="10" s="1"/>
  <c r="X2" i="10" s="1"/>
  <c r="E726" i="10"/>
  <c r="E716" i="10"/>
  <c r="Q2" i="10" s="1"/>
  <c r="E717" i="10"/>
  <c r="L724" i="10"/>
  <c r="Q10" i="10"/>
  <c r="X10" i="10" s="1"/>
  <c r="L297" i="10"/>
  <c r="L446" i="10"/>
  <c r="L87" i="10"/>
  <c r="D542" i="9"/>
  <c r="P472" i="9"/>
  <c r="X780" i="9"/>
  <c r="E726" i="9"/>
  <c r="L507" i="9"/>
  <c r="L516" i="9"/>
  <c r="X3" i="9"/>
  <c r="L724" i="9"/>
  <c r="Q10" i="9"/>
  <c r="X10" i="9" s="1"/>
  <c r="D542" i="8"/>
  <c r="P472" i="8"/>
  <c r="L717" i="8"/>
  <c r="Q3" i="8"/>
  <c r="X3" i="8" s="1"/>
  <c r="E726" i="8"/>
  <c r="L437" i="8"/>
  <c r="L446" i="8"/>
  <c r="L297" i="8"/>
  <c r="L367" i="8"/>
  <c r="L724" i="8"/>
  <c r="Q10" i="8"/>
  <c r="X10" i="8" s="1"/>
  <c r="L647" i="7"/>
  <c r="L227" i="7"/>
  <c r="L437" i="7"/>
  <c r="L724" i="7"/>
  <c r="Q10" i="7"/>
  <c r="X10" i="7" s="1"/>
  <c r="D542" i="7"/>
  <c r="P472" i="7"/>
  <c r="L717" i="7"/>
  <c r="Q3" i="7"/>
  <c r="X3" i="7" s="1"/>
  <c r="L726" i="7"/>
  <c r="Q12" i="7"/>
  <c r="X12" i="7" s="1"/>
  <c r="L724" i="6"/>
  <c r="Q10" i="6"/>
  <c r="X10" i="6" s="1"/>
  <c r="L87" i="6"/>
  <c r="H726" i="6"/>
  <c r="T12" i="6" s="1"/>
  <c r="H716" i="6"/>
  <c r="T2" i="6" s="1"/>
  <c r="H717" i="6"/>
  <c r="T3" i="6" s="1"/>
  <c r="F726" i="6"/>
  <c r="R12" i="6" s="1"/>
  <c r="F716" i="6"/>
  <c r="R2" i="6" s="1"/>
  <c r="F717" i="6"/>
  <c r="R3" i="6" s="1"/>
  <c r="L437" i="6"/>
  <c r="L780" i="6"/>
  <c r="L716" i="6" s="1"/>
  <c r="X2" i="6" s="1"/>
  <c r="E726" i="6"/>
  <c r="E717" i="6"/>
  <c r="E716" i="6"/>
  <c r="Q2" i="6" s="1"/>
  <c r="D542" i="6"/>
  <c r="P472" i="6"/>
  <c r="L446" i="6"/>
  <c r="L166" i="6"/>
  <c r="L96" i="6"/>
  <c r="L516" i="5"/>
  <c r="L726" i="5"/>
  <c r="E8" i="17" s="1"/>
  <c r="Q12" i="5"/>
  <c r="X12" i="5" s="1"/>
  <c r="L717" i="5"/>
  <c r="F8" i="17" s="1"/>
  <c r="Q3" i="5"/>
  <c r="X3" i="5" s="1"/>
  <c r="L96" i="5"/>
  <c r="D612" i="5"/>
  <c r="P542" i="5"/>
  <c r="D542" i="4"/>
  <c r="P472" i="4"/>
  <c r="L446" i="4"/>
  <c r="L780" i="4"/>
  <c r="L716" i="4" s="1"/>
  <c r="X2" i="4" s="1"/>
  <c r="E726" i="4"/>
  <c r="E717" i="4"/>
  <c r="E716" i="4"/>
  <c r="Q2" i="4" s="1"/>
  <c r="L236" i="4"/>
  <c r="L647" i="4"/>
  <c r="L724" i="4"/>
  <c r="Q10" i="4"/>
  <c r="X10" i="4" s="1"/>
  <c r="L507" i="4"/>
  <c r="L656" i="4"/>
  <c r="L516" i="4"/>
  <c r="L647" i="3"/>
  <c r="L236" i="3"/>
  <c r="L166" i="3"/>
  <c r="L656" i="3"/>
  <c r="P472" i="3"/>
  <c r="D542" i="3"/>
  <c r="L227" i="3"/>
  <c r="L157" i="3"/>
  <c r="L724" i="3"/>
  <c r="Q10" i="3"/>
  <c r="X10" i="3" s="1"/>
  <c r="L437" i="3"/>
  <c r="L780" i="3"/>
  <c r="L716" i="3" s="1"/>
  <c r="X2" i="3" s="1"/>
  <c r="E726" i="3"/>
  <c r="E716" i="3"/>
  <c r="Q2" i="3" s="1"/>
  <c r="E717" i="3"/>
  <c r="L306" i="3"/>
  <c r="L446" i="3"/>
  <c r="L724" i="2"/>
  <c r="Q10" i="2"/>
  <c r="X10" i="2" s="1"/>
  <c r="L26" i="2"/>
  <c r="L586" i="2"/>
  <c r="H726" i="2"/>
  <c r="T12" i="2" s="1"/>
  <c r="H716" i="2"/>
  <c r="T2" i="2" s="1"/>
  <c r="H717" i="2"/>
  <c r="T3" i="2" s="1"/>
  <c r="L577" i="2"/>
  <c r="G726" i="2"/>
  <c r="S12" i="2" s="1"/>
  <c r="G716" i="2"/>
  <c r="S2" i="2" s="1"/>
  <c r="G717" i="2"/>
  <c r="S3" i="2" s="1"/>
  <c r="Q3" i="2"/>
  <c r="L507" i="2"/>
  <c r="D542" i="2"/>
  <c r="P472" i="2"/>
  <c r="E726" i="2"/>
  <c r="L17" i="2"/>
  <c r="I726" i="2"/>
  <c r="U12" i="2" s="1"/>
  <c r="I716" i="2"/>
  <c r="U2" i="2" s="1"/>
  <c r="I717" i="2"/>
  <c r="U3" i="2" s="1"/>
  <c r="L780" i="2"/>
  <c r="L716" i="2" s="1"/>
  <c r="X2" i="2" s="1"/>
  <c r="L516" i="2"/>
  <c r="L726" i="15" l="1"/>
  <c r="Q12" i="15"/>
  <c r="X12" i="15" s="1"/>
  <c r="L717" i="15"/>
  <c r="Q3" i="15"/>
  <c r="X3" i="15" s="1"/>
  <c r="D612" i="15"/>
  <c r="P542" i="15"/>
  <c r="D612" i="14"/>
  <c r="P542" i="14"/>
  <c r="L717" i="13"/>
  <c r="Q3" i="13"/>
  <c r="X3" i="13" s="1"/>
  <c r="D612" i="13"/>
  <c r="P542" i="13"/>
  <c r="L726" i="13"/>
  <c r="Q12" i="13"/>
  <c r="X12" i="13" s="1"/>
  <c r="L717" i="12"/>
  <c r="X12" i="12"/>
  <c r="D612" i="12"/>
  <c r="P542" i="12"/>
  <c r="L717" i="11"/>
  <c r="Q3" i="11"/>
  <c r="X3" i="11" s="1"/>
  <c r="P542" i="11"/>
  <c r="D612" i="11"/>
  <c r="L726" i="11"/>
  <c r="Q12" i="11"/>
  <c r="X12" i="11" s="1"/>
  <c r="L726" i="10"/>
  <c r="Q12" i="10"/>
  <c r="X12" i="10" s="1"/>
  <c r="L717" i="10"/>
  <c r="Q3" i="10"/>
  <c r="X3" i="10" s="1"/>
  <c r="L726" i="9"/>
  <c r="Q12" i="9"/>
  <c r="X12" i="9" s="1"/>
  <c r="D612" i="9"/>
  <c r="P542" i="9"/>
  <c r="L726" i="8"/>
  <c r="Q12" i="8"/>
  <c r="X12" i="8" s="1"/>
  <c r="D612" i="8"/>
  <c r="P542" i="8"/>
  <c r="D612" i="7"/>
  <c r="P542" i="7"/>
  <c r="D612" i="6"/>
  <c r="P542" i="6"/>
  <c r="L717" i="6"/>
  <c r="Q3" i="6"/>
  <c r="X3" i="6" s="1"/>
  <c r="L726" i="6"/>
  <c r="Q12" i="6"/>
  <c r="X12" i="6" s="1"/>
  <c r="D682" i="5"/>
  <c r="P682" i="5" s="1"/>
  <c r="P612" i="5"/>
  <c r="L717" i="4"/>
  <c r="F7" i="17" s="1"/>
  <c r="Q3" i="4"/>
  <c r="X3" i="4" s="1"/>
  <c r="L726" i="4"/>
  <c r="E7" i="17" s="1"/>
  <c r="Q12" i="4"/>
  <c r="X12" i="4" s="1"/>
  <c r="P542" i="4"/>
  <c r="D612" i="4"/>
  <c r="L717" i="3"/>
  <c r="F6" i="17" s="1"/>
  <c r="Q3" i="3"/>
  <c r="X3" i="3" s="1"/>
  <c r="D612" i="3"/>
  <c r="P542" i="3"/>
  <c r="L726" i="3"/>
  <c r="E6" i="17" s="1"/>
  <c r="Q12" i="3"/>
  <c r="X12" i="3" s="1"/>
  <c r="D612" i="2"/>
  <c r="P542" i="2"/>
  <c r="X3" i="2"/>
  <c r="L717" i="2"/>
  <c r="F5" i="17" s="1"/>
  <c r="L726" i="2"/>
  <c r="E5" i="17" s="1"/>
  <c r="Q12" i="2"/>
  <c r="X12" i="2" s="1"/>
  <c r="P612" i="15" l="1"/>
  <c r="D682" i="15"/>
  <c r="P682" i="15" s="1"/>
  <c r="D682" i="14"/>
  <c r="P682" i="14" s="1"/>
  <c r="P612" i="14"/>
  <c r="D682" i="13"/>
  <c r="P682" i="13" s="1"/>
  <c r="P612" i="13"/>
  <c r="D682" i="12"/>
  <c r="P682" i="12" s="1"/>
  <c r="P612" i="12"/>
  <c r="D682" i="11"/>
  <c r="P682" i="11" s="1"/>
  <c r="P612" i="11"/>
  <c r="D682" i="9"/>
  <c r="P682" i="9" s="1"/>
  <c r="P612" i="9"/>
  <c r="D682" i="8"/>
  <c r="P682" i="8" s="1"/>
  <c r="P612" i="8"/>
  <c r="D682" i="7"/>
  <c r="P682" i="7" s="1"/>
  <c r="P612" i="7"/>
  <c r="D682" i="6"/>
  <c r="P682" i="6" s="1"/>
  <c r="P612" i="6"/>
  <c r="D682" i="4"/>
  <c r="P682" i="4" s="1"/>
  <c r="P612" i="4"/>
  <c r="P612" i="3"/>
  <c r="D682" i="3"/>
  <c r="P682" i="3" s="1"/>
  <c r="D682" i="2"/>
  <c r="P682" i="2" s="1"/>
  <c r="P612" i="2"/>
  <c r="F48" i="19" l="1"/>
  <c r="E48" i="19"/>
  <c r="F47" i="19"/>
  <c r="E47" i="19"/>
  <c r="F46" i="19"/>
  <c r="E46" i="19"/>
  <c r="F45" i="19"/>
  <c r="E45" i="19"/>
  <c r="F44" i="19"/>
  <c r="E44" i="19"/>
  <c r="F43" i="19"/>
  <c r="E43" i="19"/>
  <c r="F42" i="19"/>
  <c r="E42" i="19"/>
  <c r="F41" i="19"/>
  <c r="E41" i="19"/>
  <c r="F40" i="19"/>
  <c r="E40" i="19"/>
  <c r="F39" i="19"/>
  <c r="E39" i="19"/>
  <c r="F38" i="19"/>
  <c r="E38" i="19"/>
  <c r="F37" i="19"/>
  <c r="E37" i="19"/>
  <c r="F36" i="19"/>
  <c r="E36" i="19"/>
  <c r="F35" i="19"/>
  <c r="E35" i="19"/>
  <c r="F34" i="19"/>
  <c r="E34" i="19"/>
  <c r="F33" i="19"/>
  <c r="E33" i="19"/>
  <c r="F32" i="19"/>
  <c r="E32" i="19"/>
  <c r="F31" i="19"/>
  <c r="E31" i="19"/>
  <c r="F30" i="19"/>
  <c r="E30" i="19"/>
  <c r="F29" i="19"/>
  <c r="E29" i="19"/>
  <c r="F28" i="19"/>
  <c r="E28" i="19"/>
  <c r="F27" i="19"/>
  <c r="E27" i="19"/>
  <c r="F26" i="19"/>
  <c r="E26" i="19"/>
  <c r="F25" i="19"/>
  <c r="E25" i="19"/>
  <c r="F24" i="19"/>
  <c r="E24" i="19"/>
  <c r="F23" i="19"/>
  <c r="E23" i="19"/>
  <c r="F22" i="19"/>
  <c r="E22" i="19"/>
  <c r="F21" i="19"/>
  <c r="E21" i="19"/>
  <c r="F20" i="19"/>
  <c r="E20" i="19"/>
  <c r="F19" i="19"/>
  <c r="E19" i="19"/>
  <c r="F18" i="19"/>
  <c r="E18" i="19"/>
  <c r="F17" i="19"/>
  <c r="E17" i="19"/>
  <c r="F16" i="19"/>
  <c r="E16" i="19"/>
  <c r="F15" i="19"/>
  <c r="E15" i="19"/>
  <c r="F14" i="19"/>
  <c r="E14" i="19"/>
  <c r="F13" i="19"/>
  <c r="E13" i="19"/>
  <c r="F12" i="19"/>
  <c r="E12" i="19"/>
  <c r="F11" i="19"/>
  <c r="E11" i="19"/>
  <c r="F10" i="19"/>
  <c r="E10" i="19"/>
  <c r="F9" i="19"/>
  <c r="E9" i="19"/>
  <c r="F8" i="19"/>
  <c r="E8" i="19"/>
  <c r="F7" i="19"/>
  <c r="E7" i="19"/>
  <c r="F6"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E5" i="19"/>
  <c r="D5" i="19"/>
  <c r="E6" i="19"/>
  <c r="E4" i="19"/>
  <c r="D4" i="19"/>
  <c r="X667" i="1" l="1"/>
  <c r="X597" i="1"/>
  <c r="X527" i="1"/>
  <c r="X457" i="1"/>
  <c r="X387" i="1"/>
  <c r="X317" i="1"/>
  <c r="X247" i="1"/>
  <c r="X177" i="1"/>
  <c r="X107" i="1"/>
  <c r="X37" i="1"/>
  <c r="O733" i="1"/>
  <c r="O732" i="1"/>
  <c r="O731" i="1"/>
  <c r="C732" i="1"/>
  <c r="W751" i="1"/>
  <c r="V751" i="1"/>
  <c r="U751" i="1"/>
  <c r="T751" i="1"/>
  <c r="S751" i="1"/>
  <c r="R751" i="1"/>
  <c r="X751" i="1" s="1"/>
  <c r="Q751" i="1"/>
  <c r="W750" i="1"/>
  <c r="V750" i="1"/>
  <c r="U750" i="1"/>
  <c r="T750" i="1"/>
  <c r="S750" i="1"/>
  <c r="R750" i="1"/>
  <c r="X750" i="1" s="1"/>
  <c r="Q750" i="1"/>
  <c r="W749" i="1"/>
  <c r="V749" i="1"/>
  <c r="U749" i="1"/>
  <c r="T749" i="1"/>
  <c r="S749" i="1"/>
  <c r="R749" i="1"/>
  <c r="X749" i="1" s="1"/>
  <c r="Q749" i="1"/>
  <c r="W748" i="1"/>
  <c r="V748" i="1"/>
  <c r="U748" i="1"/>
  <c r="T748" i="1"/>
  <c r="S748" i="1"/>
  <c r="R748" i="1"/>
  <c r="X748" i="1" s="1"/>
  <c r="Q748" i="1"/>
  <c r="W747" i="1"/>
  <c r="V747" i="1"/>
  <c r="U747" i="1"/>
  <c r="T747" i="1"/>
  <c r="S747" i="1"/>
  <c r="R747" i="1"/>
  <c r="Q747" i="1"/>
  <c r="X747" i="1" s="1"/>
  <c r="O745" i="1"/>
  <c r="O743" i="1"/>
  <c r="K740" i="1"/>
  <c r="E749" i="1"/>
  <c r="L749" i="1" s="1"/>
  <c r="F749" i="1"/>
  <c r="G749" i="1"/>
  <c r="H749" i="1"/>
  <c r="I749" i="1"/>
  <c r="J749" i="1"/>
  <c r="K749" i="1"/>
  <c r="E751" i="1"/>
  <c r="L751" i="1" s="1"/>
  <c r="F751" i="1"/>
  <c r="G751" i="1"/>
  <c r="H751" i="1"/>
  <c r="I751" i="1"/>
  <c r="J751" i="1"/>
  <c r="K751" i="1"/>
  <c r="W739" i="1"/>
  <c r="V739" i="1"/>
  <c r="U739" i="1"/>
  <c r="T739" i="1"/>
  <c r="S739" i="1"/>
  <c r="R739" i="1"/>
  <c r="X739" i="1" s="1"/>
  <c r="Q739" i="1"/>
  <c r="W738" i="1"/>
  <c r="V738" i="1"/>
  <c r="U738" i="1"/>
  <c r="T738" i="1"/>
  <c r="S738" i="1"/>
  <c r="R738" i="1"/>
  <c r="X738" i="1" s="1"/>
  <c r="Q738" i="1"/>
  <c r="W737" i="1"/>
  <c r="V737" i="1"/>
  <c r="U737" i="1"/>
  <c r="T737" i="1"/>
  <c r="S737" i="1"/>
  <c r="R737" i="1"/>
  <c r="X737" i="1" s="1"/>
  <c r="Q737" i="1"/>
  <c r="W736" i="1"/>
  <c r="V736" i="1"/>
  <c r="U736" i="1"/>
  <c r="T736" i="1"/>
  <c r="S736" i="1"/>
  <c r="R736" i="1"/>
  <c r="X736" i="1" s="1"/>
  <c r="Q736" i="1"/>
  <c r="W735" i="1"/>
  <c r="V735" i="1"/>
  <c r="U735" i="1"/>
  <c r="T735" i="1"/>
  <c r="S735" i="1"/>
  <c r="R735" i="1"/>
  <c r="X735" i="1" s="1"/>
  <c r="Q735" i="1"/>
  <c r="W733" i="1"/>
  <c r="V733" i="1"/>
  <c r="U733" i="1"/>
  <c r="T733" i="1"/>
  <c r="S733" i="1"/>
  <c r="R733" i="1"/>
  <c r="X733" i="1" s="1"/>
  <c r="Q733" i="1"/>
  <c r="W732" i="1"/>
  <c r="V732" i="1"/>
  <c r="U732" i="1"/>
  <c r="T732" i="1"/>
  <c r="S732" i="1"/>
  <c r="X732" i="1" s="1"/>
  <c r="R732" i="1"/>
  <c r="Q732" i="1"/>
  <c r="W731" i="1"/>
  <c r="V731" i="1"/>
  <c r="U731" i="1"/>
  <c r="T731" i="1"/>
  <c r="S731" i="1"/>
  <c r="R731" i="1"/>
  <c r="Q731" i="1"/>
  <c r="E736" i="1"/>
  <c r="F736" i="1"/>
  <c r="G736" i="1"/>
  <c r="H736" i="1"/>
  <c r="I736" i="1"/>
  <c r="J736" i="1"/>
  <c r="K736" i="1"/>
  <c r="E737" i="1"/>
  <c r="F737" i="1"/>
  <c r="G737" i="1"/>
  <c r="H737" i="1"/>
  <c r="I737" i="1"/>
  <c r="J737" i="1"/>
  <c r="K737" i="1"/>
  <c r="E738" i="1"/>
  <c r="F738" i="1"/>
  <c r="G738" i="1"/>
  <c r="H738" i="1"/>
  <c r="I738" i="1"/>
  <c r="J738" i="1"/>
  <c r="J740" i="1" s="1"/>
  <c r="K738" i="1"/>
  <c r="E739" i="1"/>
  <c r="F739" i="1"/>
  <c r="G739" i="1"/>
  <c r="H739" i="1"/>
  <c r="I739" i="1"/>
  <c r="J739" i="1"/>
  <c r="K739" i="1"/>
  <c r="F735" i="1"/>
  <c r="G735" i="1"/>
  <c r="H735" i="1"/>
  <c r="I735" i="1"/>
  <c r="J735" i="1"/>
  <c r="K735" i="1"/>
  <c r="E735" i="1"/>
  <c r="E731" i="1"/>
  <c r="W681" i="1"/>
  <c r="V681" i="1"/>
  <c r="U681" i="1"/>
  <c r="T681" i="1"/>
  <c r="S681" i="1"/>
  <c r="R681" i="1"/>
  <c r="Q681" i="1"/>
  <c r="X681" i="1" s="1"/>
  <c r="O681" i="1"/>
  <c r="K681" i="1"/>
  <c r="J681" i="1"/>
  <c r="I681" i="1"/>
  <c r="H681" i="1"/>
  <c r="G681" i="1"/>
  <c r="F681" i="1"/>
  <c r="E681" i="1"/>
  <c r="L681" i="1" s="1"/>
  <c r="C681" i="1"/>
  <c r="W680" i="1"/>
  <c r="V680" i="1"/>
  <c r="U680" i="1"/>
  <c r="T680" i="1"/>
  <c r="S680" i="1"/>
  <c r="R680" i="1"/>
  <c r="Q680" i="1"/>
  <c r="X680" i="1" s="1"/>
  <c r="O680" i="1"/>
  <c r="K680" i="1"/>
  <c r="J680" i="1"/>
  <c r="I680" i="1"/>
  <c r="H680" i="1"/>
  <c r="G680" i="1"/>
  <c r="F680" i="1"/>
  <c r="E680" i="1"/>
  <c r="L680" i="1" s="1"/>
  <c r="C680" i="1"/>
  <c r="W679" i="1"/>
  <c r="X679" i="1" s="1"/>
  <c r="V679" i="1"/>
  <c r="U679" i="1"/>
  <c r="T679" i="1"/>
  <c r="S679" i="1"/>
  <c r="R679" i="1"/>
  <c r="Q679" i="1"/>
  <c r="O679" i="1"/>
  <c r="L679" i="1"/>
  <c r="K679" i="1"/>
  <c r="J679" i="1"/>
  <c r="I679" i="1"/>
  <c r="H679" i="1"/>
  <c r="G679" i="1"/>
  <c r="F679" i="1"/>
  <c r="E679" i="1"/>
  <c r="C679" i="1"/>
  <c r="W678" i="1"/>
  <c r="V678" i="1"/>
  <c r="U678" i="1"/>
  <c r="T678" i="1"/>
  <c r="S678" i="1"/>
  <c r="R678" i="1"/>
  <c r="Q678" i="1"/>
  <c r="X678" i="1" s="1"/>
  <c r="O678" i="1"/>
  <c r="K678" i="1"/>
  <c r="J678" i="1"/>
  <c r="I678" i="1"/>
  <c r="H678" i="1"/>
  <c r="G678" i="1"/>
  <c r="F678" i="1"/>
  <c r="E678" i="1"/>
  <c r="L678" i="1" s="1"/>
  <c r="C678" i="1"/>
  <c r="W677" i="1"/>
  <c r="V677" i="1"/>
  <c r="U677" i="1"/>
  <c r="T677" i="1"/>
  <c r="S677" i="1"/>
  <c r="R677" i="1"/>
  <c r="Q677" i="1"/>
  <c r="X677" i="1" s="1"/>
  <c r="O677" i="1"/>
  <c r="K677" i="1"/>
  <c r="J677" i="1"/>
  <c r="I677" i="1"/>
  <c r="H677" i="1"/>
  <c r="L677" i="1" s="1"/>
  <c r="G677" i="1"/>
  <c r="F677" i="1"/>
  <c r="E677" i="1"/>
  <c r="C677" i="1"/>
  <c r="P671" i="1"/>
  <c r="W670" i="1"/>
  <c r="V670" i="1"/>
  <c r="U670" i="1"/>
  <c r="T670" i="1"/>
  <c r="S670" i="1"/>
  <c r="R670" i="1"/>
  <c r="X670" i="1" s="1"/>
  <c r="Q670" i="1"/>
  <c r="K670" i="1"/>
  <c r="J670" i="1"/>
  <c r="I670" i="1"/>
  <c r="H670" i="1"/>
  <c r="G670" i="1"/>
  <c r="F670" i="1"/>
  <c r="E670" i="1"/>
  <c r="X669" i="1"/>
  <c r="L669" i="1"/>
  <c r="X668" i="1"/>
  <c r="L668" i="1"/>
  <c r="L667" i="1"/>
  <c r="X666" i="1"/>
  <c r="L666" i="1"/>
  <c r="X665" i="1"/>
  <c r="L665" i="1"/>
  <c r="X663" i="1"/>
  <c r="O663" i="1"/>
  <c r="O675" i="1" s="1"/>
  <c r="L663" i="1"/>
  <c r="C663" i="1"/>
  <c r="C675" i="1" s="1"/>
  <c r="X662" i="1"/>
  <c r="O662" i="1"/>
  <c r="O674" i="1" s="1"/>
  <c r="L662" i="1"/>
  <c r="C662" i="1"/>
  <c r="C674" i="1" s="1"/>
  <c r="X661" i="1"/>
  <c r="O661" i="1"/>
  <c r="O673" i="1" s="1"/>
  <c r="L661" i="1"/>
  <c r="C661" i="1"/>
  <c r="C673" i="1" s="1"/>
  <c r="W611" i="1"/>
  <c r="V611" i="1"/>
  <c r="U611" i="1"/>
  <c r="T611" i="1"/>
  <c r="S611" i="1"/>
  <c r="R611" i="1"/>
  <c r="Q611" i="1"/>
  <c r="X611" i="1" s="1"/>
  <c r="O611" i="1"/>
  <c r="K611" i="1"/>
  <c r="J611" i="1"/>
  <c r="I611" i="1"/>
  <c r="H611" i="1"/>
  <c r="G611" i="1"/>
  <c r="F611" i="1"/>
  <c r="E611" i="1"/>
  <c r="L611" i="1" s="1"/>
  <c r="C611" i="1"/>
  <c r="W610" i="1"/>
  <c r="V610" i="1"/>
  <c r="U610" i="1"/>
  <c r="T610" i="1"/>
  <c r="S610" i="1"/>
  <c r="R610" i="1"/>
  <c r="Q610" i="1"/>
  <c r="X610" i="1" s="1"/>
  <c r="O610" i="1"/>
  <c r="K610" i="1"/>
  <c r="J610" i="1"/>
  <c r="I610" i="1"/>
  <c r="H610" i="1"/>
  <c r="G610" i="1"/>
  <c r="L610" i="1" s="1"/>
  <c r="F610" i="1"/>
  <c r="E610" i="1"/>
  <c r="C610" i="1"/>
  <c r="X609" i="1"/>
  <c r="W609" i="1"/>
  <c r="V609" i="1"/>
  <c r="U609" i="1"/>
  <c r="T609" i="1"/>
  <c r="S609" i="1"/>
  <c r="R609" i="1"/>
  <c r="Q609" i="1"/>
  <c r="O609" i="1"/>
  <c r="K609" i="1"/>
  <c r="J609" i="1"/>
  <c r="I609" i="1"/>
  <c r="H609" i="1"/>
  <c r="G609" i="1"/>
  <c r="F609" i="1"/>
  <c r="E609" i="1"/>
  <c r="L609" i="1" s="1"/>
  <c r="C609" i="1"/>
  <c r="W608" i="1"/>
  <c r="V608" i="1"/>
  <c r="U608" i="1"/>
  <c r="T608" i="1"/>
  <c r="S608" i="1"/>
  <c r="R608" i="1"/>
  <c r="X608" i="1" s="1"/>
  <c r="Q608" i="1"/>
  <c r="O608" i="1"/>
  <c r="K608" i="1"/>
  <c r="J608" i="1"/>
  <c r="I608" i="1"/>
  <c r="H608" i="1"/>
  <c r="G608" i="1"/>
  <c r="L608" i="1" s="1"/>
  <c r="F608" i="1"/>
  <c r="E608" i="1"/>
  <c r="C608" i="1"/>
  <c r="W607" i="1"/>
  <c r="V607" i="1"/>
  <c r="U607" i="1"/>
  <c r="T607" i="1"/>
  <c r="S607" i="1"/>
  <c r="R607" i="1"/>
  <c r="Q607" i="1"/>
  <c r="X607" i="1" s="1"/>
  <c r="O607" i="1"/>
  <c r="K607" i="1"/>
  <c r="J607" i="1"/>
  <c r="I607" i="1"/>
  <c r="H607" i="1"/>
  <c r="G607" i="1"/>
  <c r="F607" i="1"/>
  <c r="E607" i="1"/>
  <c r="L607" i="1" s="1"/>
  <c r="C607" i="1"/>
  <c r="P601" i="1"/>
  <c r="W600" i="1"/>
  <c r="V600" i="1"/>
  <c r="U600" i="1"/>
  <c r="T600" i="1"/>
  <c r="S600" i="1"/>
  <c r="X600" i="1" s="1"/>
  <c r="R600" i="1"/>
  <c r="Q600" i="1"/>
  <c r="K600" i="1"/>
  <c r="J600" i="1"/>
  <c r="I600" i="1"/>
  <c r="H600" i="1"/>
  <c r="G600" i="1"/>
  <c r="L600" i="1" s="1"/>
  <c r="F600" i="1"/>
  <c r="E600" i="1"/>
  <c r="X599" i="1"/>
  <c r="L599" i="1"/>
  <c r="X598" i="1"/>
  <c r="L598" i="1"/>
  <c r="L597" i="1"/>
  <c r="X596" i="1"/>
  <c r="L596" i="1"/>
  <c r="X595" i="1"/>
  <c r="L595" i="1"/>
  <c r="X593" i="1"/>
  <c r="O593" i="1"/>
  <c r="O605" i="1" s="1"/>
  <c r="L593" i="1"/>
  <c r="C593" i="1"/>
  <c r="C605" i="1" s="1"/>
  <c r="X592" i="1"/>
  <c r="O592" i="1"/>
  <c r="O604" i="1" s="1"/>
  <c r="L592" i="1"/>
  <c r="C592" i="1"/>
  <c r="C604" i="1" s="1"/>
  <c r="X591" i="1"/>
  <c r="O591" i="1"/>
  <c r="O603" i="1" s="1"/>
  <c r="L591" i="1"/>
  <c r="C591" i="1"/>
  <c r="C603" i="1" s="1"/>
  <c r="W541" i="1"/>
  <c r="V541" i="1"/>
  <c r="U541" i="1"/>
  <c r="T541" i="1"/>
  <c r="S541" i="1"/>
  <c r="R541" i="1"/>
  <c r="Q541" i="1"/>
  <c r="X541" i="1" s="1"/>
  <c r="O541" i="1"/>
  <c r="K541" i="1"/>
  <c r="J541" i="1"/>
  <c r="I541" i="1"/>
  <c r="H541" i="1"/>
  <c r="L541" i="1" s="1"/>
  <c r="G541" i="1"/>
  <c r="F541" i="1"/>
  <c r="E541" i="1"/>
  <c r="C541" i="1"/>
  <c r="W540" i="1"/>
  <c r="V540" i="1"/>
  <c r="U540" i="1"/>
  <c r="T540" i="1"/>
  <c r="S540" i="1"/>
  <c r="R540" i="1"/>
  <c r="Q540" i="1"/>
  <c r="X540" i="1" s="1"/>
  <c r="O540" i="1"/>
  <c r="K540" i="1"/>
  <c r="J540" i="1"/>
  <c r="I540" i="1"/>
  <c r="H540" i="1"/>
  <c r="G540" i="1"/>
  <c r="F540" i="1"/>
  <c r="E540" i="1"/>
  <c r="L540" i="1" s="1"/>
  <c r="C540" i="1"/>
  <c r="W539" i="1"/>
  <c r="X539" i="1" s="1"/>
  <c r="V539" i="1"/>
  <c r="U539" i="1"/>
  <c r="T539" i="1"/>
  <c r="S539" i="1"/>
  <c r="R539" i="1"/>
  <c r="Q539" i="1"/>
  <c r="O539" i="1"/>
  <c r="L539" i="1"/>
  <c r="K539" i="1"/>
  <c r="J539" i="1"/>
  <c r="I539" i="1"/>
  <c r="H539" i="1"/>
  <c r="G539" i="1"/>
  <c r="F539" i="1"/>
  <c r="E539" i="1"/>
  <c r="C539" i="1"/>
  <c r="W538" i="1"/>
  <c r="V538" i="1"/>
  <c r="U538" i="1"/>
  <c r="T538" i="1"/>
  <c r="S538" i="1"/>
  <c r="R538" i="1"/>
  <c r="Q538" i="1"/>
  <c r="X538" i="1" s="1"/>
  <c r="O538" i="1"/>
  <c r="K538" i="1"/>
  <c r="J538" i="1"/>
  <c r="I538" i="1"/>
  <c r="H538" i="1"/>
  <c r="G538" i="1"/>
  <c r="F538" i="1"/>
  <c r="E538" i="1"/>
  <c r="L538" i="1" s="1"/>
  <c r="C538" i="1"/>
  <c r="W537" i="1"/>
  <c r="V537" i="1"/>
  <c r="U537" i="1"/>
  <c r="T537" i="1"/>
  <c r="S537" i="1"/>
  <c r="R537" i="1"/>
  <c r="Q537" i="1"/>
  <c r="X537" i="1" s="1"/>
  <c r="O537" i="1"/>
  <c r="K537" i="1"/>
  <c r="J537" i="1"/>
  <c r="I537" i="1"/>
  <c r="H537" i="1"/>
  <c r="L537" i="1" s="1"/>
  <c r="G537" i="1"/>
  <c r="F537" i="1"/>
  <c r="E537" i="1"/>
  <c r="C537" i="1"/>
  <c r="P531" i="1"/>
  <c r="W530" i="1"/>
  <c r="V530" i="1"/>
  <c r="U530" i="1"/>
  <c r="T530" i="1"/>
  <c r="S530" i="1"/>
  <c r="R530" i="1"/>
  <c r="Q530" i="1"/>
  <c r="X530" i="1" s="1"/>
  <c r="K530" i="1"/>
  <c r="J530" i="1"/>
  <c r="I530" i="1"/>
  <c r="H530" i="1"/>
  <c r="G530" i="1"/>
  <c r="F530" i="1"/>
  <c r="E530" i="1"/>
  <c r="L530" i="1" s="1"/>
  <c r="X529" i="1"/>
  <c r="L529" i="1"/>
  <c r="X528" i="1"/>
  <c r="L528" i="1"/>
  <c r="L527" i="1"/>
  <c r="X526" i="1"/>
  <c r="L526" i="1"/>
  <c r="X525" i="1"/>
  <c r="L525" i="1"/>
  <c r="X523" i="1"/>
  <c r="O523" i="1"/>
  <c r="O535" i="1" s="1"/>
  <c r="L523" i="1"/>
  <c r="C523" i="1"/>
  <c r="C535" i="1" s="1"/>
  <c r="X522" i="1"/>
  <c r="O522" i="1"/>
  <c r="O534" i="1" s="1"/>
  <c r="L522" i="1"/>
  <c r="C522" i="1"/>
  <c r="C534" i="1" s="1"/>
  <c r="X521" i="1"/>
  <c r="O521" i="1"/>
  <c r="O533" i="1" s="1"/>
  <c r="L521" i="1"/>
  <c r="C521" i="1"/>
  <c r="C533" i="1" s="1"/>
  <c r="W471" i="1"/>
  <c r="V471" i="1"/>
  <c r="U471" i="1"/>
  <c r="T471" i="1"/>
  <c r="S471" i="1"/>
  <c r="R471" i="1"/>
  <c r="Q471" i="1"/>
  <c r="X471" i="1" s="1"/>
  <c r="O471" i="1"/>
  <c r="K471" i="1"/>
  <c r="J471" i="1"/>
  <c r="I471" i="1"/>
  <c r="H471" i="1"/>
  <c r="G471" i="1"/>
  <c r="F471" i="1"/>
  <c r="E471" i="1"/>
  <c r="L471" i="1" s="1"/>
  <c r="C471" i="1"/>
  <c r="W470" i="1"/>
  <c r="V470" i="1"/>
  <c r="U470" i="1"/>
  <c r="T470" i="1"/>
  <c r="S470" i="1"/>
  <c r="R470" i="1"/>
  <c r="Q470" i="1"/>
  <c r="X470" i="1" s="1"/>
  <c r="O470" i="1"/>
  <c r="K470" i="1"/>
  <c r="J470" i="1"/>
  <c r="I470" i="1"/>
  <c r="H470" i="1"/>
  <c r="G470" i="1"/>
  <c r="F470" i="1"/>
  <c r="E470" i="1"/>
  <c r="L470" i="1" s="1"/>
  <c r="C470" i="1"/>
  <c r="W469" i="1"/>
  <c r="V469" i="1"/>
  <c r="U469" i="1"/>
  <c r="T469" i="1"/>
  <c r="S469" i="1"/>
  <c r="R469" i="1"/>
  <c r="Q469" i="1"/>
  <c r="X469" i="1" s="1"/>
  <c r="O469" i="1"/>
  <c r="L469" i="1"/>
  <c r="K469" i="1"/>
  <c r="J469" i="1"/>
  <c r="I469" i="1"/>
  <c r="H469" i="1"/>
  <c r="G469" i="1"/>
  <c r="F469" i="1"/>
  <c r="E469" i="1"/>
  <c r="C469" i="1"/>
  <c r="W468" i="1"/>
  <c r="V468" i="1"/>
  <c r="U468" i="1"/>
  <c r="T468" i="1"/>
  <c r="S468" i="1"/>
  <c r="R468" i="1"/>
  <c r="Q468" i="1"/>
  <c r="X468" i="1" s="1"/>
  <c r="O468" i="1"/>
  <c r="K468" i="1"/>
  <c r="J468" i="1"/>
  <c r="I468" i="1"/>
  <c r="H468" i="1"/>
  <c r="G468" i="1"/>
  <c r="F468" i="1"/>
  <c r="L468" i="1" s="1"/>
  <c r="E468" i="1"/>
  <c r="C468" i="1"/>
  <c r="W467" i="1"/>
  <c r="V467" i="1"/>
  <c r="U467" i="1"/>
  <c r="T467" i="1"/>
  <c r="S467" i="1"/>
  <c r="X467" i="1" s="1"/>
  <c r="R467" i="1"/>
  <c r="Q467" i="1"/>
  <c r="O467" i="1"/>
  <c r="K467" i="1"/>
  <c r="J467" i="1"/>
  <c r="I467" i="1"/>
  <c r="H467" i="1"/>
  <c r="G467" i="1"/>
  <c r="F467" i="1"/>
  <c r="E467" i="1"/>
  <c r="L467" i="1" s="1"/>
  <c r="C467" i="1"/>
  <c r="P461" i="1"/>
  <c r="W460" i="1"/>
  <c r="V460" i="1"/>
  <c r="U460" i="1"/>
  <c r="T460" i="1"/>
  <c r="S460" i="1"/>
  <c r="R460" i="1"/>
  <c r="X460" i="1" s="1"/>
  <c r="Q460" i="1"/>
  <c r="K460" i="1"/>
  <c r="J460" i="1"/>
  <c r="I460" i="1"/>
  <c r="H460" i="1"/>
  <c r="G460" i="1"/>
  <c r="F460" i="1"/>
  <c r="L460" i="1" s="1"/>
  <c r="E460" i="1"/>
  <c r="X459" i="1"/>
  <c r="L459" i="1"/>
  <c r="X458" i="1"/>
  <c r="L458" i="1"/>
  <c r="L457" i="1"/>
  <c r="X456" i="1"/>
  <c r="L456" i="1"/>
  <c r="X455" i="1"/>
  <c r="L455" i="1"/>
  <c r="X453" i="1"/>
  <c r="O453" i="1"/>
  <c r="O465" i="1" s="1"/>
  <c r="L453" i="1"/>
  <c r="C453" i="1"/>
  <c r="C465" i="1" s="1"/>
  <c r="X452" i="1"/>
  <c r="O452" i="1"/>
  <c r="O464" i="1" s="1"/>
  <c r="L452" i="1"/>
  <c r="C452" i="1"/>
  <c r="C464" i="1" s="1"/>
  <c r="X451" i="1"/>
  <c r="O451" i="1"/>
  <c r="O463" i="1" s="1"/>
  <c r="L451" i="1"/>
  <c r="C451" i="1"/>
  <c r="C463" i="1" s="1"/>
  <c r="W401" i="1"/>
  <c r="V401" i="1"/>
  <c r="U401" i="1"/>
  <c r="T401" i="1"/>
  <c r="S401" i="1"/>
  <c r="R401" i="1"/>
  <c r="Q401" i="1"/>
  <c r="X401" i="1" s="1"/>
  <c r="O401" i="1"/>
  <c r="K401" i="1"/>
  <c r="J401" i="1"/>
  <c r="I401" i="1"/>
  <c r="H401" i="1"/>
  <c r="G401" i="1"/>
  <c r="F401" i="1"/>
  <c r="E401" i="1"/>
  <c r="L401" i="1" s="1"/>
  <c r="C401" i="1"/>
  <c r="W400" i="1"/>
  <c r="V400" i="1"/>
  <c r="U400" i="1"/>
  <c r="T400" i="1"/>
  <c r="S400" i="1"/>
  <c r="R400" i="1"/>
  <c r="Q400" i="1"/>
  <c r="X400" i="1" s="1"/>
  <c r="O400" i="1"/>
  <c r="K400" i="1"/>
  <c r="J400" i="1"/>
  <c r="I400" i="1"/>
  <c r="H400" i="1"/>
  <c r="G400" i="1"/>
  <c r="F400" i="1"/>
  <c r="E400" i="1"/>
  <c r="L400" i="1" s="1"/>
  <c r="C400" i="1"/>
  <c r="W399" i="1"/>
  <c r="V399" i="1"/>
  <c r="U399" i="1"/>
  <c r="T399" i="1"/>
  <c r="S399" i="1"/>
  <c r="R399" i="1"/>
  <c r="Q399" i="1"/>
  <c r="X399" i="1" s="1"/>
  <c r="O399" i="1"/>
  <c r="L399" i="1"/>
  <c r="K399" i="1"/>
  <c r="J399" i="1"/>
  <c r="I399" i="1"/>
  <c r="H399" i="1"/>
  <c r="G399" i="1"/>
  <c r="F399" i="1"/>
  <c r="E399" i="1"/>
  <c r="C399" i="1"/>
  <c r="W398" i="1"/>
  <c r="V398" i="1"/>
  <c r="U398" i="1"/>
  <c r="T398" i="1"/>
  <c r="S398" i="1"/>
  <c r="R398" i="1"/>
  <c r="Q398" i="1"/>
  <c r="X398" i="1" s="1"/>
  <c r="O398" i="1"/>
  <c r="K398" i="1"/>
  <c r="J398" i="1"/>
  <c r="I398" i="1"/>
  <c r="H398" i="1"/>
  <c r="G398" i="1"/>
  <c r="F398" i="1"/>
  <c r="E398" i="1"/>
  <c r="L398" i="1" s="1"/>
  <c r="C398" i="1"/>
  <c r="W397" i="1"/>
  <c r="V397" i="1"/>
  <c r="U397" i="1"/>
  <c r="T397" i="1"/>
  <c r="S397" i="1"/>
  <c r="X397" i="1" s="1"/>
  <c r="R397" i="1"/>
  <c r="Q397" i="1"/>
  <c r="O397" i="1"/>
  <c r="K397" i="1"/>
  <c r="J397" i="1"/>
  <c r="I397" i="1"/>
  <c r="H397" i="1"/>
  <c r="L397" i="1" s="1"/>
  <c r="G397" i="1"/>
  <c r="F397" i="1"/>
  <c r="E397" i="1"/>
  <c r="C397" i="1"/>
  <c r="P391" i="1"/>
  <c r="W390" i="1"/>
  <c r="V390" i="1"/>
  <c r="U390" i="1"/>
  <c r="T390" i="1"/>
  <c r="S390" i="1"/>
  <c r="R390" i="1"/>
  <c r="Q390" i="1"/>
  <c r="K390" i="1"/>
  <c r="J390" i="1"/>
  <c r="I390" i="1"/>
  <c r="H390" i="1"/>
  <c r="G390" i="1"/>
  <c r="H83" i="16" s="1"/>
  <c r="F390" i="1"/>
  <c r="E390" i="1"/>
  <c r="X389" i="1"/>
  <c r="L389" i="1"/>
  <c r="X388" i="1"/>
  <c r="L388" i="1"/>
  <c r="L387" i="1"/>
  <c r="X386" i="1"/>
  <c r="L386" i="1"/>
  <c r="X385" i="1"/>
  <c r="L385" i="1"/>
  <c r="X383" i="1"/>
  <c r="O383" i="1"/>
  <c r="O395" i="1" s="1"/>
  <c r="L383" i="1"/>
  <c r="C383" i="1"/>
  <c r="C395" i="1" s="1"/>
  <c r="X382" i="1"/>
  <c r="O382" i="1"/>
  <c r="O394" i="1" s="1"/>
  <c r="L382" i="1"/>
  <c r="C382" i="1"/>
  <c r="C394" i="1" s="1"/>
  <c r="X381" i="1"/>
  <c r="O381" i="1"/>
  <c r="O393" i="1" s="1"/>
  <c r="L381" i="1"/>
  <c r="C381" i="1"/>
  <c r="C393" i="1" s="1"/>
  <c r="W331" i="1"/>
  <c r="V331" i="1"/>
  <c r="U331" i="1"/>
  <c r="T331" i="1"/>
  <c r="S331" i="1"/>
  <c r="R331" i="1"/>
  <c r="Q331" i="1"/>
  <c r="X331" i="1" s="1"/>
  <c r="O331" i="1"/>
  <c r="K331" i="1"/>
  <c r="J331" i="1"/>
  <c r="I331" i="1"/>
  <c r="H331" i="1"/>
  <c r="G331" i="1"/>
  <c r="F331" i="1"/>
  <c r="E331" i="1"/>
  <c r="L331" i="1" s="1"/>
  <c r="C331" i="1"/>
  <c r="W330" i="1"/>
  <c r="V330" i="1"/>
  <c r="U330" i="1"/>
  <c r="T330" i="1"/>
  <c r="S330" i="1"/>
  <c r="R330" i="1"/>
  <c r="Q330" i="1"/>
  <c r="X330" i="1" s="1"/>
  <c r="O330" i="1"/>
  <c r="K330" i="1"/>
  <c r="J330" i="1"/>
  <c r="I330" i="1"/>
  <c r="H330" i="1"/>
  <c r="G330" i="1"/>
  <c r="F330" i="1"/>
  <c r="E330" i="1"/>
  <c r="C330" i="1"/>
  <c r="W329" i="1"/>
  <c r="V329" i="1"/>
  <c r="U329" i="1"/>
  <c r="T329" i="1"/>
  <c r="S329" i="1"/>
  <c r="R329" i="1"/>
  <c r="Q329" i="1"/>
  <c r="X329" i="1" s="1"/>
  <c r="O329" i="1"/>
  <c r="L329" i="1"/>
  <c r="K329" i="1"/>
  <c r="J329" i="1"/>
  <c r="I329" i="1"/>
  <c r="H329" i="1"/>
  <c r="G329" i="1"/>
  <c r="F329" i="1"/>
  <c r="E329" i="1"/>
  <c r="C329" i="1"/>
  <c r="W328" i="1"/>
  <c r="V328" i="1"/>
  <c r="U328" i="1"/>
  <c r="T328" i="1"/>
  <c r="S328" i="1"/>
  <c r="R328" i="1"/>
  <c r="Q328" i="1"/>
  <c r="X328" i="1" s="1"/>
  <c r="O328" i="1"/>
  <c r="K328" i="1"/>
  <c r="J328" i="1"/>
  <c r="I328" i="1"/>
  <c r="H328" i="1"/>
  <c r="G328" i="1"/>
  <c r="F328" i="1"/>
  <c r="E328" i="1"/>
  <c r="L328" i="1" s="1"/>
  <c r="C328" i="1"/>
  <c r="W327" i="1"/>
  <c r="V327" i="1"/>
  <c r="U327" i="1"/>
  <c r="T327" i="1"/>
  <c r="S327" i="1"/>
  <c r="R327" i="1"/>
  <c r="Q327" i="1"/>
  <c r="X327" i="1" s="1"/>
  <c r="O327" i="1"/>
  <c r="K327" i="1"/>
  <c r="J327" i="1"/>
  <c r="I327" i="1"/>
  <c r="H327" i="1"/>
  <c r="L327" i="1" s="1"/>
  <c r="G327" i="1"/>
  <c r="F327" i="1"/>
  <c r="E327" i="1"/>
  <c r="C327" i="1"/>
  <c r="P321" i="1"/>
  <c r="W320" i="1"/>
  <c r="V320" i="1"/>
  <c r="U320" i="1"/>
  <c r="T320" i="1"/>
  <c r="S320" i="1"/>
  <c r="R320" i="1"/>
  <c r="Q320" i="1"/>
  <c r="K320" i="1"/>
  <c r="J320" i="1"/>
  <c r="I320" i="1"/>
  <c r="J70" i="16" s="1"/>
  <c r="H320" i="1"/>
  <c r="I70" i="16" s="1"/>
  <c r="G320" i="1"/>
  <c r="F320" i="1"/>
  <c r="E320" i="1"/>
  <c r="X319" i="1"/>
  <c r="L319" i="1"/>
  <c r="X318" i="1"/>
  <c r="L318" i="1"/>
  <c r="L317" i="1"/>
  <c r="X316" i="1"/>
  <c r="L316" i="1"/>
  <c r="X315" i="1"/>
  <c r="L315" i="1"/>
  <c r="X313" i="1"/>
  <c r="O313" i="1"/>
  <c r="O325" i="1" s="1"/>
  <c r="L313" i="1"/>
  <c r="C313" i="1"/>
  <c r="C325" i="1" s="1"/>
  <c r="X312" i="1"/>
  <c r="O312" i="1"/>
  <c r="O324" i="1" s="1"/>
  <c r="L312" i="1"/>
  <c r="C312" i="1"/>
  <c r="C324" i="1" s="1"/>
  <c r="X311" i="1"/>
  <c r="O311" i="1"/>
  <c r="O323" i="1" s="1"/>
  <c r="L311" i="1"/>
  <c r="C311" i="1"/>
  <c r="C323" i="1" s="1"/>
  <c r="W261" i="1"/>
  <c r="V261" i="1"/>
  <c r="U261" i="1"/>
  <c r="T261" i="1"/>
  <c r="S261" i="1"/>
  <c r="R261" i="1"/>
  <c r="Q261" i="1"/>
  <c r="X261" i="1" s="1"/>
  <c r="O261" i="1"/>
  <c r="K261" i="1"/>
  <c r="J261" i="1"/>
  <c r="I261" i="1"/>
  <c r="H261" i="1"/>
  <c r="G261" i="1"/>
  <c r="F261" i="1"/>
  <c r="L261" i="1" s="1"/>
  <c r="E261" i="1"/>
  <c r="C261" i="1"/>
  <c r="W260" i="1"/>
  <c r="V260" i="1"/>
  <c r="U260" i="1"/>
  <c r="T260" i="1"/>
  <c r="S260" i="1"/>
  <c r="R260" i="1"/>
  <c r="Q260" i="1"/>
  <c r="X260" i="1" s="1"/>
  <c r="O260" i="1"/>
  <c r="K260" i="1"/>
  <c r="J260" i="1"/>
  <c r="I260" i="1"/>
  <c r="H260" i="1"/>
  <c r="G260" i="1"/>
  <c r="F260" i="1"/>
  <c r="E260" i="1"/>
  <c r="L260" i="1" s="1"/>
  <c r="C260" i="1"/>
  <c r="W259" i="1"/>
  <c r="V259" i="1"/>
  <c r="U259" i="1"/>
  <c r="T259" i="1"/>
  <c r="S259" i="1"/>
  <c r="R259" i="1"/>
  <c r="Q259" i="1"/>
  <c r="X259" i="1" s="1"/>
  <c r="O259" i="1"/>
  <c r="K259" i="1"/>
  <c r="J259" i="1"/>
  <c r="L259" i="1" s="1"/>
  <c r="I259" i="1"/>
  <c r="H259" i="1"/>
  <c r="G259" i="1"/>
  <c r="F259" i="1"/>
  <c r="E259" i="1"/>
  <c r="C259" i="1"/>
  <c r="W258" i="1"/>
  <c r="V258" i="1"/>
  <c r="U258" i="1"/>
  <c r="T258" i="1"/>
  <c r="S258" i="1"/>
  <c r="R258" i="1"/>
  <c r="Q258" i="1"/>
  <c r="X258" i="1" s="1"/>
  <c r="O258" i="1"/>
  <c r="L258" i="1"/>
  <c r="K258" i="1"/>
  <c r="J258" i="1"/>
  <c r="I258" i="1"/>
  <c r="H258" i="1"/>
  <c r="G258" i="1"/>
  <c r="F258" i="1"/>
  <c r="E258" i="1"/>
  <c r="C258" i="1"/>
  <c r="W257" i="1"/>
  <c r="V257" i="1"/>
  <c r="U257" i="1"/>
  <c r="T257" i="1"/>
  <c r="S257" i="1"/>
  <c r="R257" i="1"/>
  <c r="Q257" i="1"/>
  <c r="X257" i="1" s="1"/>
  <c r="O257" i="1"/>
  <c r="K257" i="1"/>
  <c r="J257" i="1"/>
  <c r="I257" i="1"/>
  <c r="H257" i="1"/>
  <c r="G257" i="1"/>
  <c r="F257" i="1"/>
  <c r="L257" i="1" s="1"/>
  <c r="E257" i="1"/>
  <c r="C257" i="1"/>
  <c r="P251" i="1"/>
  <c r="X250" i="1"/>
  <c r="W250" i="1"/>
  <c r="V250" i="1"/>
  <c r="U250" i="1"/>
  <c r="T250" i="1"/>
  <c r="S250" i="1"/>
  <c r="R250" i="1"/>
  <c r="Q250" i="1"/>
  <c r="L250" i="1"/>
  <c r="K250" i="1"/>
  <c r="J250" i="1"/>
  <c r="I250" i="1"/>
  <c r="H250" i="1"/>
  <c r="G250" i="1"/>
  <c r="F250" i="1"/>
  <c r="E250" i="1"/>
  <c r="X249" i="1"/>
  <c r="L249" i="1"/>
  <c r="X248" i="1"/>
  <c r="L248" i="1"/>
  <c r="L247" i="1"/>
  <c r="X246" i="1"/>
  <c r="L246" i="1"/>
  <c r="X245" i="1"/>
  <c r="L245" i="1"/>
  <c r="X243" i="1"/>
  <c r="O243" i="1"/>
  <c r="O255" i="1" s="1"/>
  <c r="L243" i="1"/>
  <c r="C243" i="1"/>
  <c r="C255" i="1" s="1"/>
  <c r="X242" i="1"/>
  <c r="O242" i="1"/>
  <c r="O254" i="1" s="1"/>
  <c r="L242" i="1"/>
  <c r="C242" i="1"/>
  <c r="C254" i="1" s="1"/>
  <c r="X241" i="1"/>
  <c r="O241" i="1"/>
  <c r="O253" i="1" s="1"/>
  <c r="L241" i="1"/>
  <c r="C241" i="1"/>
  <c r="C253" i="1" s="1"/>
  <c r="W191" i="1"/>
  <c r="V191" i="1"/>
  <c r="U191" i="1"/>
  <c r="T191" i="1"/>
  <c r="S191" i="1"/>
  <c r="R191" i="1"/>
  <c r="Q191" i="1"/>
  <c r="X191" i="1" s="1"/>
  <c r="O191" i="1"/>
  <c r="K191" i="1"/>
  <c r="J191" i="1"/>
  <c r="I191" i="1"/>
  <c r="H191" i="1"/>
  <c r="G191" i="1"/>
  <c r="F191" i="1"/>
  <c r="E191" i="1"/>
  <c r="L191" i="1" s="1"/>
  <c r="C191" i="1"/>
  <c r="W190" i="1"/>
  <c r="V190" i="1"/>
  <c r="U190" i="1"/>
  <c r="T190" i="1"/>
  <c r="S190" i="1"/>
  <c r="R190" i="1"/>
  <c r="Q190" i="1"/>
  <c r="X190" i="1" s="1"/>
  <c r="O190" i="1"/>
  <c r="K190" i="1"/>
  <c r="J190" i="1"/>
  <c r="I190" i="1"/>
  <c r="H190" i="1"/>
  <c r="G190" i="1"/>
  <c r="F190" i="1"/>
  <c r="E190" i="1"/>
  <c r="C190" i="1"/>
  <c r="W189" i="1"/>
  <c r="X189" i="1" s="1"/>
  <c r="V189" i="1"/>
  <c r="U189" i="1"/>
  <c r="T189" i="1"/>
  <c r="S189" i="1"/>
  <c r="R189" i="1"/>
  <c r="Q189" i="1"/>
  <c r="O189" i="1"/>
  <c r="L189" i="1"/>
  <c r="K189" i="1"/>
  <c r="J189" i="1"/>
  <c r="I189" i="1"/>
  <c r="H189" i="1"/>
  <c r="G189" i="1"/>
  <c r="F189" i="1"/>
  <c r="E189" i="1"/>
  <c r="C189" i="1"/>
  <c r="W188" i="1"/>
  <c r="V188" i="1"/>
  <c r="U188" i="1"/>
  <c r="T188" i="1"/>
  <c r="S188" i="1"/>
  <c r="R188" i="1"/>
  <c r="Q188" i="1"/>
  <c r="X188" i="1" s="1"/>
  <c r="O188" i="1"/>
  <c r="K188" i="1"/>
  <c r="J188" i="1"/>
  <c r="I188" i="1"/>
  <c r="H188" i="1"/>
  <c r="G188" i="1"/>
  <c r="F188" i="1"/>
  <c r="E188" i="1"/>
  <c r="L188" i="1" s="1"/>
  <c r="C188" i="1"/>
  <c r="W187" i="1"/>
  <c r="V187" i="1"/>
  <c r="U187" i="1"/>
  <c r="T187" i="1"/>
  <c r="S187" i="1"/>
  <c r="R187" i="1"/>
  <c r="Q187" i="1"/>
  <c r="X187" i="1" s="1"/>
  <c r="O187" i="1"/>
  <c r="K187" i="1"/>
  <c r="J187" i="1"/>
  <c r="I187" i="1"/>
  <c r="H187" i="1"/>
  <c r="G187" i="1"/>
  <c r="F187" i="1"/>
  <c r="L187" i="1" s="1"/>
  <c r="E187" i="1"/>
  <c r="C187" i="1"/>
  <c r="P181" i="1"/>
  <c r="W180" i="1"/>
  <c r="V180" i="1"/>
  <c r="U180" i="1"/>
  <c r="T180" i="1"/>
  <c r="S180" i="1"/>
  <c r="R180" i="1"/>
  <c r="Q180" i="1"/>
  <c r="K180" i="1"/>
  <c r="J180" i="1"/>
  <c r="K44" i="16" s="1"/>
  <c r="I180" i="1"/>
  <c r="J44" i="16" s="1"/>
  <c r="H180" i="1"/>
  <c r="G180" i="1"/>
  <c r="F180" i="1"/>
  <c r="E180" i="1"/>
  <c r="X179" i="1"/>
  <c r="L179" i="1"/>
  <c r="X178" i="1"/>
  <c r="L178" i="1"/>
  <c r="L177" i="1"/>
  <c r="X176" i="1"/>
  <c r="L176" i="1"/>
  <c r="X175" i="1"/>
  <c r="L175" i="1"/>
  <c r="X173" i="1"/>
  <c r="O173" i="1"/>
  <c r="O185" i="1" s="1"/>
  <c r="L173" i="1"/>
  <c r="C173" i="1"/>
  <c r="C185" i="1" s="1"/>
  <c r="X172" i="1"/>
  <c r="O172" i="1"/>
  <c r="O184" i="1" s="1"/>
  <c r="L172" i="1"/>
  <c r="C172" i="1"/>
  <c r="C184" i="1" s="1"/>
  <c r="X171" i="1"/>
  <c r="O171" i="1"/>
  <c r="O183" i="1" s="1"/>
  <c r="L171" i="1"/>
  <c r="C171" i="1"/>
  <c r="C183" i="1" s="1"/>
  <c r="W121" i="1"/>
  <c r="V121" i="1"/>
  <c r="U121" i="1"/>
  <c r="T121" i="1"/>
  <c r="S121" i="1"/>
  <c r="R121" i="1"/>
  <c r="Q121" i="1"/>
  <c r="X121" i="1" s="1"/>
  <c r="O121" i="1"/>
  <c r="W120" i="1"/>
  <c r="V120" i="1"/>
  <c r="U120" i="1"/>
  <c r="T120" i="1"/>
  <c r="S120" i="1"/>
  <c r="R120" i="1"/>
  <c r="Q120" i="1"/>
  <c r="X120" i="1" s="1"/>
  <c r="O120" i="1"/>
  <c r="W119" i="1"/>
  <c r="V119" i="1"/>
  <c r="U119" i="1"/>
  <c r="T119" i="1"/>
  <c r="S119" i="1"/>
  <c r="R119" i="1"/>
  <c r="Q119" i="1"/>
  <c r="O119" i="1"/>
  <c r="W118" i="1"/>
  <c r="V118" i="1"/>
  <c r="U118" i="1"/>
  <c r="T118" i="1"/>
  <c r="S118" i="1"/>
  <c r="R118" i="1"/>
  <c r="Q118" i="1"/>
  <c r="O118" i="1"/>
  <c r="W117" i="1"/>
  <c r="V117" i="1"/>
  <c r="U117" i="1"/>
  <c r="T117" i="1"/>
  <c r="S117" i="1"/>
  <c r="R117" i="1"/>
  <c r="Q117" i="1"/>
  <c r="X117" i="1" s="1"/>
  <c r="O117" i="1"/>
  <c r="P111" i="1"/>
  <c r="W110" i="1"/>
  <c r="V110" i="1"/>
  <c r="U110" i="1"/>
  <c r="T110" i="1"/>
  <c r="S110" i="1"/>
  <c r="R110" i="1"/>
  <c r="Q110" i="1"/>
  <c r="X110" i="1" s="1"/>
  <c r="X109" i="1"/>
  <c r="X108" i="1"/>
  <c r="X106" i="1"/>
  <c r="X105" i="1"/>
  <c r="X103" i="1"/>
  <c r="O103" i="1"/>
  <c r="O115" i="1" s="1"/>
  <c r="X102" i="1"/>
  <c r="O102" i="1"/>
  <c r="O114" i="1" s="1"/>
  <c r="X101" i="1"/>
  <c r="O101" i="1"/>
  <c r="O113" i="1" s="1"/>
  <c r="K121" i="1"/>
  <c r="J121" i="1"/>
  <c r="I121" i="1"/>
  <c r="H121" i="1"/>
  <c r="G121" i="1"/>
  <c r="F121" i="1"/>
  <c r="L121" i="1" s="1"/>
  <c r="E121" i="1"/>
  <c r="C121" i="1"/>
  <c r="K120" i="1"/>
  <c r="J120" i="1"/>
  <c r="I120" i="1"/>
  <c r="H120" i="1"/>
  <c r="G120" i="1"/>
  <c r="F120" i="1"/>
  <c r="E120" i="1"/>
  <c r="L120" i="1" s="1"/>
  <c r="C120" i="1"/>
  <c r="K119" i="1"/>
  <c r="J119" i="1"/>
  <c r="I119" i="1"/>
  <c r="H119" i="1"/>
  <c r="G119" i="1"/>
  <c r="F119" i="1"/>
  <c r="E119" i="1"/>
  <c r="C119" i="1"/>
  <c r="K118" i="1"/>
  <c r="J118" i="1"/>
  <c r="I118" i="1"/>
  <c r="H118" i="1"/>
  <c r="G118" i="1"/>
  <c r="F118" i="1"/>
  <c r="E118" i="1"/>
  <c r="C118" i="1"/>
  <c r="K117" i="1"/>
  <c r="J117" i="1"/>
  <c r="I117" i="1"/>
  <c r="H117" i="1"/>
  <c r="G117" i="1"/>
  <c r="F117" i="1"/>
  <c r="E117" i="1"/>
  <c r="L117" i="1" s="1"/>
  <c r="C117" i="1"/>
  <c r="K110" i="1"/>
  <c r="J110" i="1"/>
  <c r="I110" i="1"/>
  <c r="H110" i="1"/>
  <c r="G110" i="1"/>
  <c r="F110" i="1"/>
  <c r="E110" i="1"/>
  <c r="L110" i="1" s="1"/>
  <c r="L109" i="1"/>
  <c r="L108" i="1"/>
  <c r="L107" i="1"/>
  <c r="L106" i="1"/>
  <c r="L105" i="1"/>
  <c r="L103" i="1"/>
  <c r="C103" i="1"/>
  <c r="C115" i="1" s="1"/>
  <c r="L102" i="1"/>
  <c r="C102" i="1"/>
  <c r="C114" i="1" s="1"/>
  <c r="L101" i="1"/>
  <c r="C101" i="1"/>
  <c r="C113" i="1" s="1"/>
  <c r="L37" i="1"/>
  <c r="C745" i="1"/>
  <c r="C743" i="1"/>
  <c r="Q50" i="1"/>
  <c r="Q48" i="1"/>
  <c r="R48" i="1"/>
  <c r="S48" i="1"/>
  <c r="T48" i="1"/>
  <c r="U48" i="1"/>
  <c r="V48" i="1"/>
  <c r="W48" i="1"/>
  <c r="Q49" i="1"/>
  <c r="R49" i="1"/>
  <c r="S49" i="1"/>
  <c r="T49" i="1"/>
  <c r="U49" i="1"/>
  <c r="V49" i="1"/>
  <c r="W49" i="1"/>
  <c r="O49" i="1"/>
  <c r="O51" i="1"/>
  <c r="O50" i="1"/>
  <c r="O48" i="1"/>
  <c r="O47" i="1"/>
  <c r="E51" i="1"/>
  <c r="E50" i="1"/>
  <c r="E48" i="1"/>
  <c r="E748" i="1" s="1"/>
  <c r="F48" i="1"/>
  <c r="F748" i="1" s="1"/>
  <c r="G48" i="1"/>
  <c r="G748" i="1" s="1"/>
  <c r="H48" i="1"/>
  <c r="H748" i="1" s="1"/>
  <c r="I48" i="1"/>
  <c r="I748" i="1" s="1"/>
  <c r="J48" i="1"/>
  <c r="J748" i="1" s="1"/>
  <c r="K48" i="1"/>
  <c r="K748" i="1" s="1"/>
  <c r="E49" i="1"/>
  <c r="F49" i="1"/>
  <c r="G49" i="1"/>
  <c r="H49" i="1"/>
  <c r="I49" i="1"/>
  <c r="J49" i="1"/>
  <c r="K49" i="1"/>
  <c r="E47" i="1"/>
  <c r="E747" i="1" s="1"/>
  <c r="C48" i="1"/>
  <c r="C49" i="1"/>
  <c r="C47" i="1"/>
  <c r="C733" i="1"/>
  <c r="C731" i="1"/>
  <c r="C31" i="1"/>
  <c r="O33" i="1"/>
  <c r="O45" i="1" s="1"/>
  <c r="O32" i="1"/>
  <c r="O44" i="1" s="1"/>
  <c r="O31" i="1"/>
  <c r="O43" i="1" s="1"/>
  <c r="C33" i="1"/>
  <c r="C32" i="1"/>
  <c r="W51" i="1"/>
  <c r="V51" i="1"/>
  <c r="U51" i="1"/>
  <c r="T51" i="1"/>
  <c r="S51" i="1"/>
  <c r="R51" i="1"/>
  <c r="Q51" i="1"/>
  <c r="W50" i="1"/>
  <c r="V50" i="1"/>
  <c r="U50" i="1"/>
  <c r="T50" i="1"/>
  <c r="S50" i="1"/>
  <c r="R50" i="1"/>
  <c r="W47" i="1"/>
  <c r="V47" i="1"/>
  <c r="U47" i="1"/>
  <c r="T47" i="1"/>
  <c r="S47" i="1"/>
  <c r="R47" i="1"/>
  <c r="Q47" i="1"/>
  <c r="W40" i="1"/>
  <c r="V40" i="1"/>
  <c r="U40" i="1"/>
  <c r="T40" i="1"/>
  <c r="S40" i="1"/>
  <c r="R40" i="1"/>
  <c r="Q40" i="1"/>
  <c r="X39" i="1"/>
  <c r="X38" i="1"/>
  <c r="X36" i="1"/>
  <c r="X35" i="1"/>
  <c r="X33" i="1"/>
  <c r="X32" i="1"/>
  <c r="X31" i="1"/>
  <c r="Q29" i="1"/>
  <c r="R29" i="1"/>
  <c r="S29" i="1"/>
  <c r="T29" i="1"/>
  <c r="U29" i="1"/>
  <c r="V29" i="1"/>
  <c r="W29" i="1"/>
  <c r="D52" i="1"/>
  <c r="S45" i="1" s="1"/>
  <c r="F50" i="1"/>
  <c r="G50" i="1"/>
  <c r="H50" i="1"/>
  <c r="I50" i="1"/>
  <c r="J50" i="1"/>
  <c r="K50" i="1"/>
  <c r="F51" i="1"/>
  <c r="G51" i="1"/>
  <c r="H51" i="1"/>
  <c r="I51" i="1"/>
  <c r="J51" i="1"/>
  <c r="K51" i="1"/>
  <c r="K47" i="1"/>
  <c r="K747" i="1" s="1"/>
  <c r="J47" i="1"/>
  <c r="J747" i="1" s="1"/>
  <c r="I47" i="1"/>
  <c r="I747" i="1" s="1"/>
  <c r="H47" i="1"/>
  <c r="H747" i="1" s="1"/>
  <c r="G47" i="1"/>
  <c r="G747" i="1" s="1"/>
  <c r="F47" i="1"/>
  <c r="F747" i="1" s="1"/>
  <c r="L36" i="1"/>
  <c r="F40" i="1"/>
  <c r="G18" i="16" s="1"/>
  <c r="G40" i="1"/>
  <c r="H18" i="16" s="1"/>
  <c r="H40" i="1"/>
  <c r="I18" i="16" s="1"/>
  <c r="I40" i="1"/>
  <c r="J18" i="16" s="1"/>
  <c r="J40" i="1"/>
  <c r="K18" i="16" s="1"/>
  <c r="K40" i="1"/>
  <c r="E40" i="1"/>
  <c r="F18" i="16" s="1"/>
  <c r="F83" i="16" l="1"/>
  <c r="X390" i="1"/>
  <c r="H750" i="1"/>
  <c r="F44" i="16"/>
  <c r="X180" i="1"/>
  <c r="K5" i="16"/>
  <c r="J83" i="16"/>
  <c r="J5" i="16" s="1"/>
  <c r="I83" i="16"/>
  <c r="L390" i="1"/>
  <c r="G83" i="16"/>
  <c r="L330" i="1"/>
  <c r="K750" i="1"/>
  <c r="J750" i="1"/>
  <c r="F70" i="16"/>
  <c r="H70" i="16"/>
  <c r="X320" i="1"/>
  <c r="L320" i="1"/>
  <c r="G70" i="16"/>
  <c r="I750" i="1"/>
  <c r="G750" i="1"/>
  <c r="F750" i="1"/>
  <c r="G44" i="16"/>
  <c r="I44" i="16"/>
  <c r="H44" i="16"/>
  <c r="X731" i="1"/>
  <c r="L180" i="1"/>
  <c r="L190" i="1"/>
  <c r="L738" i="1"/>
  <c r="M18" i="16"/>
  <c r="L748" i="1"/>
  <c r="F113" i="1"/>
  <c r="G114" i="1"/>
  <c r="G115" i="1"/>
  <c r="Q114" i="1"/>
  <c r="Q115" i="1"/>
  <c r="F183" i="1"/>
  <c r="S183" i="1"/>
  <c r="H184" i="1"/>
  <c r="T184" i="1"/>
  <c r="I185" i="1"/>
  <c r="V185" i="1"/>
  <c r="I253" i="1"/>
  <c r="U253" i="1"/>
  <c r="J254" i="1"/>
  <c r="W254" i="1"/>
  <c r="Q255" i="1"/>
  <c r="Q323" i="1"/>
  <c r="F324" i="1"/>
  <c r="R324" i="1"/>
  <c r="G325" i="1"/>
  <c r="T325" i="1"/>
  <c r="J393" i="1"/>
  <c r="W393" i="1"/>
  <c r="E395" i="1"/>
  <c r="R395" i="1"/>
  <c r="G463" i="1"/>
  <c r="T463" i="1"/>
  <c r="I464" i="1"/>
  <c r="U464" i="1"/>
  <c r="J465" i="1"/>
  <c r="W465" i="1"/>
  <c r="J533" i="1"/>
  <c r="W533" i="1"/>
  <c r="E535" i="1"/>
  <c r="R535" i="1"/>
  <c r="Q603" i="1"/>
  <c r="F604" i="1"/>
  <c r="S604" i="1"/>
  <c r="G605" i="1"/>
  <c r="T605" i="1"/>
  <c r="G673" i="1"/>
  <c r="T673" i="1"/>
  <c r="I674" i="1"/>
  <c r="U674" i="1"/>
  <c r="J675" i="1"/>
  <c r="W675" i="1"/>
  <c r="G113" i="1"/>
  <c r="H114" i="1"/>
  <c r="H115" i="1"/>
  <c r="Q113" i="1"/>
  <c r="R114" i="1"/>
  <c r="R115" i="1"/>
  <c r="G183" i="1"/>
  <c r="T183" i="1"/>
  <c r="I184" i="1"/>
  <c r="U184" i="1"/>
  <c r="J185" i="1"/>
  <c r="W185" i="1"/>
  <c r="J253" i="1"/>
  <c r="V253" i="1"/>
  <c r="K254" i="1"/>
  <c r="E255" i="1"/>
  <c r="R255" i="1"/>
  <c r="E323" i="1"/>
  <c r="R323" i="1"/>
  <c r="G324" i="1"/>
  <c r="S324" i="1"/>
  <c r="H325" i="1"/>
  <c r="U325" i="1"/>
  <c r="K393" i="1"/>
  <c r="E394" i="1"/>
  <c r="Q394" i="1"/>
  <c r="F395" i="1"/>
  <c r="S395" i="1"/>
  <c r="H463" i="1"/>
  <c r="U463" i="1"/>
  <c r="J464" i="1"/>
  <c r="V464" i="1"/>
  <c r="K465" i="1"/>
  <c r="K533" i="1"/>
  <c r="E534" i="1"/>
  <c r="Q534" i="1"/>
  <c r="F535" i="1"/>
  <c r="S535" i="1"/>
  <c r="E603" i="1"/>
  <c r="R603" i="1"/>
  <c r="G604" i="1"/>
  <c r="T604" i="1"/>
  <c r="H605" i="1"/>
  <c r="U605" i="1"/>
  <c r="H673" i="1"/>
  <c r="U673" i="1"/>
  <c r="J674" i="1"/>
  <c r="V674" i="1"/>
  <c r="K675" i="1"/>
  <c r="H113" i="1"/>
  <c r="I114" i="1"/>
  <c r="I115" i="1"/>
  <c r="R113" i="1"/>
  <c r="R123" i="1" s="1"/>
  <c r="R148" i="1" s="1"/>
  <c r="S114" i="1"/>
  <c r="S115" i="1"/>
  <c r="H183" i="1"/>
  <c r="U183" i="1"/>
  <c r="J184" i="1"/>
  <c r="V184" i="1"/>
  <c r="K185" i="1"/>
  <c r="K253" i="1"/>
  <c r="W253" i="1"/>
  <c r="Q254" i="1"/>
  <c r="F255" i="1"/>
  <c r="S255" i="1"/>
  <c r="F323" i="1"/>
  <c r="S323" i="1"/>
  <c r="H324" i="1"/>
  <c r="T324" i="1"/>
  <c r="I325" i="1"/>
  <c r="V325" i="1"/>
  <c r="Q393" i="1"/>
  <c r="F394" i="1"/>
  <c r="R394" i="1"/>
  <c r="G395" i="1"/>
  <c r="T395" i="1"/>
  <c r="I463" i="1"/>
  <c r="V463" i="1"/>
  <c r="K464" i="1"/>
  <c r="W464" i="1"/>
  <c r="Q465" i="1"/>
  <c r="Q533" i="1"/>
  <c r="F534" i="1"/>
  <c r="R534" i="1"/>
  <c r="G535" i="1"/>
  <c r="T535" i="1"/>
  <c r="F603" i="1"/>
  <c r="S603" i="1"/>
  <c r="H604" i="1"/>
  <c r="U604" i="1"/>
  <c r="I605" i="1"/>
  <c r="V605" i="1"/>
  <c r="I673" i="1"/>
  <c r="V673" i="1"/>
  <c r="K674" i="1"/>
  <c r="W674" i="1"/>
  <c r="Q675" i="1"/>
  <c r="I113" i="1"/>
  <c r="J114" i="1"/>
  <c r="J115" i="1"/>
  <c r="S113" i="1"/>
  <c r="S123" i="1" s="1"/>
  <c r="S148" i="1" s="1"/>
  <c r="T114" i="1"/>
  <c r="T115" i="1"/>
  <c r="I183" i="1"/>
  <c r="V183" i="1"/>
  <c r="K184" i="1"/>
  <c r="W184" i="1"/>
  <c r="Q185" i="1"/>
  <c r="E254" i="1"/>
  <c r="R254" i="1"/>
  <c r="G255" i="1"/>
  <c r="T255" i="1"/>
  <c r="G323" i="1"/>
  <c r="T323" i="1"/>
  <c r="I324" i="1"/>
  <c r="U324" i="1"/>
  <c r="J325" i="1"/>
  <c r="W325" i="1"/>
  <c r="E393" i="1"/>
  <c r="R393" i="1"/>
  <c r="G394" i="1"/>
  <c r="S394" i="1"/>
  <c r="H395" i="1"/>
  <c r="U395" i="1"/>
  <c r="J463" i="1"/>
  <c r="J473" i="1" s="1"/>
  <c r="W463" i="1"/>
  <c r="W473" i="1" s="1"/>
  <c r="E465" i="1"/>
  <c r="R465" i="1"/>
  <c r="E533" i="1"/>
  <c r="R533" i="1"/>
  <c r="G534" i="1"/>
  <c r="S534" i="1"/>
  <c r="H535" i="1"/>
  <c r="U535" i="1"/>
  <c r="G603" i="1"/>
  <c r="G613" i="1" s="1"/>
  <c r="T603" i="1"/>
  <c r="T613" i="1" s="1"/>
  <c r="I604" i="1"/>
  <c r="V604" i="1"/>
  <c r="J605" i="1"/>
  <c r="W605" i="1"/>
  <c r="J673" i="1"/>
  <c r="J683" i="1" s="1"/>
  <c r="W673" i="1"/>
  <c r="W683" i="1" s="1"/>
  <c r="E675" i="1"/>
  <c r="R675" i="1"/>
  <c r="J113" i="1"/>
  <c r="K114" i="1"/>
  <c r="K115" i="1"/>
  <c r="T113" i="1"/>
  <c r="T123" i="1" s="1"/>
  <c r="T148" i="1" s="1"/>
  <c r="U114" i="1"/>
  <c r="U115" i="1"/>
  <c r="J183" i="1"/>
  <c r="J193" i="1" s="1"/>
  <c r="W183" i="1"/>
  <c r="E185" i="1"/>
  <c r="R185" i="1"/>
  <c r="E253" i="1"/>
  <c r="Q253" i="1"/>
  <c r="Q263" i="1" s="1"/>
  <c r="F254" i="1"/>
  <c r="S254" i="1"/>
  <c r="H255" i="1"/>
  <c r="U255" i="1"/>
  <c r="H323" i="1"/>
  <c r="U323" i="1"/>
  <c r="J324" i="1"/>
  <c r="V324" i="1"/>
  <c r="K325" i="1"/>
  <c r="F393" i="1"/>
  <c r="S393" i="1"/>
  <c r="S403" i="1" s="1"/>
  <c r="H394" i="1"/>
  <c r="T394" i="1"/>
  <c r="I395" i="1"/>
  <c r="V395" i="1"/>
  <c r="K463" i="1"/>
  <c r="K473" i="1" s="1"/>
  <c r="E464" i="1"/>
  <c r="Q464" i="1"/>
  <c r="F465" i="1"/>
  <c r="S465" i="1"/>
  <c r="F533" i="1"/>
  <c r="S533" i="1"/>
  <c r="H534" i="1"/>
  <c r="T534" i="1"/>
  <c r="I535" i="1"/>
  <c r="V535" i="1"/>
  <c r="H603" i="1"/>
  <c r="H613" i="1" s="1"/>
  <c r="U603" i="1"/>
  <c r="J604" i="1"/>
  <c r="W604" i="1"/>
  <c r="K605" i="1"/>
  <c r="K673" i="1"/>
  <c r="K683" i="1" s="1"/>
  <c r="E674" i="1"/>
  <c r="Q674" i="1"/>
  <c r="F675" i="1"/>
  <c r="S675" i="1"/>
  <c r="K113" i="1"/>
  <c r="D122" i="1"/>
  <c r="U113" i="1"/>
  <c r="U123" i="1" s="1"/>
  <c r="U148" i="1" s="1"/>
  <c r="V114" i="1"/>
  <c r="V115" i="1"/>
  <c r="K183" i="1"/>
  <c r="E184" i="1"/>
  <c r="Q184" i="1"/>
  <c r="F185" i="1"/>
  <c r="S185" i="1"/>
  <c r="F253" i="1"/>
  <c r="R253" i="1"/>
  <c r="R263" i="1" s="1"/>
  <c r="G254" i="1"/>
  <c r="T254" i="1"/>
  <c r="I255" i="1"/>
  <c r="V255" i="1"/>
  <c r="I323" i="1"/>
  <c r="V323" i="1"/>
  <c r="K324" i="1"/>
  <c r="W324" i="1"/>
  <c r="Q325" i="1"/>
  <c r="G393" i="1"/>
  <c r="T393" i="1"/>
  <c r="T403" i="1" s="1"/>
  <c r="I394" i="1"/>
  <c r="U394" i="1"/>
  <c r="J395" i="1"/>
  <c r="W395" i="1"/>
  <c r="Q463" i="1"/>
  <c r="F464" i="1"/>
  <c r="R464" i="1"/>
  <c r="G465" i="1"/>
  <c r="T465" i="1"/>
  <c r="G533" i="1"/>
  <c r="T533" i="1"/>
  <c r="I534" i="1"/>
  <c r="U534" i="1"/>
  <c r="J535" i="1"/>
  <c r="W535" i="1"/>
  <c r="I603" i="1"/>
  <c r="I613" i="1" s="1"/>
  <c r="V603" i="1"/>
  <c r="K604" i="1"/>
  <c r="Q605" i="1"/>
  <c r="Q673" i="1"/>
  <c r="F674" i="1"/>
  <c r="R674" i="1"/>
  <c r="G675" i="1"/>
  <c r="T675" i="1"/>
  <c r="E114" i="1"/>
  <c r="E115" i="1"/>
  <c r="V113" i="1"/>
  <c r="W114" i="1"/>
  <c r="W115" i="1"/>
  <c r="Q183" i="1"/>
  <c r="F184" i="1"/>
  <c r="R184" i="1"/>
  <c r="G185" i="1"/>
  <c r="T185" i="1"/>
  <c r="G253" i="1"/>
  <c r="S253" i="1"/>
  <c r="S263" i="1" s="1"/>
  <c r="H254" i="1"/>
  <c r="U254" i="1"/>
  <c r="J255" i="1"/>
  <c r="W255" i="1"/>
  <c r="J323" i="1"/>
  <c r="W323" i="1"/>
  <c r="E325" i="1"/>
  <c r="R325" i="1"/>
  <c r="H393" i="1"/>
  <c r="H403" i="1" s="1"/>
  <c r="U393" i="1"/>
  <c r="U403" i="1" s="1"/>
  <c r="J394" i="1"/>
  <c r="V394" i="1"/>
  <c r="K395" i="1"/>
  <c r="E463" i="1"/>
  <c r="R463" i="1"/>
  <c r="R473" i="1" s="1"/>
  <c r="G464" i="1"/>
  <c r="S464" i="1"/>
  <c r="H465" i="1"/>
  <c r="U465" i="1"/>
  <c r="H533" i="1"/>
  <c r="H543" i="1" s="1"/>
  <c r="U533" i="1"/>
  <c r="J534" i="1"/>
  <c r="V534" i="1"/>
  <c r="K535" i="1"/>
  <c r="J603" i="1"/>
  <c r="W603" i="1"/>
  <c r="W613" i="1" s="1"/>
  <c r="Q604" i="1"/>
  <c r="E605" i="1"/>
  <c r="R605" i="1"/>
  <c r="E673" i="1"/>
  <c r="R673" i="1"/>
  <c r="G674" i="1"/>
  <c r="S674" i="1"/>
  <c r="H675" i="1"/>
  <c r="U675" i="1"/>
  <c r="E113" i="1"/>
  <c r="L113" i="1" s="1"/>
  <c r="F114" i="1"/>
  <c r="F115" i="1"/>
  <c r="W113" i="1"/>
  <c r="E183" i="1"/>
  <c r="R183" i="1"/>
  <c r="R193" i="1" s="1"/>
  <c r="G184" i="1"/>
  <c r="S184" i="1"/>
  <c r="H185" i="1"/>
  <c r="U185" i="1"/>
  <c r="H253" i="1"/>
  <c r="T253" i="1"/>
  <c r="T263" i="1" s="1"/>
  <c r="I254" i="1"/>
  <c r="V254" i="1"/>
  <c r="K255" i="1"/>
  <c r="K323" i="1"/>
  <c r="E324" i="1"/>
  <c r="L324" i="1" s="1"/>
  <c r="Q324" i="1"/>
  <c r="F325" i="1"/>
  <c r="S325" i="1"/>
  <c r="I393" i="1"/>
  <c r="I403" i="1" s="1"/>
  <c r="V393" i="1"/>
  <c r="V403" i="1" s="1"/>
  <c r="K394" i="1"/>
  <c r="W394" i="1"/>
  <c r="Q395" i="1"/>
  <c r="X395" i="1" s="1"/>
  <c r="F463" i="1"/>
  <c r="S463" i="1"/>
  <c r="H464" i="1"/>
  <c r="T464" i="1"/>
  <c r="I465" i="1"/>
  <c r="V465" i="1"/>
  <c r="I533" i="1"/>
  <c r="V533" i="1"/>
  <c r="V543" i="1" s="1"/>
  <c r="K534" i="1"/>
  <c r="W534" i="1"/>
  <c r="Q535" i="1"/>
  <c r="K603" i="1"/>
  <c r="K613" i="1" s="1"/>
  <c r="E604" i="1"/>
  <c r="L604" i="1" s="1"/>
  <c r="R604" i="1"/>
  <c r="F605" i="1"/>
  <c r="S605" i="1"/>
  <c r="F673" i="1"/>
  <c r="S673" i="1"/>
  <c r="H674" i="1"/>
  <c r="T674" i="1"/>
  <c r="I675" i="1"/>
  <c r="V675" i="1"/>
  <c r="E750" i="1"/>
  <c r="L670" i="1"/>
  <c r="Q683" i="1"/>
  <c r="Q473" i="1"/>
  <c r="F123" i="1"/>
  <c r="H123" i="1"/>
  <c r="X119" i="1"/>
  <c r="L118" i="1"/>
  <c r="L119" i="1"/>
  <c r="X118" i="1"/>
  <c r="Q123" i="1"/>
  <c r="L48" i="1"/>
  <c r="X48" i="1"/>
  <c r="X49" i="1"/>
  <c r="L49" i="1"/>
  <c r="X40" i="1"/>
  <c r="R43" i="1"/>
  <c r="S44" i="1"/>
  <c r="T45" i="1"/>
  <c r="S43" i="1"/>
  <c r="U43" i="1"/>
  <c r="V44" i="1"/>
  <c r="W45" i="1"/>
  <c r="W745" i="1" s="1"/>
  <c r="U45" i="1"/>
  <c r="U44" i="1"/>
  <c r="V43" i="1"/>
  <c r="W44" i="1"/>
  <c r="Q43" i="1"/>
  <c r="T44" i="1"/>
  <c r="T744" i="1" s="1"/>
  <c r="T43" i="1"/>
  <c r="V45" i="1"/>
  <c r="W43" i="1"/>
  <c r="Q45" i="1"/>
  <c r="Q745" i="1" s="1"/>
  <c r="X47" i="1"/>
  <c r="Q44" i="1"/>
  <c r="R45" i="1"/>
  <c r="R44" i="1"/>
  <c r="X50" i="1"/>
  <c r="X51" i="1"/>
  <c r="W1" i="1"/>
  <c r="V1" i="1"/>
  <c r="U1" i="1"/>
  <c r="T1" i="1"/>
  <c r="S1" i="1"/>
  <c r="R1" i="1"/>
  <c r="Q1" i="1"/>
  <c r="D18" i="17"/>
  <c r="D17" i="17"/>
  <c r="D16" i="17"/>
  <c r="D15" i="17"/>
  <c r="D14" i="17"/>
  <c r="D13" i="17"/>
  <c r="D12" i="17"/>
  <c r="D11" i="17"/>
  <c r="D10" i="17"/>
  <c r="D9" i="17"/>
  <c r="D8" i="17"/>
  <c r="D7" i="17"/>
  <c r="D6" i="17"/>
  <c r="D5" i="17"/>
  <c r="D4" i="17"/>
  <c r="C18" i="17"/>
  <c r="C17" i="17"/>
  <c r="C16" i="17"/>
  <c r="C15" i="17"/>
  <c r="C14" i="17"/>
  <c r="C13" i="17"/>
  <c r="C12" i="17"/>
  <c r="C11" i="17"/>
  <c r="C10" i="17"/>
  <c r="C9" i="17"/>
  <c r="C8" i="17"/>
  <c r="C7" i="17"/>
  <c r="C6" i="17"/>
  <c r="C5" i="17"/>
  <c r="C4" i="17"/>
  <c r="V725" i="1"/>
  <c r="S720" i="1"/>
  <c r="O779" i="1" s="1"/>
  <c r="S718" i="1"/>
  <c r="V655" i="1"/>
  <c r="P709" i="1" s="1"/>
  <c r="S650" i="1"/>
  <c r="S648" i="1"/>
  <c r="V585" i="1"/>
  <c r="D639" i="1" s="1"/>
  <c r="S580" i="1"/>
  <c r="S578" i="1"/>
  <c r="V515" i="1"/>
  <c r="P569" i="1" s="1"/>
  <c r="S510" i="1"/>
  <c r="S508" i="1"/>
  <c r="V445" i="1"/>
  <c r="D499" i="1" s="1"/>
  <c r="S440" i="1"/>
  <c r="S438" i="1"/>
  <c r="V375" i="1"/>
  <c r="S370" i="1"/>
  <c r="S368" i="1"/>
  <c r="V305" i="1"/>
  <c r="P359" i="1" s="1"/>
  <c r="S300" i="1"/>
  <c r="S298" i="1"/>
  <c r="V235" i="1"/>
  <c r="S230" i="1"/>
  <c r="S228" i="1"/>
  <c r="V165" i="1"/>
  <c r="D219" i="1" s="1"/>
  <c r="S160" i="1"/>
  <c r="S158" i="1"/>
  <c r="V95" i="1"/>
  <c r="P149" i="1" s="1"/>
  <c r="S90" i="1"/>
  <c r="S88" i="1"/>
  <c r="V25" i="1"/>
  <c r="D79" i="1" s="1"/>
  <c r="S20" i="1"/>
  <c r="S18" i="1"/>
  <c r="G9" i="1"/>
  <c r="V723" i="1" s="1"/>
  <c r="P499" i="1"/>
  <c r="P429" i="1"/>
  <c r="P289" i="1"/>
  <c r="P219" i="1"/>
  <c r="D429" i="1"/>
  <c r="D359" i="1"/>
  <c r="D289" i="1"/>
  <c r="F5" i="16" l="1"/>
  <c r="R743" i="1"/>
  <c r="Q403" i="1"/>
  <c r="V745" i="1"/>
  <c r="V744" i="1"/>
  <c r="F613" i="1"/>
  <c r="S745" i="1"/>
  <c r="X325" i="1"/>
  <c r="L674" i="1"/>
  <c r="I543" i="1"/>
  <c r="J263" i="1"/>
  <c r="X463" i="1"/>
  <c r="X185" i="1"/>
  <c r="Q543" i="1"/>
  <c r="X673" i="1"/>
  <c r="S333" i="1"/>
  <c r="W543" i="1"/>
  <c r="I5" i="16"/>
  <c r="M83" i="16"/>
  <c r="H5" i="16"/>
  <c r="M70" i="16"/>
  <c r="T743" i="1"/>
  <c r="T752" i="1" s="1"/>
  <c r="G5" i="16"/>
  <c r="L750" i="1"/>
  <c r="U743" i="1"/>
  <c r="X183" i="1"/>
  <c r="M44" i="16"/>
  <c r="H148" i="1"/>
  <c r="H89" i="1"/>
  <c r="I32" i="16" s="1"/>
  <c r="L673" i="1"/>
  <c r="F263" i="1"/>
  <c r="L253" i="1"/>
  <c r="E263" i="1"/>
  <c r="Q744" i="1"/>
  <c r="W744" i="1"/>
  <c r="T745" i="1"/>
  <c r="E123" i="1"/>
  <c r="S683" i="1"/>
  <c r="X534" i="1"/>
  <c r="S473" i="1"/>
  <c r="H263" i="1"/>
  <c r="L463" i="1"/>
  <c r="E473" i="1"/>
  <c r="W333" i="1"/>
  <c r="L115" i="1"/>
  <c r="G543" i="1"/>
  <c r="I333" i="1"/>
  <c r="K123" i="1"/>
  <c r="J613" i="1"/>
  <c r="F543" i="1"/>
  <c r="H333" i="1"/>
  <c r="L185" i="1"/>
  <c r="J123" i="1"/>
  <c r="L533" i="1"/>
  <c r="E543" i="1"/>
  <c r="G333" i="1"/>
  <c r="V193" i="1"/>
  <c r="X675" i="1"/>
  <c r="X465" i="1"/>
  <c r="U193" i="1"/>
  <c r="L394" i="1"/>
  <c r="G123" i="1"/>
  <c r="L605" i="1"/>
  <c r="W403" i="1"/>
  <c r="S193" i="1"/>
  <c r="L183" i="1"/>
  <c r="E193" i="1"/>
  <c r="V743" i="1"/>
  <c r="V752" i="1" s="1"/>
  <c r="S744" i="1"/>
  <c r="Q148" i="1"/>
  <c r="F89" i="1"/>
  <c r="G32" i="16" s="1"/>
  <c r="F148" i="1"/>
  <c r="F683" i="1"/>
  <c r="F473" i="1"/>
  <c r="X324" i="1"/>
  <c r="U543" i="1"/>
  <c r="J333" i="1"/>
  <c r="L114" i="1"/>
  <c r="V613" i="1"/>
  <c r="U613" i="1"/>
  <c r="W193" i="1"/>
  <c r="R403" i="1"/>
  <c r="X403" i="1" s="1"/>
  <c r="I193" i="1"/>
  <c r="X674" i="1"/>
  <c r="S613" i="1"/>
  <c r="X393" i="1"/>
  <c r="L255" i="1"/>
  <c r="H193" i="1"/>
  <c r="X603" i="1"/>
  <c r="R613" i="1"/>
  <c r="K403" i="1"/>
  <c r="T193" i="1"/>
  <c r="L465" i="1"/>
  <c r="J403" i="1"/>
  <c r="L254" i="1"/>
  <c r="F193" i="1"/>
  <c r="U744" i="1"/>
  <c r="Q193" i="1"/>
  <c r="L184" i="1"/>
  <c r="L675" i="1"/>
  <c r="X254" i="1"/>
  <c r="E613" i="1"/>
  <c r="G193" i="1"/>
  <c r="U263" i="1"/>
  <c r="X115" i="1"/>
  <c r="Q333" i="1"/>
  <c r="L603" i="1"/>
  <c r="L393" i="1"/>
  <c r="E403" i="1"/>
  <c r="W743" i="1"/>
  <c r="W752" i="1" s="1"/>
  <c r="U745" i="1"/>
  <c r="E683" i="1"/>
  <c r="K333" i="1"/>
  <c r="X604" i="1"/>
  <c r="G403" i="1"/>
  <c r="X464" i="1"/>
  <c r="F403" i="1"/>
  <c r="V683" i="1"/>
  <c r="V473" i="1"/>
  <c r="W263" i="1"/>
  <c r="U683" i="1"/>
  <c r="U473" i="1"/>
  <c r="V263" i="1"/>
  <c r="Q613" i="1"/>
  <c r="I263" i="1"/>
  <c r="X114" i="1"/>
  <c r="L464" i="1"/>
  <c r="I683" i="1"/>
  <c r="I473" i="1"/>
  <c r="K263" i="1"/>
  <c r="H683" i="1"/>
  <c r="H473" i="1"/>
  <c r="T473" i="1"/>
  <c r="X253" i="1"/>
  <c r="X113" i="1"/>
  <c r="T683" i="1"/>
  <c r="L535" i="1"/>
  <c r="G473" i="1"/>
  <c r="X184" i="1"/>
  <c r="L534" i="1"/>
  <c r="R333" i="1"/>
  <c r="G683" i="1"/>
  <c r="X323" i="1"/>
  <c r="R744" i="1"/>
  <c r="R745" i="1"/>
  <c r="Q743" i="1"/>
  <c r="Q752" i="1" s="1"/>
  <c r="S743" i="1"/>
  <c r="X535" i="1"/>
  <c r="W123" i="1"/>
  <c r="W148" i="1" s="1"/>
  <c r="R683" i="1"/>
  <c r="X683" i="1" s="1"/>
  <c r="L325" i="1"/>
  <c r="G263" i="1"/>
  <c r="V123" i="1"/>
  <c r="V148" i="1" s="1"/>
  <c r="X605" i="1"/>
  <c r="T543" i="1"/>
  <c r="V333" i="1"/>
  <c r="P122" i="1"/>
  <c r="D192" i="1"/>
  <c r="S543" i="1"/>
  <c r="U333" i="1"/>
  <c r="R543" i="1"/>
  <c r="X543" i="1" s="1"/>
  <c r="T333" i="1"/>
  <c r="K193" i="1"/>
  <c r="I123" i="1"/>
  <c r="X533" i="1"/>
  <c r="F333" i="1"/>
  <c r="K543" i="1"/>
  <c r="X394" i="1"/>
  <c r="L323" i="1"/>
  <c r="E333" i="1"/>
  <c r="J543" i="1"/>
  <c r="L395" i="1"/>
  <c r="X255" i="1"/>
  <c r="V149" i="1"/>
  <c r="I149" i="1"/>
  <c r="U149" i="1"/>
  <c r="H149" i="1"/>
  <c r="R149" i="1"/>
  <c r="E149" i="1"/>
  <c r="W149" i="1"/>
  <c r="G149" i="1"/>
  <c r="S149" i="1"/>
  <c r="Q149" i="1"/>
  <c r="J149" i="1"/>
  <c r="T149" i="1"/>
  <c r="K149" i="1"/>
  <c r="F149" i="1"/>
  <c r="L736" i="1"/>
  <c r="U53" i="1"/>
  <c r="Q53" i="1"/>
  <c r="S53" i="1"/>
  <c r="P79" i="1"/>
  <c r="V53" i="1"/>
  <c r="P639" i="1"/>
  <c r="W53" i="1"/>
  <c r="T53" i="1"/>
  <c r="R53" i="1"/>
  <c r="X45" i="1"/>
  <c r="X43" i="1"/>
  <c r="X44" i="1"/>
  <c r="C778" i="1"/>
  <c r="C779" i="1"/>
  <c r="O778" i="1"/>
  <c r="D709" i="1"/>
  <c r="D149" i="1"/>
  <c r="D569" i="1"/>
  <c r="V93" i="1"/>
  <c r="V233" i="1"/>
  <c r="V373" i="1"/>
  <c r="V513" i="1"/>
  <c r="V653" i="1"/>
  <c r="V23" i="1"/>
  <c r="V163" i="1"/>
  <c r="V303" i="1"/>
  <c r="V443" i="1"/>
  <c r="V583" i="1"/>
  <c r="P778" i="1"/>
  <c r="H778" i="1"/>
  <c r="R778" i="1"/>
  <c r="D778" i="1"/>
  <c r="V778" i="1" s="1"/>
  <c r="O80" i="1"/>
  <c r="O79" i="1"/>
  <c r="R752" i="1" l="1"/>
  <c r="U752" i="1"/>
  <c r="X263" i="1"/>
  <c r="X473" i="1"/>
  <c r="L613" i="1"/>
  <c r="M5" i="16"/>
  <c r="X743" i="1"/>
  <c r="L333" i="1"/>
  <c r="X613" i="1"/>
  <c r="G89" i="1"/>
  <c r="H32" i="16" s="1"/>
  <c r="G148" i="1"/>
  <c r="J148" i="1"/>
  <c r="J89" i="1"/>
  <c r="K32" i="16" s="1"/>
  <c r="E89" i="1"/>
  <c r="F32" i="16" s="1"/>
  <c r="L123" i="1"/>
  <c r="X333" i="1"/>
  <c r="X193" i="1"/>
  <c r="L193" i="1"/>
  <c r="L473" i="1"/>
  <c r="P192" i="1"/>
  <c r="D262" i="1"/>
  <c r="L683" i="1"/>
  <c r="X745" i="1"/>
  <c r="X744" i="1"/>
  <c r="L263" i="1"/>
  <c r="I89" i="1"/>
  <c r="J32" i="16" s="1"/>
  <c r="I148" i="1"/>
  <c r="K148" i="1"/>
  <c r="K89" i="1"/>
  <c r="L32" i="16" s="1"/>
  <c r="S752" i="1"/>
  <c r="L403" i="1"/>
  <c r="X123" i="1"/>
  <c r="L543" i="1"/>
  <c r="J778" i="1"/>
  <c r="F778" i="1"/>
  <c r="U778" i="1"/>
  <c r="Q778" i="1"/>
  <c r="T778" i="1"/>
  <c r="K778" i="1"/>
  <c r="G778" i="1"/>
  <c r="S778" i="1"/>
  <c r="W778" i="1"/>
  <c r="E778" i="1"/>
  <c r="I778" i="1"/>
  <c r="C80" i="1"/>
  <c r="C79" i="1"/>
  <c r="X752" i="1" l="1"/>
  <c r="P262" i="1"/>
  <c r="D332" i="1"/>
  <c r="L778" i="1"/>
  <c r="X778" i="1"/>
  <c r="D779" i="1"/>
  <c r="D80" i="1"/>
  <c r="P332" i="1" l="1"/>
  <c r="D402" i="1"/>
  <c r="W359" i="1"/>
  <c r="O359" i="1"/>
  <c r="V359" i="1"/>
  <c r="U359" i="1"/>
  <c r="O360" i="1"/>
  <c r="T359" i="1"/>
  <c r="S359" i="1"/>
  <c r="R359" i="1"/>
  <c r="Q359" i="1"/>
  <c r="T709" i="1"/>
  <c r="S709" i="1"/>
  <c r="R709" i="1"/>
  <c r="U709" i="1"/>
  <c r="Q709" i="1"/>
  <c r="O710" i="1"/>
  <c r="W709" i="1"/>
  <c r="O709" i="1"/>
  <c r="V709" i="1"/>
  <c r="T289" i="1"/>
  <c r="S289" i="1"/>
  <c r="R289" i="1"/>
  <c r="Q289" i="1"/>
  <c r="O290" i="1"/>
  <c r="W289" i="1"/>
  <c r="O289" i="1"/>
  <c r="V289" i="1"/>
  <c r="U289" i="1"/>
  <c r="S429" i="1"/>
  <c r="R429" i="1"/>
  <c r="Q429" i="1"/>
  <c r="O430" i="1"/>
  <c r="W429" i="1"/>
  <c r="O429" i="1"/>
  <c r="T429" i="1"/>
  <c r="V429" i="1"/>
  <c r="U429" i="1"/>
  <c r="Q219" i="1"/>
  <c r="O220" i="1"/>
  <c r="W219" i="1"/>
  <c r="O219" i="1"/>
  <c r="V219" i="1"/>
  <c r="U219" i="1"/>
  <c r="R219" i="1"/>
  <c r="T219" i="1"/>
  <c r="S219" i="1"/>
  <c r="U499" i="1"/>
  <c r="T499" i="1"/>
  <c r="S499" i="1"/>
  <c r="V499" i="1"/>
  <c r="R499" i="1"/>
  <c r="Q499" i="1"/>
  <c r="O500" i="1"/>
  <c r="W499" i="1"/>
  <c r="O499" i="1"/>
  <c r="P779" i="1"/>
  <c r="O149" i="1"/>
  <c r="O150" i="1"/>
  <c r="W569" i="1"/>
  <c r="O569" i="1"/>
  <c r="V569" i="1"/>
  <c r="U569" i="1"/>
  <c r="O570" i="1"/>
  <c r="T569" i="1"/>
  <c r="S569" i="1"/>
  <c r="R569" i="1"/>
  <c r="Q569" i="1"/>
  <c r="R639" i="1"/>
  <c r="Q639" i="1"/>
  <c r="O640" i="1"/>
  <c r="S639" i="1"/>
  <c r="W639" i="1"/>
  <c r="O639" i="1"/>
  <c r="V639" i="1"/>
  <c r="U639" i="1"/>
  <c r="T639" i="1"/>
  <c r="J569" i="1"/>
  <c r="I569" i="1"/>
  <c r="H569" i="1"/>
  <c r="G569" i="1"/>
  <c r="F569" i="1"/>
  <c r="K569" i="1"/>
  <c r="E569" i="1"/>
  <c r="C570" i="1"/>
  <c r="C569" i="1"/>
  <c r="I639" i="1"/>
  <c r="H639" i="1"/>
  <c r="G639" i="1"/>
  <c r="J639" i="1"/>
  <c r="F639" i="1"/>
  <c r="E639" i="1"/>
  <c r="C640" i="1"/>
  <c r="C639" i="1"/>
  <c r="K639" i="1"/>
  <c r="G219" i="1"/>
  <c r="H219" i="1"/>
  <c r="F219" i="1"/>
  <c r="E219" i="1"/>
  <c r="C220" i="1"/>
  <c r="C219" i="1"/>
  <c r="K219" i="1"/>
  <c r="J219" i="1"/>
  <c r="I219" i="1"/>
  <c r="K499" i="1"/>
  <c r="C499" i="1"/>
  <c r="J499" i="1"/>
  <c r="I499" i="1"/>
  <c r="C500" i="1"/>
  <c r="H499" i="1"/>
  <c r="F499" i="1"/>
  <c r="G499" i="1"/>
  <c r="E499" i="1"/>
  <c r="F289" i="1"/>
  <c r="E289" i="1"/>
  <c r="C290" i="1"/>
  <c r="D290" i="1" s="1"/>
  <c r="P290" i="1" s="1"/>
  <c r="C289" i="1"/>
  <c r="G289" i="1"/>
  <c r="K289" i="1"/>
  <c r="I289" i="1"/>
  <c r="J289" i="1"/>
  <c r="H289" i="1"/>
  <c r="E359" i="1"/>
  <c r="C360" i="1"/>
  <c r="C359" i="1"/>
  <c r="K359" i="1"/>
  <c r="J359" i="1"/>
  <c r="F359" i="1"/>
  <c r="I359" i="1"/>
  <c r="H359" i="1"/>
  <c r="G359" i="1"/>
  <c r="C150" i="1"/>
  <c r="C149" i="1"/>
  <c r="C430" i="1"/>
  <c r="C429" i="1"/>
  <c r="K429" i="1"/>
  <c r="J429" i="1"/>
  <c r="I429" i="1"/>
  <c r="H429" i="1"/>
  <c r="E429" i="1"/>
  <c r="G429" i="1"/>
  <c r="F429" i="1"/>
  <c r="I709" i="1"/>
  <c r="H709" i="1"/>
  <c r="G709" i="1"/>
  <c r="F709" i="1"/>
  <c r="J709" i="1"/>
  <c r="C709" i="1"/>
  <c r="E709" i="1"/>
  <c r="C710" i="1"/>
  <c r="D710" i="1" s="1"/>
  <c r="P710" i="1" s="1"/>
  <c r="K709" i="1"/>
  <c r="D472" i="1" l="1"/>
  <c r="P402" i="1"/>
  <c r="D640" i="1"/>
  <c r="P640" i="1" s="1"/>
  <c r="D150" i="1"/>
  <c r="P150" i="1" s="1"/>
  <c r="D570" i="1"/>
  <c r="P570" i="1" s="1"/>
  <c r="X639" i="1"/>
  <c r="X569" i="1"/>
  <c r="X149" i="1"/>
  <c r="X429" i="1"/>
  <c r="X289" i="1"/>
  <c r="X709" i="1"/>
  <c r="X219" i="1"/>
  <c r="X499" i="1"/>
  <c r="X359" i="1"/>
  <c r="D430" i="1"/>
  <c r="P430" i="1" s="1"/>
  <c r="D360" i="1"/>
  <c r="P360" i="1" s="1"/>
  <c r="D500" i="1"/>
  <c r="P500" i="1" s="1"/>
  <c r="D220" i="1"/>
  <c r="P220" i="1" s="1"/>
  <c r="P472" i="1" l="1"/>
  <c r="D542" i="1"/>
  <c r="J18" i="17"/>
  <c r="J17" i="17"/>
  <c r="J16" i="17"/>
  <c r="J15" i="17"/>
  <c r="J14" i="17"/>
  <c r="J13" i="17"/>
  <c r="J12" i="17"/>
  <c r="J11" i="17"/>
  <c r="J10" i="17"/>
  <c r="J9" i="17"/>
  <c r="J8" i="17"/>
  <c r="J7" i="17"/>
  <c r="J6" i="17"/>
  <c r="J5" i="17"/>
  <c r="J4" i="17"/>
  <c r="G15" i="16"/>
  <c r="H15" i="16"/>
  <c r="I15" i="16"/>
  <c r="J15" i="16"/>
  <c r="K15" i="16"/>
  <c r="L15" i="16"/>
  <c r="F15" i="16"/>
  <c r="J29" i="1"/>
  <c r="J41" i="1" s="1"/>
  <c r="J54" i="1" s="1"/>
  <c r="J43" i="1"/>
  <c r="J743" i="1" s="1"/>
  <c r="J44" i="1"/>
  <c r="J744" i="1" s="1"/>
  <c r="J45" i="1"/>
  <c r="J745" i="1" s="1"/>
  <c r="J61" i="1"/>
  <c r="J68" i="1"/>
  <c r="J73" i="1"/>
  <c r="J76" i="1"/>
  <c r="I85" i="1"/>
  <c r="U99" i="1" s="1"/>
  <c r="U111" i="1" s="1"/>
  <c r="U124" i="1" s="1"/>
  <c r="J131" i="1"/>
  <c r="J138" i="1"/>
  <c r="J143" i="1"/>
  <c r="J146" i="1"/>
  <c r="I155" i="1"/>
  <c r="J201" i="1"/>
  <c r="J208" i="1"/>
  <c r="J213" i="1"/>
  <c r="J216" i="1"/>
  <c r="I225" i="1"/>
  <c r="J271" i="1"/>
  <c r="J278" i="1"/>
  <c r="J283" i="1"/>
  <c r="J286" i="1"/>
  <c r="I295" i="1"/>
  <c r="J341" i="1"/>
  <c r="J348" i="1"/>
  <c r="J353" i="1"/>
  <c r="J356" i="1"/>
  <c r="I365" i="1"/>
  <c r="J411" i="1"/>
  <c r="J418" i="1"/>
  <c r="J423" i="1"/>
  <c r="J426" i="1"/>
  <c r="I435" i="1"/>
  <c r="J481" i="1"/>
  <c r="J488" i="1"/>
  <c r="J493" i="1"/>
  <c r="J496" i="1"/>
  <c r="I505" i="1"/>
  <c r="J551" i="1"/>
  <c r="J558" i="1"/>
  <c r="J563" i="1"/>
  <c r="J566" i="1"/>
  <c r="I575" i="1"/>
  <c r="J621" i="1"/>
  <c r="J628" i="1"/>
  <c r="J633" i="1"/>
  <c r="J636" i="1"/>
  <c r="I645" i="1"/>
  <c r="J691" i="1"/>
  <c r="J698" i="1"/>
  <c r="J703" i="1"/>
  <c r="J706" i="1"/>
  <c r="I715" i="1"/>
  <c r="J731" i="1"/>
  <c r="J732" i="1"/>
  <c r="J733" i="1"/>
  <c r="J754" i="1"/>
  <c r="J755" i="1"/>
  <c r="J756" i="1"/>
  <c r="J757" i="1"/>
  <c r="J758" i="1"/>
  <c r="J759" i="1"/>
  <c r="J762" i="1"/>
  <c r="J763" i="1"/>
  <c r="J764" i="1"/>
  <c r="J765" i="1"/>
  <c r="J766" i="1"/>
  <c r="J769" i="1"/>
  <c r="J770" i="1"/>
  <c r="J771" i="1"/>
  <c r="J774" i="1"/>
  <c r="J775" i="1" s="1"/>
  <c r="I309" i="1" l="1"/>
  <c r="I321" i="1" s="1"/>
  <c r="U309" i="1"/>
  <c r="U321" i="1" s="1"/>
  <c r="I519" i="1"/>
  <c r="I531" i="1" s="1"/>
  <c r="U519" i="1"/>
  <c r="U531" i="1" s="1"/>
  <c r="I169" i="1"/>
  <c r="U169" i="1"/>
  <c r="U379" i="1"/>
  <c r="U391" i="1" s="1"/>
  <c r="I379" i="1"/>
  <c r="I391" i="1" s="1"/>
  <c r="I589" i="1"/>
  <c r="I601" i="1" s="1"/>
  <c r="U589" i="1"/>
  <c r="U601" i="1" s="1"/>
  <c r="U239" i="1"/>
  <c r="U251" i="1" s="1"/>
  <c r="I239" i="1"/>
  <c r="I251" i="1" s="1"/>
  <c r="U659" i="1"/>
  <c r="U671" i="1" s="1"/>
  <c r="I659" i="1"/>
  <c r="I671" i="1" s="1"/>
  <c r="I449" i="1"/>
  <c r="I461" i="1" s="1"/>
  <c r="U449" i="1"/>
  <c r="U461" i="1" s="1"/>
  <c r="J752" i="1"/>
  <c r="D612" i="1"/>
  <c r="P542" i="1"/>
  <c r="J53" i="1"/>
  <c r="J760" i="1"/>
  <c r="J77" i="1"/>
  <c r="J69" i="1"/>
  <c r="J62" i="1"/>
  <c r="J767" i="1"/>
  <c r="J772" i="1"/>
  <c r="J79" i="1"/>
  <c r="J74" i="1"/>
  <c r="U181" i="1" l="1"/>
  <c r="U194" i="1"/>
  <c r="I194" i="1"/>
  <c r="I181" i="1"/>
  <c r="L737" i="1" s="1"/>
  <c r="P612" i="1"/>
  <c r="D682" i="1"/>
  <c r="P682" i="1" s="1"/>
  <c r="J568" i="1"/>
  <c r="J570" i="1" s="1"/>
  <c r="J638" i="1"/>
  <c r="J640" i="1" s="1"/>
  <c r="J218" i="1"/>
  <c r="J220" i="1" s="1"/>
  <c r="J288" i="1"/>
  <c r="J290" i="1" s="1"/>
  <c r="J708" i="1"/>
  <c r="J498" i="1"/>
  <c r="J428" i="1"/>
  <c r="J358" i="1"/>
  <c r="J78" i="1"/>
  <c r="J80" i="1" s="1"/>
  <c r="J430" i="1" l="1"/>
  <c r="J431" i="1" s="1"/>
  <c r="K82" i="16" s="1"/>
  <c r="K81" i="16" s="1"/>
  <c r="J500" i="1"/>
  <c r="J501" i="1" s="1"/>
  <c r="K95" i="16" s="1"/>
  <c r="K94" i="16" s="1"/>
  <c r="J710" i="1"/>
  <c r="J711" i="1" s="1"/>
  <c r="K134" i="16" s="1"/>
  <c r="K133" i="16" s="1"/>
  <c r="J360" i="1"/>
  <c r="J361" i="1" s="1"/>
  <c r="K69" i="16" s="1"/>
  <c r="K68" i="16" s="1"/>
  <c r="J150" i="1"/>
  <c r="J151" i="1" s="1"/>
  <c r="J777" i="1"/>
  <c r="J571" i="1"/>
  <c r="J291" i="1"/>
  <c r="K56" i="16" s="1"/>
  <c r="K55" i="16" s="1"/>
  <c r="J221" i="1"/>
  <c r="K43" i="16" s="1"/>
  <c r="K42" i="16" s="1"/>
  <c r="J641" i="1"/>
  <c r="K121" i="16" s="1"/>
  <c r="K120" i="16" s="1"/>
  <c r="K30" i="16" l="1"/>
  <c r="K29" i="16" s="1"/>
  <c r="J506" i="1"/>
  <c r="K108" i="16"/>
  <c r="K107" i="16" s="1"/>
  <c r="J86" i="1"/>
  <c r="J87" i="1"/>
  <c r="J226" i="1"/>
  <c r="J779" i="1"/>
  <c r="J780" i="1" s="1"/>
  <c r="J227" i="1"/>
  <c r="J296" i="1"/>
  <c r="J297" i="1"/>
  <c r="J156" i="1"/>
  <c r="J576" i="1"/>
  <c r="J577" i="1"/>
  <c r="J647" i="1"/>
  <c r="J646" i="1"/>
  <c r="J367" i="1"/>
  <c r="J157" i="1"/>
  <c r="J507" i="1"/>
  <c r="J437" i="1"/>
  <c r="J366" i="1"/>
  <c r="J436" i="1"/>
  <c r="J81" i="1"/>
  <c r="K17" i="16" s="1"/>
  <c r="K16" i="16" s="1"/>
  <c r="P52" i="1"/>
  <c r="F43" i="1"/>
  <c r="F743" i="1" s="1"/>
  <c r="F45" i="1"/>
  <c r="F745" i="1" s="1"/>
  <c r="F44" i="1"/>
  <c r="F744" i="1" s="1"/>
  <c r="G43" i="1"/>
  <c r="G743" i="1" s="1"/>
  <c r="G45" i="1"/>
  <c r="G745" i="1" s="1"/>
  <c r="G44" i="1"/>
  <c r="G744" i="1" s="1"/>
  <c r="H43" i="1"/>
  <c r="H743" i="1" s="1"/>
  <c r="H45" i="1"/>
  <c r="H745" i="1" s="1"/>
  <c r="H44" i="1"/>
  <c r="H744" i="1" s="1"/>
  <c r="I43" i="1"/>
  <c r="I743" i="1" s="1"/>
  <c r="I45" i="1"/>
  <c r="I745" i="1" s="1"/>
  <c r="I44" i="1"/>
  <c r="I744" i="1" s="1"/>
  <c r="K43" i="1"/>
  <c r="K743" i="1" s="1"/>
  <c r="K45" i="1"/>
  <c r="K745" i="1" s="1"/>
  <c r="K44" i="1"/>
  <c r="K744" i="1" s="1"/>
  <c r="E769" i="1"/>
  <c r="E43" i="1"/>
  <c r="E743" i="1" s="1"/>
  <c r="E45" i="1"/>
  <c r="E745" i="1" s="1"/>
  <c r="E44" i="1"/>
  <c r="E744" i="1" s="1"/>
  <c r="E73" i="1"/>
  <c r="G80" i="16"/>
  <c r="H93" i="16"/>
  <c r="I2" i="16"/>
  <c r="J41" i="16"/>
  <c r="L93" i="16"/>
  <c r="F119" i="16"/>
  <c r="P41" i="1"/>
  <c r="F715" i="1"/>
  <c r="R729" i="1" s="1"/>
  <c r="R768" i="1" s="1"/>
  <c r="G715" i="1"/>
  <c r="G729" i="1" s="1"/>
  <c r="G768" i="1" s="1"/>
  <c r="H715" i="1"/>
  <c r="T729" i="1" s="1"/>
  <c r="J715" i="1"/>
  <c r="J729" i="1" s="1"/>
  <c r="K715" i="1"/>
  <c r="K729" i="1" s="1"/>
  <c r="E715" i="1"/>
  <c r="E729" i="1" s="1"/>
  <c r="F645" i="1"/>
  <c r="G645" i="1"/>
  <c r="H645" i="1"/>
  <c r="J645" i="1"/>
  <c r="K645" i="1"/>
  <c r="E645" i="1"/>
  <c r="F575" i="1"/>
  <c r="G575" i="1"/>
  <c r="H575" i="1"/>
  <c r="J575" i="1"/>
  <c r="K575" i="1"/>
  <c r="E575" i="1"/>
  <c r="F505" i="1"/>
  <c r="G505" i="1"/>
  <c r="H505" i="1"/>
  <c r="J505" i="1"/>
  <c r="K505" i="1"/>
  <c r="E505" i="1"/>
  <c r="F435" i="1"/>
  <c r="G435" i="1"/>
  <c r="H435" i="1"/>
  <c r="J435" i="1"/>
  <c r="K435" i="1"/>
  <c r="E435" i="1"/>
  <c r="F365" i="1"/>
  <c r="G365" i="1"/>
  <c r="H365" i="1"/>
  <c r="J365" i="1"/>
  <c r="K365" i="1"/>
  <c r="E365" i="1"/>
  <c r="F295" i="1"/>
  <c r="G295" i="1"/>
  <c r="H295" i="1"/>
  <c r="J295" i="1"/>
  <c r="K295" i="1"/>
  <c r="E295" i="1"/>
  <c r="F225" i="1"/>
  <c r="G225" i="1"/>
  <c r="H225" i="1"/>
  <c r="J225" i="1"/>
  <c r="K225" i="1"/>
  <c r="E225" i="1"/>
  <c r="K155" i="1"/>
  <c r="F155" i="1"/>
  <c r="G155" i="1"/>
  <c r="H155" i="1"/>
  <c r="I217" i="1"/>
  <c r="J155" i="1"/>
  <c r="E155" i="1"/>
  <c r="F85" i="1"/>
  <c r="G85" i="1"/>
  <c r="S99" i="1" s="1"/>
  <c r="S111" i="1" s="1"/>
  <c r="S124" i="1" s="1"/>
  <c r="H85" i="1"/>
  <c r="U147" i="1"/>
  <c r="J85" i="1"/>
  <c r="K85" i="1"/>
  <c r="E85" i="1"/>
  <c r="F29" i="1"/>
  <c r="F69" i="1" s="1"/>
  <c r="G29" i="1"/>
  <c r="G62" i="1" s="1"/>
  <c r="H29" i="1"/>
  <c r="H77" i="1" s="1"/>
  <c r="I29" i="1"/>
  <c r="I41" i="1" s="1"/>
  <c r="I54" i="1" s="1"/>
  <c r="K29" i="1"/>
  <c r="K62" i="1" s="1"/>
  <c r="E29" i="1"/>
  <c r="E74" i="1" s="1"/>
  <c r="R74" i="1"/>
  <c r="S69" i="1"/>
  <c r="T69" i="1"/>
  <c r="V69" i="1"/>
  <c r="W77" i="1"/>
  <c r="Q69" i="1"/>
  <c r="K755" i="1"/>
  <c r="W774" i="1"/>
  <c r="W775" i="1" s="1"/>
  <c r="V774" i="1"/>
  <c r="V775" i="1" s="1"/>
  <c r="J723" i="1" s="1"/>
  <c r="V9" i="1" s="1"/>
  <c r="U774" i="1"/>
  <c r="U775" i="1" s="1"/>
  <c r="T774" i="1"/>
  <c r="T775" i="1" s="1"/>
  <c r="S774" i="1"/>
  <c r="R774" i="1"/>
  <c r="R775" i="1" s="1"/>
  <c r="Q774" i="1"/>
  <c r="Q775" i="1" s="1"/>
  <c r="K774" i="1"/>
  <c r="I774" i="1"/>
  <c r="I775" i="1" s="1"/>
  <c r="H774" i="1"/>
  <c r="H775" i="1" s="1"/>
  <c r="G774" i="1"/>
  <c r="G775" i="1" s="1"/>
  <c r="F774" i="1"/>
  <c r="E774" i="1"/>
  <c r="E775" i="1" s="1"/>
  <c r="E723" i="1" s="1"/>
  <c r="W771" i="1"/>
  <c r="V771" i="1"/>
  <c r="U771" i="1"/>
  <c r="T771" i="1"/>
  <c r="S771" i="1"/>
  <c r="R771" i="1"/>
  <c r="Q771" i="1"/>
  <c r="W770" i="1"/>
  <c r="V770" i="1"/>
  <c r="U770" i="1"/>
  <c r="T770" i="1"/>
  <c r="S770" i="1"/>
  <c r="R770" i="1"/>
  <c r="Q770" i="1"/>
  <c r="W769" i="1"/>
  <c r="V769" i="1"/>
  <c r="U769" i="1"/>
  <c r="T769" i="1"/>
  <c r="S769" i="1"/>
  <c r="R769" i="1"/>
  <c r="Q769" i="1"/>
  <c r="K771" i="1"/>
  <c r="I771" i="1"/>
  <c r="H771" i="1"/>
  <c r="G771" i="1"/>
  <c r="F771" i="1"/>
  <c r="E771" i="1"/>
  <c r="K770" i="1"/>
  <c r="I770" i="1"/>
  <c r="H770" i="1"/>
  <c r="G770" i="1"/>
  <c r="F770" i="1"/>
  <c r="E770" i="1"/>
  <c r="K769" i="1"/>
  <c r="I769" i="1"/>
  <c r="H769" i="1"/>
  <c r="G769" i="1"/>
  <c r="F769" i="1"/>
  <c r="W766" i="1"/>
  <c r="V766" i="1"/>
  <c r="U766" i="1"/>
  <c r="T766" i="1"/>
  <c r="S766" i="1"/>
  <c r="R766" i="1"/>
  <c r="Q766" i="1"/>
  <c r="W765" i="1"/>
  <c r="V765" i="1"/>
  <c r="U765" i="1"/>
  <c r="T765" i="1"/>
  <c r="S765" i="1"/>
  <c r="R765" i="1"/>
  <c r="Q765" i="1"/>
  <c r="W764" i="1"/>
  <c r="V764" i="1"/>
  <c r="U764" i="1"/>
  <c r="T764" i="1"/>
  <c r="S764" i="1"/>
  <c r="R764" i="1"/>
  <c r="Q764" i="1"/>
  <c r="W763" i="1"/>
  <c r="V763" i="1"/>
  <c r="U763" i="1"/>
  <c r="T763" i="1"/>
  <c r="S763" i="1"/>
  <c r="R763" i="1"/>
  <c r="Q763" i="1"/>
  <c r="W762" i="1"/>
  <c r="V762" i="1"/>
  <c r="U762" i="1"/>
  <c r="T762" i="1"/>
  <c r="S762" i="1"/>
  <c r="R762" i="1"/>
  <c r="Q762" i="1"/>
  <c r="E762" i="1"/>
  <c r="K766" i="1"/>
  <c r="I766" i="1"/>
  <c r="H766" i="1"/>
  <c r="G766" i="1"/>
  <c r="F766" i="1"/>
  <c r="E766" i="1"/>
  <c r="K765" i="1"/>
  <c r="I765" i="1"/>
  <c r="H765" i="1"/>
  <c r="G765" i="1"/>
  <c r="F765" i="1"/>
  <c r="E765" i="1"/>
  <c r="K764" i="1"/>
  <c r="I764" i="1"/>
  <c r="H764" i="1"/>
  <c r="G764" i="1"/>
  <c r="F764" i="1"/>
  <c r="E764" i="1"/>
  <c r="K763" i="1"/>
  <c r="I763" i="1"/>
  <c r="H763" i="1"/>
  <c r="G763" i="1"/>
  <c r="F763" i="1"/>
  <c r="E763" i="1"/>
  <c r="K762" i="1"/>
  <c r="I762" i="1"/>
  <c r="H762" i="1"/>
  <c r="G762" i="1"/>
  <c r="F762" i="1"/>
  <c r="W759" i="1"/>
  <c r="V759" i="1"/>
  <c r="U759" i="1"/>
  <c r="T759" i="1"/>
  <c r="S759" i="1"/>
  <c r="R759" i="1"/>
  <c r="Q759" i="1"/>
  <c r="W758" i="1"/>
  <c r="V758" i="1"/>
  <c r="U758" i="1"/>
  <c r="T758" i="1"/>
  <c r="S758" i="1"/>
  <c r="R758" i="1"/>
  <c r="Q758" i="1"/>
  <c r="W757" i="1"/>
  <c r="V757" i="1"/>
  <c r="U757" i="1"/>
  <c r="T757" i="1"/>
  <c r="S757" i="1"/>
  <c r="R757" i="1"/>
  <c r="Q757" i="1"/>
  <c r="W756" i="1"/>
  <c r="V756" i="1"/>
  <c r="U756" i="1"/>
  <c r="T756" i="1"/>
  <c r="S756" i="1"/>
  <c r="R756" i="1"/>
  <c r="Q756" i="1"/>
  <c r="W755" i="1"/>
  <c r="V755" i="1"/>
  <c r="U755" i="1"/>
  <c r="T755" i="1"/>
  <c r="S755" i="1"/>
  <c r="R755" i="1"/>
  <c r="Q755" i="1"/>
  <c r="W754" i="1"/>
  <c r="V754" i="1"/>
  <c r="U754" i="1"/>
  <c r="T754" i="1"/>
  <c r="S754" i="1"/>
  <c r="R754" i="1"/>
  <c r="Q754" i="1"/>
  <c r="F754" i="1"/>
  <c r="G754" i="1"/>
  <c r="H754" i="1"/>
  <c r="I754" i="1"/>
  <c r="K754" i="1"/>
  <c r="F755" i="1"/>
  <c r="G755" i="1"/>
  <c r="G756" i="1"/>
  <c r="G757" i="1"/>
  <c r="G758" i="1"/>
  <c r="G759" i="1"/>
  <c r="H755" i="1"/>
  <c r="I755" i="1"/>
  <c r="F756" i="1"/>
  <c r="H756" i="1"/>
  <c r="H757" i="1"/>
  <c r="H758" i="1"/>
  <c r="H759" i="1"/>
  <c r="I756" i="1"/>
  <c r="I757" i="1"/>
  <c r="I758" i="1"/>
  <c r="I759" i="1"/>
  <c r="K756" i="1"/>
  <c r="F757" i="1"/>
  <c r="E757" i="1"/>
  <c r="K757" i="1"/>
  <c r="K758" i="1"/>
  <c r="K759" i="1"/>
  <c r="F758" i="1"/>
  <c r="F759" i="1"/>
  <c r="E755" i="1"/>
  <c r="E756" i="1"/>
  <c r="E758" i="1"/>
  <c r="E759" i="1"/>
  <c r="E754" i="1"/>
  <c r="F731" i="1"/>
  <c r="G731" i="1"/>
  <c r="H731" i="1"/>
  <c r="I731" i="1"/>
  <c r="K731" i="1"/>
  <c r="E732" i="1"/>
  <c r="F732" i="1"/>
  <c r="G732" i="1"/>
  <c r="H732" i="1"/>
  <c r="I732" i="1"/>
  <c r="K732" i="1"/>
  <c r="F733" i="1"/>
  <c r="G733" i="1"/>
  <c r="H733" i="1"/>
  <c r="I733" i="1"/>
  <c r="K733" i="1"/>
  <c r="K775" i="1"/>
  <c r="K723" i="1" s="1"/>
  <c r="W9" i="1" s="1"/>
  <c r="W706" i="1"/>
  <c r="V706" i="1"/>
  <c r="J653" i="1" s="1"/>
  <c r="U706" i="1"/>
  <c r="T706" i="1"/>
  <c r="S706" i="1"/>
  <c r="R706" i="1"/>
  <c r="Q706" i="1"/>
  <c r="K706" i="1"/>
  <c r="K653" i="1" s="1"/>
  <c r="I706" i="1"/>
  <c r="H706" i="1"/>
  <c r="G706" i="1"/>
  <c r="F706" i="1"/>
  <c r="F653" i="1" s="1"/>
  <c r="E706" i="1"/>
  <c r="E653" i="1" s="1"/>
  <c r="X705" i="1"/>
  <c r="L705" i="1"/>
  <c r="W703" i="1"/>
  <c r="V703" i="1"/>
  <c r="J652" i="1" s="1"/>
  <c r="U703" i="1"/>
  <c r="T703" i="1"/>
  <c r="S703" i="1"/>
  <c r="R703" i="1"/>
  <c r="Q703" i="1"/>
  <c r="K703" i="1"/>
  <c r="I703" i="1"/>
  <c r="H703" i="1"/>
  <c r="G703" i="1"/>
  <c r="F703" i="1"/>
  <c r="E703" i="1"/>
  <c r="E652" i="1" s="1"/>
  <c r="X702" i="1"/>
  <c r="L702" i="1"/>
  <c r="X701" i="1"/>
  <c r="L701" i="1"/>
  <c r="X700" i="1"/>
  <c r="L700" i="1"/>
  <c r="W698" i="1"/>
  <c r="V698" i="1"/>
  <c r="J651" i="1" s="1"/>
  <c r="U698" i="1"/>
  <c r="T698" i="1"/>
  <c r="S698" i="1"/>
  <c r="R698" i="1"/>
  <c r="Q698" i="1"/>
  <c r="K698" i="1"/>
  <c r="I698" i="1"/>
  <c r="H698" i="1"/>
  <c r="H651" i="1" s="1"/>
  <c r="G698" i="1"/>
  <c r="G651" i="1" s="1"/>
  <c r="F698" i="1"/>
  <c r="E698" i="1"/>
  <c r="X697" i="1"/>
  <c r="L697" i="1"/>
  <c r="X696" i="1"/>
  <c r="L696" i="1"/>
  <c r="X695" i="1"/>
  <c r="L695" i="1"/>
  <c r="X694" i="1"/>
  <c r="L694" i="1"/>
  <c r="X693" i="1"/>
  <c r="L693" i="1"/>
  <c r="W691" i="1"/>
  <c r="V691" i="1"/>
  <c r="J650" i="1" s="1"/>
  <c r="U691" i="1"/>
  <c r="T691" i="1"/>
  <c r="S691" i="1"/>
  <c r="R691" i="1"/>
  <c r="Q691" i="1"/>
  <c r="K691" i="1"/>
  <c r="I691" i="1"/>
  <c r="H691" i="1"/>
  <c r="G691" i="1"/>
  <c r="G650" i="1" s="1"/>
  <c r="F691" i="1"/>
  <c r="F650" i="1" s="1"/>
  <c r="E691" i="1"/>
  <c r="X690" i="1"/>
  <c r="L690" i="1"/>
  <c r="X689" i="1"/>
  <c r="L689" i="1"/>
  <c r="X688" i="1"/>
  <c r="L688" i="1"/>
  <c r="X687" i="1"/>
  <c r="L687" i="1"/>
  <c r="X686" i="1"/>
  <c r="L686" i="1"/>
  <c r="X685" i="1"/>
  <c r="L685" i="1"/>
  <c r="W636" i="1"/>
  <c r="V636" i="1"/>
  <c r="J583" i="1" s="1"/>
  <c r="U636" i="1"/>
  <c r="T636" i="1"/>
  <c r="S636" i="1"/>
  <c r="R636" i="1"/>
  <c r="Q636" i="1"/>
  <c r="K636" i="1"/>
  <c r="I636" i="1"/>
  <c r="H636" i="1"/>
  <c r="G636" i="1"/>
  <c r="F636" i="1"/>
  <c r="E636" i="1"/>
  <c r="E583" i="1" s="1"/>
  <c r="X635" i="1"/>
  <c r="L635" i="1"/>
  <c r="W633" i="1"/>
  <c r="V633" i="1"/>
  <c r="J582" i="1" s="1"/>
  <c r="U633" i="1"/>
  <c r="T633" i="1"/>
  <c r="S633" i="1"/>
  <c r="R633" i="1"/>
  <c r="Q633" i="1"/>
  <c r="K633" i="1"/>
  <c r="K582" i="1" s="1"/>
  <c r="I633" i="1"/>
  <c r="H633" i="1"/>
  <c r="G633" i="1"/>
  <c r="F633" i="1"/>
  <c r="E633" i="1"/>
  <c r="X632" i="1"/>
  <c r="L632" i="1"/>
  <c r="X631" i="1"/>
  <c r="L631" i="1"/>
  <c r="X630" i="1"/>
  <c r="L630" i="1"/>
  <c r="W628" i="1"/>
  <c r="V628" i="1"/>
  <c r="J581" i="1" s="1"/>
  <c r="U628" i="1"/>
  <c r="T628" i="1"/>
  <c r="S628" i="1"/>
  <c r="R628" i="1"/>
  <c r="Q628" i="1"/>
  <c r="K628" i="1"/>
  <c r="I628" i="1"/>
  <c r="H628" i="1"/>
  <c r="G628" i="1"/>
  <c r="G581" i="1" s="1"/>
  <c r="F628" i="1"/>
  <c r="F581" i="1" s="1"/>
  <c r="E628" i="1"/>
  <c r="X627" i="1"/>
  <c r="L627" i="1"/>
  <c r="X626" i="1"/>
  <c r="L626" i="1"/>
  <c r="X625" i="1"/>
  <c r="L625" i="1"/>
  <c r="X624" i="1"/>
  <c r="L624" i="1"/>
  <c r="X623" i="1"/>
  <c r="L623" i="1"/>
  <c r="W621" i="1"/>
  <c r="V621" i="1"/>
  <c r="J580" i="1" s="1"/>
  <c r="U621" i="1"/>
  <c r="T621" i="1"/>
  <c r="S621" i="1"/>
  <c r="R621" i="1"/>
  <c r="Q621" i="1"/>
  <c r="K621" i="1"/>
  <c r="K580" i="1" s="1"/>
  <c r="I621" i="1"/>
  <c r="H621" i="1"/>
  <c r="G621" i="1"/>
  <c r="F621" i="1"/>
  <c r="F580" i="1" s="1"/>
  <c r="E621" i="1"/>
  <c r="E580" i="1" s="1"/>
  <c r="X620" i="1"/>
  <c r="L620" i="1"/>
  <c r="X619" i="1"/>
  <c r="L619" i="1"/>
  <c r="X618" i="1"/>
  <c r="L618" i="1"/>
  <c r="X617" i="1"/>
  <c r="L617" i="1"/>
  <c r="X616" i="1"/>
  <c r="L616" i="1"/>
  <c r="X615" i="1"/>
  <c r="L615" i="1"/>
  <c r="W566" i="1"/>
  <c r="V566" i="1"/>
  <c r="J513" i="1" s="1"/>
  <c r="U566" i="1"/>
  <c r="T566" i="1"/>
  <c r="S566" i="1"/>
  <c r="R566" i="1"/>
  <c r="Q566" i="1"/>
  <c r="K566" i="1"/>
  <c r="I566" i="1"/>
  <c r="H566" i="1"/>
  <c r="G566" i="1"/>
  <c r="F566" i="1"/>
  <c r="E566" i="1"/>
  <c r="E513" i="1" s="1"/>
  <c r="X565" i="1"/>
  <c r="L565" i="1"/>
  <c r="W563" i="1"/>
  <c r="V563" i="1"/>
  <c r="J512" i="1" s="1"/>
  <c r="U563" i="1"/>
  <c r="T563" i="1"/>
  <c r="S563" i="1"/>
  <c r="R563" i="1"/>
  <c r="Q563" i="1"/>
  <c r="K563" i="1"/>
  <c r="K512" i="1" s="1"/>
  <c r="I563" i="1"/>
  <c r="H563" i="1"/>
  <c r="G563" i="1"/>
  <c r="F563" i="1"/>
  <c r="E563" i="1"/>
  <c r="X562" i="1"/>
  <c r="L562" i="1"/>
  <c r="X561" i="1"/>
  <c r="L561" i="1"/>
  <c r="X560" i="1"/>
  <c r="L560" i="1"/>
  <c r="W558" i="1"/>
  <c r="V558" i="1"/>
  <c r="J511" i="1" s="1"/>
  <c r="U558" i="1"/>
  <c r="T558" i="1"/>
  <c r="S558" i="1"/>
  <c r="R558" i="1"/>
  <c r="Q558" i="1"/>
  <c r="K558" i="1"/>
  <c r="I558" i="1"/>
  <c r="H558" i="1"/>
  <c r="G558" i="1"/>
  <c r="G511" i="1" s="1"/>
  <c r="F558" i="1"/>
  <c r="F511" i="1" s="1"/>
  <c r="E558" i="1"/>
  <c r="X557" i="1"/>
  <c r="L557" i="1"/>
  <c r="X556" i="1"/>
  <c r="L556" i="1"/>
  <c r="X555" i="1"/>
  <c r="L555" i="1"/>
  <c r="X554" i="1"/>
  <c r="L554" i="1"/>
  <c r="X553" i="1"/>
  <c r="L553" i="1"/>
  <c r="W551" i="1"/>
  <c r="V551" i="1"/>
  <c r="J510" i="1" s="1"/>
  <c r="U551" i="1"/>
  <c r="T551" i="1"/>
  <c r="S551" i="1"/>
  <c r="R551" i="1"/>
  <c r="Q551" i="1"/>
  <c r="K551" i="1"/>
  <c r="K510" i="1" s="1"/>
  <c r="I551" i="1"/>
  <c r="H551" i="1"/>
  <c r="G551" i="1"/>
  <c r="F551" i="1"/>
  <c r="F510" i="1" s="1"/>
  <c r="E551" i="1"/>
  <c r="E510" i="1" s="1"/>
  <c r="X550" i="1"/>
  <c r="L550" i="1"/>
  <c r="X549" i="1"/>
  <c r="L549" i="1"/>
  <c r="X548" i="1"/>
  <c r="L548" i="1"/>
  <c r="X547" i="1"/>
  <c r="L547" i="1"/>
  <c r="X546" i="1"/>
  <c r="L546" i="1"/>
  <c r="X545" i="1"/>
  <c r="L545" i="1"/>
  <c r="W496" i="1"/>
  <c r="V496" i="1"/>
  <c r="J443" i="1" s="1"/>
  <c r="U496" i="1"/>
  <c r="T496" i="1"/>
  <c r="S496" i="1"/>
  <c r="R496" i="1"/>
  <c r="Q496" i="1"/>
  <c r="K496" i="1"/>
  <c r="I496" i="1"/>
  <c r="H496" i="1"/>
  <c r="G496" i="1"/>
  <c r="F496" i="1"/>
  <c r="E496" i="1"/>
  <c r="E443" i="1" s="1"/>
  <c r="X495" i="1"/>
  <c r="L495" i="1"/>
  <c r="W493" i="1"/>
  <c r="V493" i="1"/>
  <c r="J442" i="1" s="1"/>
  <c r="U493" i="1"/>
  <c r="T493" i="1"/>
  <c r="S493" i="1"/>
  <c r="R493" i="1"/>
  <c r="Q493" i="1"/>
  <c r="K493" i="1"/>
  <c r="K442" i="1" s="1"/>
  <c r="I493" i="1"/>
  <c r="H493" i="1"/>
  <c r="G493" i="1"/>
  <c r="F493" i="1"/>
  <c r="E493" i="1"/>
  <c r="X492" i="1"/>
  <c r="L492" i="1"/>
  <c r="X491" i="1"/>
  <c r="L491" i="1"/>
  <c r="X490" i="1"/>
  <c r="L490" i="1"/>
  <c r="W488" i="1"/>
  <c r="V488" i="1"/>
  <c r="J441" i="1" s="1"/>
  <c r="U488" i="1"/>
  <c r="T488" i="1"/>
  <c r="S488" i="1"/>
  <c r="R488" i="1"/>
  <c r="Q488" i="1"/>
  <c r="K488" i="1"/>
  <c r="I488" i="1"/>
  <c r="H488" i="1"/>
  <c r="G488" i="1"/>
  <c r="G441" i="1" s="1"/>
  <c r="F488" i="1"/>
  <c r="F441" i="1" s="1"/>
  <c r="E488" i="1"/>
  <c r="X487" i="1"/>
  <c r="L487" i="1"/>
  <c r="X486" i="1"/>
  <c r="L486" i="1"/>
  <c r="X485" i="1"/>
  <c r="L485" i="1"/>
  <c r="X484" i="1"/>
  <c r="L484" i="1"/>
  <c r="X483" i="1"/>
  <c r="L483" i="1"/>
  <c r="W481" i="1"/>
  <c r="V481" i="1"/>
  <c r="J440" i="1" s="1"/>
  <c r="U481" i="1"/>
  <c r="T481" i="1"/>
  <c r="S481" i="1"/>
  <c r="R481" i="1"/>
  <c r="Q481" i="1"/>
  <c r="K481" i="1"/>
  <c r="K440" i="1" s="1"/>
  <c r="I481" i="1"/>
  <c r="H481" i="1"/>
  <c r="G481" i="1"/>
  <c r="F481" i="1"/>
  <c r="F440" i="1" s="1"/>
  <c r="E481" i="1"/>
  <c r="E440" i="1" s="1"/>
  <c r="X480" i="1"/>
  <c r="L480" i="1"/>
  <c r="X479" i="1"/>
  <c r="L479" i="1"/>
  <c r="X478" i="1"/>
  <c r="L478" i="1"/>
  <c r="X477" i="1"/>
  <c r="L477" i="1"/>
  <c r="X476" i="1"/>
  <c r="L476" i="1"/>
  <c r="X475" i="1"/>
  <c r="L475" i="1"/>
  <c r="W426" i="1"/>
  <c r="V426" i="1"/>
  <c r="J373" i="1" s="1"/>
  <c r="U426" i="1"/>
  <c r="T426" i="1"/>
  <c r="S426" i="1"/>
  <c r="R426" i="1"/>
  <c r="Q426" i="1"/>
  <c r="K426" i="1"/>
  <c r="I426" i="1"/>
  <c r="I373" i="1" s="1"/>
  <c r="H426" i="1"/>
  <c r="H373" i="1" s="1"/>
  <c r="G426" i="1"/>
  <c r="F426" i="1"/>
  <c r="E426" i="1"/>
  <c r="X425" i="1"/>
  <c r="L425" i="1"/>
  <c r="W423" i="1"/>
  <c r="V423" i="1"/>
  <c r="J372" i="1" s="1"/>
  <c r="U423" i="1"/>
  <c r="T423" i="1"/>
  <c r="S423" i="1"/>
  <c r="R423" i="1"/>
  <c r="Q423" i="1"/>
  <c r="K423" i="1"/>
  <c r="I423" i="1"/>
  <c r="H423" i="1"/>
  <c r="H372" i="1" s="1"/>
  <c r="G423" i="1"/>
  <c r="G372" i="1" s="1"/>
  <c r="F423" i="1"/>
  <c r="E423" i="1"/>
  <c r="X422" i="1"/>
  <c r="L422" i="1"/>
  <c r="X421" i="1"/>
  <c r="L421" i="1"/>
  <c r="X420" i="1"/>
  <c r="L420" i="1"/>
  <c r="W418" i="1"/>
  <c r="V418" i="1"/>
  <c r="J371" i="1" s="1"/>
  <c r="U418" i="1"/>
  <c r="T418" i="1"/>
  <c r="S418" i="1"/>
  <c r="R418" i="1"/>
  <c r="Q418" i="1"/>
  <c r="K418" i="1"/>
  <c r="K371" i="1" s="1"/>
  <c r="I418" i="1"/>
  <c r="H418" i="1"/>
  <c r="G418" i="1"/>
  <c r="F418" i="1"/>
  <c r="E418" i="1"/>
  <c r="X417" i="1"/>
  <c r="L417" i="1"/>
  <c r="X416" i="1"/>
  <c r="L416" i="1"/>
  <c r="X415" i="1"/>
  <c r="L415" i="1"/>
  <c r="X414" i="1"/>
  <c r="L414" i="1"/>
  <c r="X413" i="1"/>
  <c r="L413" i="1"/>
  <c r="W411" i="1"/>
  <c r="V411" i="1"/>
  <c r="J370" i="1" s="1"/>
  <c r="U411" i="1"/>
  <c r="T411" i="1"/>
  <c r="S411" i="1"/>
  <c r="R411" i="1"/>
  <c r="Q411" i="1"/>
  <c r="K411" i="1"/>
  <c r="I411" i="1"/>
  <c r="I370" i="1" s="1"/>
  <c r="H411" i="1"/>
  <c r="G411" i="1"/>
  <c r="F411" i="1"/>
  <c r="E411" i="1"/>
  <c r="X410" i="1"/>
  <c r="L410" i="1"/>
  <c r="X409" i="1"/>
  <c r="L409" i="1"/>
  <c r="X408" i="1"/>
  <c r="L408" i="1"/>
  <c r="X407" i="1"/>
  <c r="L407" i="1"/>
  <c r="X406" i="1"/>
  <c r="L406" i="1"/>
  <c r="X405" i="1"/>
  <c r="L405" i="1"/>
  <c r="W356" i="1"/>
  <c r="V356" i="1"/>
  <c r="J303" i="1" s="1"/>
  <c r="U356" i="1"/>
  <c r="T356" i="1"/>
  <c r="S356" i="1"/>
  <c r="R356" i="1"/>
  <c r="Q356" i="1"/>
  <c r="K356" i="1"/>
  <c r="I356" i="1"/>
  <c r="I303" i="1" s="1"/>
  <c r="H356" i="1"/>
  <c r="H303" i="1" s="1"/>
  <c r="G356" i="1"/>
  <c r="F356" i="1"/>
  <c r="E356" i="1"/>
  <c r="X355" i="1"/>
  <c r="L355" i="1"/>
  <c r="W353" i="1"/>
  <c r="V353" i="1"/>
  <c r="J302" i="1" s="1"/>
  <c r="U353" i="1"/>
  <c r="T353" i="1"/>
  <c r="S353" i="1"/>
  <c r="R353" i="1"/>
  <c r="Q353" i="1"/>
  <c r="K353" i="1"/>
  <c r="I353" i="1"/>
  <c r="H353" i="1"/>
  <c r="H302" i="1" s="1"/>
  <c r="G353" i="1"/>
  <c r="G302" i="1" s="1"/>
  <c r="F353" i="1"/>
  <c r="E353" i="1"/>
  <c r="X352" i="1"/>
  <c r="L352" i="1"/>
  <c r="X351" i="1"/>
  <c r="L351" i="1"/>
  <c r="X350" i="1"/>
  <c r="L350" i="1"/>
  <c r="W348" i="1"/>
  <c r="V348" i="1"/>
  <c r="J301" i="1" s="1"/>
  <c r="U348" i="1"/>
  <c r="T348" i="1"/>
  <c r="S348" i="1"/>
  <c r="R348" i="1"/>
  <c r="Q348" i="1"/>
  <c r="K348" i="1"/>
  <c r="K301" i="1" s="1"/>
  <c r="I348" i="1"/>
  <c r="H348" i="1"/>
  <c r="G348" i="1"/>
  <c r="F348" i="1"/>
  <c r="E348" i="1"/>
  <c r="X347" i="1"/>
  <c r="L347" i="1"/>
  <c r="X346" i="1"/>
  <c r="L346" i="1"/>
  <c r="X345" i="1"/>
  <c r="L345" i="1"/>
  <c r="X344" i="1"/>
  <c r="L344" i="1"/>
  <c r="X343" i="1"/>
  <c r="L343" i="1"/>
  <c r="W341" i="1"/>
  <c r="V341" i="1"/>
  <c r="J300" i="1" s="1"/>
  <c r="U341" i="1"/>
  <c r="T341" i="1"/>
  <c r="S341" i="1"/>
  <c r="R341" i="1"/>
  <c r="Q341" i="1"/>
  <c r="K341" i="1"/>
  <c r="I341" i="1"/>
  <c r="I300" i="1" s="1"/>
  <c r="J72" i="16" s="1"/>
  <c r="H341" i="1"/>
  <c r="G341" i="1"/>
  <c r="F341" i="1"/>
  <c r="E341" i="1"/>
  <c r="X340" i="1"/>
  <c r="L340" i="1"/>
  <c r="X339" i="1"/>
  <c r="L339" i="1"/>
  <c r="X338" i="1"/>
  <c r="L338" i="1"/>
  <c r="X337" i="1"/>
  <c r="L337" i="1"/>
  <c r="X336" i="1"/>
  <c r="L336" i="1"/>
  <c r="X335" i="1"/>
  <c r="L335" i="1"/>
  <c r="W286" i="1"/>
  <c r="V286" i="1"/>
  <c r="J233" i="1" s="1"/>
  <c r="U286" i="1"/>
  <c r="T286" i="1"/>
  <c r="S286" i="1"/>
  <c r="R286" i="1"/>
  <c r="Q286" i="1"/>
  <c r="K286" i="1"/>
  <c r="I286" i="1"/>
  <c r="I233" i="1" s="1"/>
  <c r="H286" i="1"/>
  <c r="H233" i="1" s="1"/>
  <c r="G286" i="1"/>
  <c r="F286" i="1"/>
  <c r="E286" i="1"/>
  <c r="X285" i="1"/>
  <c r="L285" i="1"/>
  <c r="W283" i="1"/>
  <c r="V283" i="1"/>
  <c r="J232" i="1" s="1"/>
  <c r="U283" i="1"/>
  <c r="T283" i="1"/>
  <c r="S283" i="1"/>
  <c r="R283" i="1"/>
  <c r="Q283" i="1"/>
  <c r="K283" i="1"/>
  <c r="I283" i="1"/>
  <c r="H283" i="1"/>
  <c r="H232" i="1" s="1"/>
  <c r="G283" i="1"/>
  <c r="G232" i="1" s="1"/>
  <c r="F283" i="1"/>
  <c r="E283" i="1"/>
  <c r="X282" i="1"/>
  <c r="L282" i="1"/>
  <c r="X281" i="1"/>
  <c r="L281" i="1"/>
  <c r="X280" i="1"/>
  <c r="L280" i="1"/>
  <c r="W278" i="1"/>
  <c r="V278" i="1"/>
  <c r="J231" i="1" s="1"/>
  <c r="U278" i="1"/>
  <c r="T278" i="1"/>
  <c r="S278" i="1"/>
  <c r="R278" i="1"/>
  <c r="Q278" i="1"/>
  <c r="K278" i="1"/>
  <c r="K231" i="1" s="1"/>
  <c r="I278" i="1"/>
  <c r="H278" i="1"/>
  <c r="H231" i="1" s="1"/>
  <c r="G278" i="1"/>
  <c r="F278" i="1"/>
  <c r="E278" i="1"/>
  <c r="X277" i="1"/>
  <c r="L277" i="1"/>
  <c r="X276" i="1"/>
  <c r="L276" i="1"/>
  <c r="X275" i="1"/>
  <c r="L275" i="1"/>
  <c r="X274" i="1"/>
  <c r="L274" i="1"/>
  <c r="X273" i="1"/>
  <c r="L273" i="1"/>
  <c r="W271" i="1"/>
  <c r="V271" i="1"/>
  <c r="J230" i="1" s="1"/>
  <c r="U271" i="1"/>
  <c r="T271" i="1"/>
  <c r="S271" i="1"/>
  <c r="R271" i="1"/>
  <c r="Q271" i="1"/>
  <c r="K271" i="1"/>
  <c r="I271" i="1"/>
  <c r="I230" i="1" s="1"/>
  <c r="H271" i="1"/>
  <c r="H230" i="1" s="1"/>
  <c r="G271" i="1"/>
  <c r="G230" i="1" s="1"/>
  <c r="F271" i="1"/>
  <c r="E271" i="1"/>
  <c r="X270" i="1"/>
  <c r="L270" i="1"/>
  <c r="X269" i="1"/>
  <c r="L269" i="1"/>
  <c r="X268" i="1"/>
  <c r="L268" i="1"/>
  <c r="X267" i="1"/>
  <c r="L267" i="1"/>
  <c r="X266" i="1"/>
  <c r="L266" i="1"/>
  <c r="X265" i="1"/>
  <c r="L265" i="1"/>
  <c r="P80" i="1"/>
  <c r="W216" i="1"/>
  <c r="V216" i="1"/>
  <c r="J163" i="1" s="1"/>
  <c r="U216" i="1"/>
  <c r="T216" i="1"/>
  <c r="S216" i="1"/>
  <c r="R216" i="1"/>
  <c r="Q216" i="1"/>
  <c r="K216" i="1"/>
  <c r="I216" i="1"/>
  <c r="I163" i="1" s="1"/>
  <c r="H216" i="1"/>
  <c r="H163" i="1" s="1"/>
  <c r="G216" i="1"/>
  <c r="G163" i="1" s="1"/>
  <c r="F216" i="1"/>
  <c r="E216" i="1"/>
  <c r="X215" i="1"/>
  <c r="L215" i="1"/>
  <c r="W213" i="1"/>
  <c r="V213" i="1"/>
  <c r="J162" i="1" s="1"/>
  <c r="U213" i="1"/>
  <c r="T213" i="1"/>
  <c r="S213" i="1"/>
  <c r="R213" i="1"/>
  <c r="Q213" i="1"/>
  <c r="K213" i="1"/>
  <c r="I213" i="1"/>
  <c r="I162" i="1" s="1"/>
  <c r="H213" i="1"/>
  <c r="H162" i="1" s="1"/>
  <c r="G213" i="1"/>
  <c r="G162" i="1" s="1"/>
  <c r="F213" i="1"/>
  <c r="F162" i="1" s="1"/>
  <c r="E213" i="1"/>
  <c r="X212" i="1"/>
  <c r="L212" i="1"/>
  <c r="X211" i="1"/>
  <c r="L211" i="1"/>
  <c r="X210" i="1"/>
  <c r="L210" i="1"/>
  <c r="W208" i="1"/>
  <c r="V208" i="1"/>
  <c r="J161" i="1" s="1"/>
  <c r="U208" i="1"/>
  <c r="T208" i="1"/>
  <c r="S208" i="1"/>
  <c r="R208" i="1"/>
  <c r="Q208" i="1"/>
  <c r="K208" i="1"/>
  <c r="I208" i="1"/>
  <c r="I161" i="1" s="1"/>
  <c r="H208" i="1"/>
  <c r="G208" i="1"/>
  <c r="F208" i="1"/>
  <c r="E208" i="1"/>
  <c r="X207" i="1"/>
  <c r="L207" i="1"/>
  <c r="X206" i="1"/>
  <c r="L206" i="1"/>
  <c r="X205" i="1"/>
  <c r="L205" i="1"/>
  <c r="X204" i="1"/>
  <c r="L204" i="1"/>
  <c r="X203" i="1"/>
  <c r="L203" i="1"/>
  <c r="W201" i="1"/>
  <c r="V201" i="1"/>
  <c r="J160" i="1" s="1"/>
  <c r="U201" i="1"/>
  <c r="T201" i="1"/>
  <c r="S201" i="1"/>
  <c r="R201" i="1"/>
  <c r="Q201" i="1"/>
  <c r="K201" i="1"/>
  <c r="K160" i="1" s="1"/>
  <c r="I201" i="1"/>
  <c r="I160" i="1" s="1"/>
  <c r="J46" i="16" s="1"/>
  <c r="H201" i="1"/>
  <c r="H160" i="1" s="1"/>
  <c r="I46" i="16" s="1"/>
  <c r="G201" i="1"/>
  <c r="F201" i="1"/>
  <c r="E201" i="1"/>
  <c r="X200" i="1"/>
  <c r="L200" i="1"/>
  <c r="X199" i="1"/>
  <c r="L199" i="1"/>
  <c r="X198" i="1"/>
  <c r="L198" i="1"/>
  <c r="X197" i="1"/>
  <c r="L197" i="1"/>
  <c r="X196" i="1"/>
  <c r="L196" i="1"/>
  <c r="X195" i="1"/>
  <c r="L195" i="1"/>
  <c r="W146" i="1"/>
  <c r="V146" i="1"/>
  <c r="J93" i="1" s="1"/>
  <c r="U146" i="1"/>
  <c r="T146" i="1"/>
  <c r="S146" i="1"/>
  <c r="R146" i="1"/>
  <c r="Q146" i="1"/>
  <c r="K146" i="1"/>
  <c r="I146" i="1"/>
  <c r="I93" i="1" s="1"/>
  <c r="H146" i="1"/>
  <c r="H93" i="1" s="1"/>
  <c r="G146" i="1"/>
  <c r="G93" i="1" s="1"/>
  <c r="F146" i="1"/>
  <c r="E146" i="1"/>
  <c r="X145" i="1"/>
  <c r="L145" i="1"/>
  <c r="W143" i="1"/>
  <c r="V143" i="1"/>
  <c r="J92" i="1" s="1"/>
  <c r="U143" i="1"/>
  <c r="T143" i="1"/>
  <c r="S143" i="1"/>
  <c r="R143" i="1"/>
  <c r="Q143" i="1"/>
  <c r="K143" i="1"/>
  <c r="I143" i="1"/>
  <c r="H143" i="1"/>
  <c r="H92" i="1" s="1"/>
  <c r="G143" i="1"/>
  <c r="G92" i="1" s="1"/>
  <c r="F143" i="1"/>
  <c r="F92" i="1" s="1"/>
  <c r="E143" i="1"/>
  <c r="X142" i="1"/>
  <c r="L142" i="1"/>
  <c r="X141" i="1"/>
  <c r="L141" i="1"/>
  <c r="X140" i="1"/>
  <c r="L140" i="1"/>
  <c r="W138" i="1"/>
  <c r="V138" i="1"/>
  <c r="J91" i="1" s="1"/>
  <c r="U138" i="1"/>
  <c r="T138" i="1"/>
  <c r="S138" i="1"/>
  <c r="R138" i="1"/>
  <c r="Q138" i="1"/>
  <c r="K138" i="1"/>
  <c r="K91" i="1" s="1"/>
  <c r="I138" i="1"/>
  <c r="I91" i="1" s="1"/>
  <c r="H138" i="1"/>
  <c r="G138" i="1"/>
  <c r="F138" i="1"/>
  <c r="E138" i="1"/>
  <c r="E148" i="1" s="1"/>
  <c r="X137" i="1"/>
  <c r="L137" i="1"/>
  <c r="X136" i="1"/>
  <c r="L136" i="1"/>
  <c r="X135" i="1"/>
  <c r="L135" i="1"/>
  <c r="X134" i="1"/>
  <c r="L134" i="1"/>
  <c r="X133" i="1"/>
  <c r="L133" i="1"/>
  <c r="W131" i="1"/>
  <c r="V131" i="1"/>
  <c r="J90" i="1" s="1"/>
  <c r="U131" i="1"/>
  <c r="T131" i="1"/>
  <c r="S131" i="1"/>
  <c r="R131" i="1"/>
  <c r="Q131" i="1"/>
  <c r="K131" i="1"/>
  <c r="K90" i="1" s="1"/>
  <c r="I131" i="1"/>
  <c r="I90" i="1" s="1"/>
  <c r="H131" i="1"/>
  <c r="H90" i="1" s="1"/>
  <c r="G131" i="1"/>
  <c r="F131" i="1"/>
  <c r="E131" i="1"/>
  <c r="X130" i="1"/>
  <c r="L130" i="1"/>
  <c r="X129" i="1"/>
  <c r="L129" i="1"/>
  <c r="X128" i="1"/>
  <c r="L128" i="1"/>
  <c r="X127" i="1"/>
  <c r="L127" i="1"/>
  <c r="X126" i="1"/>
  <c r="L126" i="1"/>
  <c r="X125" i="1"/>
  <c r="L125" i="1"/>
  <c r="I69" i="1"/>
  <c r="W76" i="1"/>
  <c r="V76" i="1"/>
  <c r="J23" i="1" s="1"/>
  <c r="U76" i="1"/>
  <c r="T76" i="1"/>
  <c r="S76" i="1"/>
  <c r="R76" i="1"/>
  <c r="Q76" i="1"/>
  <c r="K76" i="1"/>
  <c r="I76" i="1"/>
  <c r="H76" i="1"/>
  <c r="G76" i="1"/>
  <c r="F76" i="1"/>
  <c r="E76" i="1"/>
  <c r="X75" i="1"/>
  <c r="L75" i="1"/>
  <c r="X64" i="1"/>
  <c r="X65" i="1"/>
  <c r="X66" i="1"/>
  <c r="L64" i="1"/>
  <c r="L65" i="1"/>
  <c r="L66" i="1"/>
  <c r="X71" i="1"/>
  <c r="L71" i="1"/>
  <c r="W73" i="1"/>
  <c r="V73" i="1"/>
  <c r="J22" i="1" s="1"/>
  <c r="U73" i="1"/>
  <c r="T73" i="1"/>
  <c r="S73" i="1"/>
  <c r="R73" i="1"/>
  <c r="Q73" i="1"/>
  <c r="K73" i="1"/>
  <c r="I73" i="1"/>
  <c r="H73" i="1"/>
  <c r="G73" i="1"/>
  <c r="F73" i="1"/>
  <c r="X72" i="1"/>
  <c r="L72" i="1"/>
  <c r="X70" i="1"/>
  <c r="L70" i="1"/>
  <c r="X56" i="1"/>
  <c r="X57" i="1"/>
  <c r="X58" i="1"/>
  <c r="L56" i="1"/>
  <c r="L57" i="1"/>
  <c r="L58" i="1"/>
  <c r="R68" i="1"/>
  <c r="S68" i="1"/>
  <c r="T68" i="1"/>
  <c r="U68" i="1"/>
  <c r="V68" i="1"/>
  <c r="J21" i="1" s="1"/>
  <c r="W68" i="1"/>
  <c r="R61" i="1"/>
  <c r="S61" i="1"/>
  <c r="T61" i="1"/>
  <c r="U61" i="1"/>
  <c r="V61" i="1"/>
  <c r="J20" i="1" s="1"/>
  <c r="W61" i="1"/>
  <c r="F68" i="1"/>
  <c r="G68" i="1"/>
  <c r="H68" i="1"/>
  <c r="I68" i="1"/>
  <c r="K68" i="1"/>
  <c r="F61" i="1"/>
  <c r="G61" i="1"/>
  <c r="H61" i="1"/>
  <c r="I61" i="1"/>
  <c r="K61" i="1"/>
  <c r="V41" i="1"/>
  <c r="V54" i="1" s="1"/>
  <c r="I62" i="1"/>
  <c r="Q68" i="1"/>
  <c r="X67" i="1"/>
  <c r="X63" i="1"/>
  <c r="Q61" i="1"/>
  <c r="X60" i="1"/>
  <c r="X59" i="1"/>
  <c r="X55" i="1"/>
  <c r="E68" i="1"/>
  <c r="L67" i="1"/>
  <c r="L63" i="1"/>
  <c r="E61" i="1"/>
  <c r="L60" i="1"/>
  <c r="L59" i="1"/>
  <c r="L55" i="1"/>
  <c r="C51" i="1"/>
  <c r="C50" i="1"/>
  <c r="C45" i="1"/>
  <c r="C44" i="1"/>
  <c r="C43" i="1"/>
  <c r="L39" i="1"/>
  <c r="L38" i="1"/>
  <c r="L35" i="1"/>
  <c r="L33" i="1"/>
  <c r="L32" i="1"/>
  <c r="L31" i="1"/>
  <c r="E733" i="1"/>
  <c r="S729" i="1"/>
  <c r="S768" i="1" s="1"/>
  <c r="V519" i="1" l="1"/>
  <c r="V531" i="1" s="1"/>
  <c r="J519" i="1"/>
  <c r="J531" i="1" s="1"/>
  <c r="K99" i="1"/>
  <c r="K132" i="1" s="1"/>
  <c r="W99" i="1"/>
  <c r="W111" i="1" s="1"/>
  <c r="W124" i="1" s="1"/>
  <c r="H239" i="1"/>
  <c r="H251" i="1" s="1"/>
  <c r="H264" i="1" s="1"/>
  <c r="T239" i="1"/>
  <c r="T251" i="1" s="1"/>
  <c r="F309" i="1"/>
  <c r="F321" i="1" s="1"/>
  <c r="F334" i="1" s="1"/>
  <c r="R309" i="1"/>
  <c r="R321" i="1" s="1"/>
  <c r="K449" i="1"/>
  <c r="K461" i="1" s="1"/>
  <c r="K474" i="1" s="1"/>
  <c r="W449" i="1"/>
  <c r="W461" i="1" s="1"/>
  <c r="H519" i="1"/>
  <c r="H531" i="1" s="1"/>
  <c r="H544" i="1" s="1"/>
  <c r="T519" i="1"/>
  <c r="T531" i="1" s="1"/>
  <c r="T544" i="1" s="1"/>
  <c r="R589" i="1"/>
  <c r="R601" i="1" s="1"/>
  <c r="R614" i="1" s="1"/>
  <c r="F589" i="1"/>
  <c r="F601" i="1" s="1"/>
  <c r="J169" i="1"/>
  <c r="J217" i="1" s="1"/>
  <c r="V169" i="1"/>
  <c r="V209" i="1" s="1"/>
  <c r="G309" i="1"/>
  <c r="G321" i="1" s="1"/>
  <c r="S309" i="1"/>
  <c r="S321" i="1" s="1"/>
  <c r="S589" i="1"/>
  <c r="S601" i="1" s="1"/>
  <c r="G589" i="1"/>
  <c r="G601" i="1" s="1"/>
  <c r="G614" i="1" s="1"/>
  <c r="J99" i="1"/>
  <c r="J132" i="1" s="1"/>
  <c r="V99" i="1"/>
  <c r="V111" i="1" s="1"/>
  <c r="V124" i="1" s="1"/>
  <c r="H169" i="1"/>
  <c r="H214" i="1" s="1"/>
  <c r="T169" i="1"/>
  <c r="T209" i="1" s="1"/>
  <c r="G239" i="1"/>
  <c r="G251" i="1" s="1"/>
  <c r="G264" i="1" s="1"/>
  <c r="S239" i="1"/>
  <c r="S251" i="1" s="1"/>
  <c r="J449" i="1"/>
  <c r="J461" i="1" s="1"/>
  <c r="J474" i="1" s="1"/>
  <c r="V449" i="1"/>
  <c r="V461" i="1" s="1"/>
  <c r="G519" i="1"/>
  <c r="G531" i="1" s="1"/>
  <c r="G544" i="1" s="1"/>
  <c r="S519" i="1"/>
  <c r="S531" i="1" s="1"/>
  <c r="V239" i="1"/>
  <c r="V251" i="1" s="1"/>
  <c r="J239" i="1"/>
  <c r="J251" i="1" s="1"/>
  <c r="J264" i="1" s="1"/>
  <c r="S169" i="1"/>
  <c r="S217" i="1" s="1"/>
  <c r="G169" i="1"/>
  <c r="G217" i="1" s="1"/>
  <c r="F239" i="1"/>
  <c r="F251" i="1" s="1"/>
  <c r="R239" i="1"/>
  <c r="R251" i="1" s="1"/>
  <c r="R264" i="1" s="1"/>
  <c r="K379" i="1"/>
  <c r="K391" i="1" s="1"/>
  <c r="W379" i="1"/>
  <c r="W391" i="1" s="1"/>
  <c r="H449" i="1"/>
  <c r="H461" i="1" s="1"/>
  <c r="H474" i="1" s="1"/>
  <c r="T449" i="1"/>
  <c r="T461" i="1" s="1"/>
  <c r="F519" i="1"/>
  <c r="F531" i="1" s="1"/>
  <c r="R519" i="1"/>
  <c r="R531" i="1" s="1"/>
  <c r="R544" i="1" s="1"/>
  <c r="K659" i="1"/>
  <c r="K671" i="1" s="1"/>
  <c r="W659" i="1"/>
  <c r="W671" i="1" s="1"/>
  <c r="H99" i="1"/>
  <c r="H139" i="1" s="1"/>
  <c r="T99" i="1"/>
  <c r="T111" i="1" s="1"/>
  <c r="T124" i="1" s="1"/>
  <c r="R169" i="1"/>
  <c r="R214" i="1" s="1"/>
  <c r="F169" i="1"/>
  <c r="F202" i="1" s="1"/>
  <c r="J379" i="1"/>
  <c r="J391" i="1" s="1"/>
  <c r="V379" i="1"/>
  <c r="V391" i="1" s="1"/>
  <c r="G449" i="1"/>
  <c r="G461" i="1" s="1"/>
  <c r="S449" i="1"/>
  <c r="S461" i="1" s="1"/>
  <c r="V659" i="1"/>
  <c r="V671" i="1" s="1"/>
  <c r="V684" i="1" s="1"/>
  <c r="J659" i="1"/>
  <c r="J671" i="1" s="1"/>
  <c r="J684" i="1" s="1"/>
  <c r="K169" i="1"/>
  <c r="W169" i="1"/>
  <c r="W217" i="1" s="1"/>
  <c r="W309" i="1"/>
  <c r="W321" i="1" s="1"/>
  <c r="K309" i="1"/>
  <c r="K321" i="1" s="1"/>
  <c r="K334" i="1" s="1"/>
  <c r="T379" i="1"/>
  <c r="T391" i="1" s="1"/>
  <c r="H379" i="1"/>
  <c r="H391" i="1" s="1"/>
  <c r="H404" i="1" s="1"/>
  <c r="R449" i="1"/>
  <c r="R461" i="1" s="1"/>
  <c r="F449" i="1"/>
  <c r="F461" i="1" s="1"/>
  <c r="K589" i="1"/>
  <c r="K601" i="1" s="1"/>
  <c r="W589" i="1"/>
  <c r="W601" i="1" s="1"/>
  <c r="H659" i="1"/>
  <c r="H671" i="1" s="1"/>
  <c r="T659" i="1"/>
  <c r="T671" i="1" s="1"/>
  <c r="F99" i="1"/>
  <c r="F144" i="1" s="1"/>
  <c r="R99" i="1"/>
  <c r="R111" i="1" s="1"/>
  <c r="R124" i="1" s="1"/>
  <c r="J309" i="1"/>
  <c r="J321" i="1" s="1"/>
  <c r="V309" i="1"/>
  <c r="V321" i="1" s="1"/>
  <c r="V334" i="1" s="1"/>
  <c r="G379" i="1"/>
  <c r="G391" i="1" s="1"/>
  <c r="S379" i="1"/>
  <c r="S391" i="1" s="1"/>
  <c r="J589" i="1"/>
  <c r="J601" i="1" s="1"/>
  <c r="V589" i="1"/>
  <c r="V601" i="1" s="1"/>
  <c r="V614" i="1" s="1"/>
  <c r="G659" i="1"/>
  <c r="G671" i="1" s="1"/>
  <c r="S659" i="1"/>
  <c r="S671" i="1" s="1"/>
  <c r="S684" i="1" s="1"/>
  <c r="K239" i="1"/>
  <c r="K251" i="1" s="1"/>
  <c r="K264" i="1" s="1"/>
  <c r="W239" i="1"/>
  <c r="W251" i="1" s="1"/>
  <c r="H309" i="1"/>
  <c r="H321" i="1" s="1"/>
  <c r="H334" i="1" s="1"/>
  <c r="T309" i="1"/>
  <c r="T321" i="1" s="1"/>
  <c r="T334" i="1" s="1"/>
  <c r="F379" i="1"/>
  <c r="F391" i="1" s="1"/>
  <c r="R379" i="1"/>
  <c r="R391" i="1" s="1"/>
  <c r="R404" i="1" s="1"/>
  <c r="W519" i="1"/>
  <c r="W531" i="1" s="1"/>
  <c r="K519" i="1"/>
  <c r="K531" i="1" s="1"/>
  <c r="K544" i="1" s="1"/>
  <c r="H589" i="1"/>
  <c r="H601" i="1" s="1"/>
  <c r="H614" i="1" s="1"/>
  <c r="T589" i="1"/>
  <c r="T601" i="1" s="1"/>
  <c r="F659" i="1"/>
  <c r="F671" i="1" s="1"/>
  <c r="F684" i="1" s="1"/>
  <c r="R659" i="1"/>
  <c r="R671" i="1" s="1"/>
  <c r="Q379" i="1"/>
  <c r="Q391" i="1" s="1"/>
  <c r="E379" i="1"/>
  <c r="E391" i="1" s="1"/>
  <c r="E404" i="1" s="1"/>
  <c r="E659" i="1"/>
  <c r="E671" i="1" s="1"/>
  <c r="Q659" i="1"/>
  <c r="Q671" i="1" s="1"/>
  <c r="E309" i="1"/>
  <c r="E321" i="1" s="1"/>
  <c r="Q309" i="1"/>
  <c r="Q321" i="1" s="1"/>
  <c r="Q637" i="1"/>
  <c r="E589" i="1"/>
  <c r="E601" i="1" s="1"/>
  <c r="Q589" i="1"/>
  <c r="Q601" i="1" s="1"/>
  <c r="E449" i="1"/>
  <c r="E461" i="1" s="1"/>
  <c r="Q449" i="1"/>
  <c r="Q461" i="1" s="1"/>
  <c r="E99" i="1"/>
  <c r="Q99" i="1"/>
  <c r="Q111" i="1" s="1"/>
  <c r="Q124" i="1" s="1"/>
  <c r="E239" i="1"/>
  <c r="E251" i="1" s="1"/>
  <c r="Q239" i="1"/>
  <c r="Q251" i="1" s="1"/>
  <c r="Q264" i="1" s="1"/>
  <c r="E519" i="1"/>
  <c r="E531" i="1" s="1"/>
  <c r="Q519" i="1"/>
  <c r="Q531" i="1" s="1"/>
  <c r="E169" i="1"/>
  <c r="E214" i="1" s="1"/>
  <c r="Q169" i="1"/>
  <c r="K4" i="16"/>
  <c r="K3" i="16" s="1"/>
  <c r="F740" i="1"/>
  <c r="I740" i="1"/>
  <c r="H752" i="1"/>
  <c r="I752" i="1"/>
  <c r="K752" i="1"/>
  <c r="E752" i="1"/>
  <c r="F752" i="1"/>
  <c r="H740" i="1"/>
  <c r="E740" i="1"/>
  <c r="G740" i="1"/>
  <c r="G752" i="1"/>
  <c r="K373" i="1"/>
  <c r="E160" i="1"/>
  <c r="F46" i="16" s="1"/>
  <c r="F161" i="1"/>
  <c r="E231" i="1"/>
  <c r="E301" i="1"/>
  <c r="E371" i="1"/>
  <c r="F86" i="16" s="1"/>
  <c r="H440" i="1"/>
  <c r="I441" i="1"/>
  <c r="F442" i="1"/>
  <c r="G443" i="1"/>
  <c r="H510" i="1"/>
  <c r="I511" i="1"/>
  <c r="F512" i="1"/>
  <c r="G513" i="1"/>
  <c r="H580" i="1"/>
  <c r="I581" i="1"/>
  <c r="F582" i="1"/>
  <c r="G583" i="1"/>
  <c r="I650" i="1"/>
  <c r="G652" i="1"/>
  <c r="H653" i="1"/>
  <c r="E90" i="1"/>
  <c r="L90" i="1" s="1"/>
  <c r="F91" i="1"/>
  <c r="E232" i="1"/>
  <c r="F233" i="1"/>
  <c r="G300" i="1"/>
  <c r="H72" i="16" s="1"/>
  <c r="H301" i="1"/>
  <c r="K232" i="1"/>
  <c r="K372" i="1"/>
  <c r="K302" i="1"/>
  <c r="K651" i="1"/>
  <c r="K161" i="1"/>
  <c r="I231" i="1"/>
  <c r="F232" i="1"/>
  <c r="G233" i="1"/>
  <c r="H300" i="1"/>
  <c r="I72" i="16" s="1"/>
  <c r="I92" i="1"/>
  <c r="K93" i="1"/>
  <c r="E91" i="1"/>
  <c r="F34" i="16" s="1"/>
  <c r="K92" i="1"/>
  <c r="E161" i="1"/>
  <c r="K162" i="1"/>
  <c r="I232" i="1"/>
  <c r="K233" i="1"/>
  <c r="I302" i="1"/>
  <c r="K303" i="1"/>
  <c r="I372" i="1"/>
  <c r="G440" i="1"/>
  <c r="H441" i="1"/>
  <c r="E442" i="1"/>
  <c r="F443" i="1"/>
  <c r="G510" i="1"/>
  <c r="H511" i="1"/>
  <c r="E512" i="1"/>
  <c r="F513" i="1"/>
  <c r="G580" i="1"/>
  <c r="H581" i="1"/>
  <c r="E582" i="1"/>
  <c r="F583" i="1"/>
  <c r="H650" i="1"/>
  <c r="I651" i="1"/>
  <c r="F652" i="1"/>
  <c r="G653" i="1"/>
  <c r="E53" i="1"/>
  <c r="F90" i="1"/>
  <c r="G91" i="1"/>
  <c r="E93" i="1"/>
  <c r="F160" i="1"/>
  <c r="G46" i="16" s="1"/>
  <c r="G161" i="1"/>
  <c r="E163" i="1"/>
  <c r="E230" i="1"/>
  <c r="F231" i="1"/>
  <c r="E300" i="1"/>
  <c r="F72" i="16" s="1"/>
  <c r="F301" i="1"/>
  <c r="E370" i="1"/>
  <c r="F371" i="1"/>
  <c r="G86" i="16" s="1"/>
  <c r="I440" i="1"/>
  <c r="K441" i="1"/>
  <c r="G442" i="1"/>
  <c r="H443" i="1"/>
  <c r="I510" i="1"/>
  <c r="K511" i="1"/>
  <c r="G512" i="1"/>
  <c r="H513" i="1"/>
  <c r="I580" i="1"/>
  <c r="K581" i="1"/>
  <c r="G582" i="1"/>
  <c r="H583" i="1"/>
  <c r="K650" i="1"/>
  <c r="H652" i="1"/>
  <c r="I653" i="1"/>
  <c r="H723" i="1"/>
  <c r="T9" i="1" s="1"/>
  <c r="G90" i="1"/>
  <c r="H91" i="1"/>
  <c r="E92" i="1"/>
  <c r="F93" i="1"/>
  <c r="G160" i="1"/>
  <c r="H46" i="16" s="1"/>
  <c r="H161" i="1"/>
  <c r="E162" i="1"/>
  <c r="F163" i="1"/>
  <c r="F230" i="1"/>
  <c r="G231" i="1"/>
  <c r="E233" i="1"/>
  <c r="F300" i="1"/>
  <c r="G72" i="16" s="1"/>
  <c r="G301" i="1"/>
  <c r="E303" i="1"/>
  <c r="F370" i="1"/>
  <c r="G371" i="1"/>
  <c r="H86" i="16" s="1"/>
  <c r="E373" i="1"/>
  <c r="H442" i="1"/>
  <c r="I443" i="1"/>
  <c r="H512" i="1"/>
  <c r="I513" i="1"/>
  <c r="H582" i="1"/>
  <c r="I583" i="1"/>
  <c r="I652" i="1"/>
  <c r="I723" i="1"/>
  <c r="U9" i="1" s="1"/>
  <c r="E302" i="1"/>
  <c r="F303" i="1"/>
  <c r="G370" i="1"/>
  <c r="H371" i="1"/>
  <c r="I86" i="16" s="1"/>
  <c r="E372" i="1"/>
  <c r="F373" i="1"/>
  <c r="I442" i="1"/>
  <c r="K443" i="1"/>
  <c r="I512" i="1"/>
  <c r="K513" i="1"/>
  <c r="I582" i="1"/>
  <c r="K583" i="1"/>
  <c r="E651" i="1"/>
  <c r="K652" i="1"/>
  <c r="I301" i="1"/>
  <c r="F302" i="1"/>
  <c r="G303" i="1"/>
  <c r="H370" i="1"/>
  <c r="I371" i="1"/>
  <c r="J86" i="16" s="1"/>
  <c r="F372" i="1"/>
  <c r="G373" i="1"/>
  <c r="E441" i="1"/>
  <c r="E511" i="1"/>
  <c r="E581" i="1"/>
  <c r="E650" i="1"/>
  <c r="F651" i="1"/>
  <c r="L440" i="1"/>
  <c r="K163" i="1"/>
  <c r="K230" i="1"/>
  <c r="K300" i="1"/>
  <c r="K370" i="1"/>
  <c r="Q9" i="1"/>
  <c r="K53" i="1"/>
  <c r="F53" i="1"/>
  <c r="L45" i="1"/>
  <c r="G53" i="1"/>
  <c r="H53" i="1"/>
  <c r="L50" i="1"/>
  <c r="L47" i="1"/>
  <c r="I53" i="1"/>
  <c r="J717" i="1"/>
  <c r="V3" i="1" s="1"/>
  <c r="J17" i="1"/>
  <c r="J16" i="1"/>
  <c r="U217" i="1"/>
  <c r="I489" i="1"/>
  <c r="I497" i="1"/>
  <c r="E139" i="1"/>
  <c r="E147" i="1"/>
  <c r="I349" i="1"/>
  <c r="I357" i="1"/>
  <c r="U704" i="1"/>
  <c r="U707" i="1"/>
  <c r="I264" i="1"/>
  <c r="I287" i="1"/>
  <c r="L51" i="1"/>
  <c r="V729" i="1"/>
  <c r="V768" i="1" s="1"/>
  <c r="J699" i="1"/>
  <c r="V567" i="1"/>
  <c r="V357" i="1"/>
  <c r="J741" i="1"/>
  <c r="J753" i="1" s="1"/>
  <c r="J768" i="1"/>
  <c r="J776" i="1"/>
  <c r="J761" i="1"/>
  <c r="J773" i="1"/>
  <c r="F2" i="16"/>
  <c r="E209" i="1"/>
  <c r="F23" i="1"/>
  <c r="G23" i="16" s="1"/>
  <c r="L44" i="1"/>
  <c r="I41" i="16"/>
  <c r="G67" i="16"/>
  <c r="F54" i="16"/>
  <c r="E62" i="1"/>
  <c r="F67" i="16"/>
  <c r="Q62" i="1"/>
  <c r="E69" i="1"/>
  <c r="F41" i="16"/>
  <c r="F80" i="16"/>
  <c r="F93" i="16"/>
  <c r="Q41" i="1"/>
  <c r="Q54" i="1" s="1"/>
  <c r="Q74" i="1"/>
  <c r="F106" i="16"/>
  <c r="F132" i="16"/>
  <c r="F28" i="16"/>
  <c r="Q77" i="1"/>
  <c r="L54" i="16"/>
  <c r="G54" i="16"/>
  <c r="G119" i="16"/>
  <c r="G93" i="16"/>
  <c r="Q729" i="1"/>
  <c r="Q768" i="1" s="1"/>
  <c r="S77" i="1"/>
  <c r="G132" i="16"/>
  <c r="F20" i="1"/>
  <c r="G20" i="16" s="1"/>
  <c r="G23" i="1"/>
  <c r="H23" i="16" s="1"/>
  <c r="G772" i="1"/>
  <c r="H22" i="1"/>
  <c r="I22" i="16" s="1"/>
  <c r="H23" i="1"/>
  <c r="W767" i="1"/>
  <c r="I67" i="16"/>
  <c r="H62" i="1"/>
  <c r="I93" i="16"/>
  <c r="W772" i="1"/>
  <c r="I132" i="16"/>
  <c r="R77" i="1"/>
  <c r="E144" i="1"/>
  <c r="E132" i="1"/>
  <c r="U357" i="1"/>
  <c r="R62" i="1"/>
  <c r="L43" i="1"/>
  <c r="T77" i="1"/>
  <c r="G69" i="1"/>
  <c r="E767" i="1"/>
  <c r="F767" i="1"/>
  <c r="V767" i="1"/>
  <c r="J721" i="1" s="1"/>
  <c r="V7" i="1" s="1"/>
  <c r="H106" i="16"/>
  <c r="K21" i="1"/>
  <c r="L21" i="16" s="1"/>
  <c r="L733" i="1"/>
  <c r="X61" i="1"/>
  <c r="I20" i="1"/>
  <c r="J20" i="16" s="1"/>
  <c r="G21" i="1"/>
  <c r="L488" i="1"/>
  <c r="X563" i="1"/>
  <c r="L731" i="1"/>
  <c r="F4" i="19" s="1"/>
  <c r="L762" i="1"/>
  <c r="L763" i="1"/>
  <c r="I767" i="1"/>
  <c r="H67" i="16"/>
  <c r="E21" i="1"/>
  <c r="F21" i="16" s="1"/>
  <c r="K22" i="1"/>
  <c r="K23" i="1"/>
  <c r="L23" i="16" s="1"/>
  <c r="K20" i="1"/>
  <c r="I21" i="1"/>
  <c r="J21" i="16" s="1"/>
  <c r="W41" i="1"/>
  <c r="W54" i="1" s="1"/>
  <c r="X621" i="1"/>
  <c r="I772" i="1"/>
  <c r="H41" i="16"/>
  <c r="W62" i="1"/>
  <c r="I22" i="1"/>
  <c r="K22" i="16"/>
  <c r="I23" i="1"/>
  <c r="K23" i="16"/>
  <c r="W69" i="1"/>
  <c r="L286" i="1"/>
  <c r="X286" i="1"/>
  <c r="H54" i="16"/>
  <c r="H119" i="16"/>
  <c r="I99" i="1"/>
  <c r="X765" i="1"/>
  <c r="K772" i="1"/>
  <c r="X769" i="1"/>
  <c r="S772" i="1"/>
  <c r="H132" i="16"/>
  <c r="W74" i="1"/>
  <c r="X481" i="1"/>
  <c r="S767" i="1"/>
  <c r="X698" i="1"/>
  <c r="L636" i="1"/>
  <c r="T740" i="1"/>
  <c r="H760" i="1"/>
  <c r="G760" i="1"/>
  <c r="H2" i="16"/>
  <c r="E23" i="1"/>
  <c r="F772" i="1"/>
  <c r="U772" i="1"/>
  <c r="H80" i="16"/>
  <c r="H28" i="16"/>
  <c r="I202" i="1"/>
  <c r="I77" i="1"/>
  <c r="S740" i="1"/>
  <c r="T357" i="1"/>
  <c r="L698" i="1"/>
  <c r="X691" i="1"/>
  <c r="X411" i="1"/>
  <c r="L758" i="1"/>
  <c r="X756" i="1"/>
  <c r="X763" i="1"/>
  <c r="Q772" i="1"/>
  <c r="V74" i="1"/>
  <c r="X418" i="1"/>
  <c r="L759" i="1"/>
  <c r="I79" i="1"/>
  <c r="H79" i="1"/>
  <c r="U202" i="1"/>
  <c r="L40" i="1"/>
  <c r="V62" i="1"/>
  <c r="T767" i="1"/>
  <c r="T772" i="1"/>
  <c r="E77" i="1"/>
  <c r="X143" i="1"/>
  <c r="X146" i="1"/>
  <c r="X633" i="1"/>
  <c r="V740" i="1"/>
  <c r="V4" i="1" s="1"/>
  <c r="W740" i="1"/>
  <c r="S760" i="1"/>
  <c r="U767" i="1"/>
  <c r="L770" i="1"/>
  <c r="H772" i="1"/>
  <c r="E41" i="1"/>
  <c r="E54" i="1" s="1"/>
  <c r="H20" i="1"/>
  <c r="X68" i="1"/>
  <c r="I74" i="1"/>
  <c r="X488" i="1"/>
  <c r="X496" i="1"/>
  <c r="L735" i="1"/>
  <c r="T760" i="1"/>
  <c r="W729" i="1"/>
  <c r="W761" i="1" s="1"/>
  <c r="Q427" i="1"/>
  <c r="L278" i="1"/>
  <c r="L766" i="1"/>
  <c r="V77" i="1"/>
  <c r="E22" i="1"/>
  <c r="F22" i="16" s="1"/>
  <c r="X208" i="1"/>
  <c r="L563" i="1"/>
  <c r="V760" i="1"/>
  <c r="J720" i="1" s="1"/>
  <c r="V6" i="1" s="1"/>
  <c r="X757" i="1"/>
  <c r="Q202" i="1"/>
  <c r="X138" i="1"/>
  <c r="L353" i="1"/>
  <c r="L633" i="1"/>
  <c r="R740" i="1"/>
  <c r="R760" i="1"/>
  <c r="L481" i="1"/>
  <c r="L621" i="1"/>
  <c r="L628" i="1"/>
  <c r="L732" i="1"/>
  <c r="F5" i="19" s="1"/>
  <c r="U740" i="1"/>
  <c r="Q740" i="1"/>
  <c r="L61" i="1"/>
  <c r="L769" i="1"/>
  <c r="L76" i="1"/>
  <c r="L551" i="1"/>
  <c r="X551" i="1"/>
  <c r="L558" i="1"/>
  <c r="X636" i="1"/>
  <c r="X764" i="1"/>
  <c r="Q767" i="1"/>
  <c r="X771" i="1"/>
  <c r="Q214" i="1"/>
  <c r="L566" i="1"/>
  <c r="H21" i="1"/>
  <c r="L691" i="1"/>
  <c r="W760" i="1"/>
  <c r="X754" i="1"/>
  <c r="F22" i="1"/>
  <c r="G22" i="16" s="1"/>
  <c r="L73" i="1"/>
  <c r="F760" i="1"/>
  <c r="L754" i="1"/>
  <c r="L41" i="16"/>
  <c r="L80" i="16"/>
  <c r="L119" i="16"/>
  <c r="L67" i="16"/>
  <c r="L28" i="16"/>
  <c r="L106" i="16"/>
  <c r="L2" i="16"/>
  <c r="L132" i="16"/>
  <c r="K21" i="16"/>
  <c r="X216" i="1"/>
  <c r="H767" i="1"/>
  <c r="X766" i="1"/>
  <c r="G79" i="1"/>
  <c r="X283" i="1"/>
  <c r="X356" i="1"/>
  <c r="Q760" i="1"/>
  <c r="V772" i="1"/>
  <c r="J722" i="1" s="1"/>
  <c r="V8" i="1" s="1"/>
  <c r="E20" i="1"/>
  <c r="X271" i="1"/>
  <c r="X278" i="1"/>
  <c r="X558" i="1"/>
  <c r="K760" i="1"/>
  <c r="K79" i="1"/>
  <c r="X348" i="1"/>
  <c r="X426" i="1"/>
  <c r="X703" i="1"/>
  <c r="L756" i="1"/>
  <c r="K767" i="1"/>
  <c r="G20" i="1"/>
  <c r="H20" i="16" s="1"/>
  <c r="L493" i="1"/>
  <c r="L703" i="1"/>
  <c r="L757" i="1"/>
  <c r="L764" i="1"/>
  <c r="X131" i="1"/>
  <c r="L706" i="1"/>
  <c r="X706" i="1"/>
  <c r="L765" i="1"/>
  <c r="L771" i="1"/>
  <c r="X628" i="1"/>
  <c r="L341" i="1"/>
  <c r="X341" i="1"/>
  <c r="L348" i="1"/>
  <c r="X353" i="1"/>
  <c r="L201" i="1"/>
  <c r="X201" i="1"/>
  <c r="X73" i="1"/>
  <c r="X76" i="1"/>
  <c r="X423" i="1"/>
  <c r="I760" i="1"/>
  <c r="L755" i="1"/>
  <c r="R767" i="1"/>
  <c r="X762" i="1"/>
  <c r="L774" i="1"/>
  <c r="F775" i="1"/>
  <c r="F723" i="1" s="1"/>
  <c r="R9" i="1" s="1"/>
  <c r="S775" i="1"/>
  <c r="G723" i="1" s="1"/>
  <c r="S9" i="1" s="1"/>
  <c r="X774" i="1"/>
  <c r="L146" i="1"/>
  <c r="L138" i="1"/>
  <c r="L143" i="1"/>
  <c r="L216" i="1"/>
  <c r="L426" i="1"/>
  <c r="Q567" i="1"/>
  <c r="X213" i="1"/>
  <c r="L283" i="1"/>
  <c r="L411" i="1"/>
  <c r="L418" i="1"/>
  <c r="L423" i="1"/>
  <c r="L213" i="1"/>
  <c r="L356" i="1"/>
  <c r="L271" i="1"/>
  <c r="L496" i="1"/>
  <c r="L131" i="1"/>
  <c r="X755" i="1"/>
  <c r="X758" i="1"/>
  <c r="F21" i="1"/>
  <c r="G21" i="16" s="1"/>
  <c r="L208" i="1"/>
  <c r="X493" i="1"/>
  <c r="X770" i="1"/>
  <c r="R772" i="1"/>
  <c r="Q482" i="1"/>
  <c r="G22" i="1"/>
  <c r="E760" i="1"/>
  <c r="E720" i="1" s="1"/>
  <c r="U760" i="1"/>
  <c r="X759" i="1"/>
  <c r="G767" i="1"/>
  <c r="G721" i="1" s="1"/>
  <c r="S7" i="1" s="1"/>
  <c r="X566" i="1"/>
  <c r="F79" i="1"/>
  <c r="E772" i="1"/>
  <c r="I119" i="16"/>
  <c r="R69" i="1"/>
  <c r="I54" i="16"/>
  <c r="I80" i="16"/>
  <c r="R41" i="1"/>
  <c r="R54" i="1" s="1"/>
  <c r="I28" i="16"/>
  <c r="I106" i="16"/>
  <c r="F41" i="1"/>
  <c r="F54" i="1" s="1"/>
  <c r="F77" i="1"/>
  <c r="S62" i="1"/>
  <c r="F74" i="1"/>
  <c r="S74" i="1"/>
  <c r="J93" i="16"/>
  <c r="F62" i="1"/>
  <c r="S41" i="1"/>
  <c r="S54" i="1" s="1"/>
  <c r="K69" i="1"/>
  <c r="F729" i="1"/>
  <c r="F776" i="1" s="1"/>
  <c r="V419" i="1"/>
  <c r="E419" i="1"/>
  <c r="E707" i="1"/>
  <c r="L68" i="1"/>
  <c r="I729" i="1"/>
  <c r="I773" i="1" s="1"/>
  <c r="U729" i="1"/>
  <c r="U768" i="1" s="1"/>
  <c r="K119" i="16"/>
  <c r="K80" i="16"/>
  <c r="K132" i="16"/>
  <c r="K106" i="16"/>
  <c r="K54" i="16"/>
  <c r="K2" i="16"/>
  <c r="K28" i="16"/>
  <c r="U74" i="1"/>
  <c r="U69" i="1"/>
  <c r="I494" i="1"/>
  <c r="I474" i="1"/>
  <c r="I482" i="1"/>
  <c r="F342" i="1"/>
  <c r="F474" i="1"/>
  <c r="G41" i="16"/>
  <c r="G2" i="16"/>
  <c r="G106" i="16"/>
  <c r="G28" i="16"/>
  <c r="K139" i="1"/>
  <c r="K494" i="1"/>
  <c r="K776" i="1"/>
  <c r="K768" i="1"/>
  <c r="K741" i="1"/>
  <c r="K753" i="1" s="1"/>
  <c r="I209" i="1"/>
  <c r="I214" i="1"/>
  <c r="H41" i="1"/>
  <c r="H54" i="1" s="1"/>
  <c r="U41" i="1"/>
  <c r="U54" i="1" s="1"/>
  <c r="U77" i="1"/>
  <c r="H69" i="1"/>
  <c r="F489" i="1"/>
  <c r="U62" i="1"/>
  <c r="T272" i="1"/>
  <c r="T264" i="1"/>
  <c r="T776" i="1"/>
  <c r="T761" i="1"/>
  <c r="T773" i="1"/>
  <c r="T741" i="1"/>
  <c r="T753" i="1" s="1"/>
  <c r="J2" i="16"/>
  <c r="J106" i="16"/>
  <c r="J28" i="16"/>
  <c r="J132" i="16"/>
  <c r="J80" i="16"/>
  <c r="J54" i="16"/>
  <c r="J119" i="16"/>
  <c r="G99" i="1"/>
  <c r="S147" i="1"/>
  <c r="F692" i="1"/>
  <c r="T284" i="1"/>
  <c r="T768" i="1"/>
  <c r="U139" i="1"/>
  <c r="U132" i="1"/>
  <c r="U144" i="1"/>
  <c r="I279" i="1"/>
  <c r="I272" i="1"/>
  <c r="I284" i="1"/>
  <c r="U427" i="1"/>
  <c r="I427" i="1"/>
  <c r="K552" i="1"/>
  <c r="H564" i="1"/>
  <c r="G776" i="1"/>
  <c r="G761" i="1"/>
  <c r="G773" i="1"/>
  <c r="G741" i="1"/>
  <c r="G753" i="1" s="1"/>
  <c r="R559" i="1"/>
  <c r="U684" i="1"/>
  <c r="U699" i="1"/>
  <c r="U692" i="1"/>
  <c r="S761" i="1"/>
  <c r="S776" i="1"/>
  <c r="S773" i="1"/>
  <c r="S741" i="1"/>
  <c r="S753" i="1" s="1"/>
  <c r="U214" i="1"/>
  <c r="U209" i="1"/>
  <c r="J67" i="16"/>
  <c r="T74" i="1"/>
  <c r="T62" i="1"/>
  <c r="T41" i="1"/>
  <c r="T54" i="1" s="1"/>
  <c r="K77" i="1"/>
  <c r="K74" i="1"/>
  <c r="K41" i="1"/>
  <c r="K54" i="1" s="1"/>
  <c r="G77" i="1"/>
  <c r="G74" i="1"/>
  <c r="G41" i="1"/>
  <c r="G54" i="1" s="1"/>
  <c r="K284" i="1"/>
  <c r="H272" i="1"/>
  <c r="S497" i="1"/>
  <c r="V564" i="1"/>
  <c r="U637" i="1"/>
  <c r="I637" i="1"/>
  <c r="R629" i="1"/>
  <c r="K707" i="1"/>
  <c r="R741" i="1"/>
  <c r="R753" i="1" s="1"/>
  <c r="R761" i="1"/>
  <c r="R776" i="1"/>
  <c r="R773" i="1"/>
  <c r="G214" i="1"/>
  <c r="F704" i="1"/>
  <c r="H144" i="1"/>
  <c r="I334" i="1"/>
  <c r="I354" i="1"/>
  <c r="I342" i="1"/>
  <c r="G559" i="1"/>
  <c r="W287" i="1"/>
  <c r="H729" i="1"/>
  <c r="H74" i="1"/>
  <c r="F482" i="1"/>
  <c r="K773" i="1"/>
  <c r="K41" i="16"/>
  <c r="K67" i="16"/>
  <c r="K93" i="16"/>
  <c r="I707" i="1"/>
  <c r="F494" i="1"/>
  <c r="K761" i="1"/>
  <c r="U287" i="1"/>
  <c r="Q634" i="1"/>
  <c r="Q614" i="1"/>
  <c r="Q349" i="1"/>
  <c r="Q334" i="1"/>
  <c r="E773" i="1"/>
  <c r="E768" i="1"/>
  <c r="E776" i="1"/>
  <c r="E761" i="1"/>
  <c r="E741" i="1"/>
  <c r="E753" i="1" s="1"/>
  <c r="H552" i="1" l="1"/>
  <c r="R209" i="1"/>
  <c r="K637" i="1"/>
  <c r="H489" i="1"/>
  <c r="R202" i="1"/>
  <c r="G427" i="1"/>
  <c r="K144" i="1"/>
  <c r="F349" i="1"/>
  <c r="G707" i="1"/>
  <c r="H494" i="1"/>
  <c r="F699" i="1"/>
  <c r="F354" i="1"/>
  <c r="G497" i="1"/>
  <c r="F139" i="1"/>
  <c r="H559" i="1"/>
  <c r="J482" i="1"/>
  <c r="Q272" i="1"/>
  <c r="Q287" i="1"/>
  <c r="Q279" i="1"/>
  <c r="Q284" i="1"/>
  <c r="E637" i="1"/>
  <c r="H279" i="1"/>
  <c r="H634" i="1"/>
  <c r="H622" i="1"/>
  <c r="H132" i="1"/>
  <c r="K482" i="1"/>
  <c r="G279" i="1"/>
  <c r="K272" i="1"/>
  <c r="G284" i="1"/>
  <c r="K489" i="1"/>
  <c r="H424" i="1"/>
  <c r="J139" i="1"/>
  <c r="R634" i="1"/>
  <c r="K279" i="1"/>
  <c r="F567" i="1"/>
  <c r="J144" i="1"/>
  <c r="R637" i="1"/>
  <c r="K427" i="1"/>
  <c r="G622" i="1"/>
  <c r="H284" i="1"/>
  <c r="H419" i="1"/>
  <c r="R622" i="1"/>
  <c r="K564" i="1"/>
  <c r="V214" i="1"/>
  <c r="W637" i="1"/>
  <c r="S427" i="1"/>
  <c r="E287" i="1"/>
  <c r="Q342" i="1"/>
  <c r="Q622" i="1"/>
  <c r="Q629" i="1"/>
  <c r="E202" i="1"/>
  <c r="Q354" i="1"/>
  <c r="G202" i="1"/>
  <c r="K567" i="1"/>
  <c r="G209" i="1"/>
  <c r="R564" i="1"/>
  <c r="K559" i="1"/>
  <c r="S284" i="1"/>
  <c r="W741" i="1"/>
  <c r="W753" i="1" s="1"/>
  <c r="V412" i="1"/>
  <c r="G634" i="1"/>
  <c r="V637" i="1"/>
  <c r="S704" i="1"/>
  <c r="V497" i="1"/>
  <c r="K342" i="1"/>
  <c r="T707" i="1"/>
  <c r="G287" i="1"/>
  <c r="F707" i="1"/>
  <c r="V349" i="1"/>
  <c r="R284" i="1"/>
  <c r="R424" i="1"/>
  <c r="T279" i="1"/>
  <c r="V629" i="1"/>
  <c r="G272" i="1"/>
  <c r="R427" i="1"/>
  <c r="R419" i="1"/>
  <c r="S567" i="1"/>
  <c r="G629" i="1"/>
  <c r="R412" i="1"/>
  <c r="V634" i="1"/>
  <c r="V354" i="1"/>
  <c r="T637" i="1"/>
  <c r="T287" i="1"/>
  <c r="F357" i="1"/>
  <c r="E424" i="1"/>
  <c r="E497" i="1"/>
  <c r="E412" i="1"/>
  <c r="E427" i="1"/>
  <c r="H354" i="1"/>
  <c r="J272" i="1"/>
  <c r="K287" i="1"/>
  <c r="T214" i="1"/>
  <c r="W214" i="1"/>
  <c r="W202" i="1"/>
  <c r="V699" i="1"/>
  <c r="H357" i="1"/>
  <c r="V704" i="1"/>
  <c r="V217" i="1"/>
  <c r="K357" i="1"/>
  <c r="H342" i="1"/>
  <c r="J497" i="1"/>
  <c r="H287" i="1"/>
  <c r="V147" i="1"/>
  <c r="G564" i="1"/>
  <c r="W707" i="1"/>
  <c r="H349" i="1"/>
  <c r="K349" i="1"/>
  <c r="J284" i="1"/>
  <c r="G567" i="1"/>
  <c r="J287" i="1"/>
  <c r="V202" i="1"/>
  <c r="W427" i="1"/>
  <c r="F132" i="1"/>
  <c r="R272" i="1"/>
  <c r="K354" i="1"/>
  <c r="R707" i="1"/>
  <c r="J279" i="1"/>
  <c r="G552" i="1"/>
  <c r="H427" i="1"/>
  <c r="J707" i="1"/>
  <c r="S194" i="1"/>
  <c r="S181" i="1"/>
  <c r="W567" i="1"/>
  <c r="R552" i="1"/>
  <c r="J494" i="1"/>
  <c r="H637" i="1"/>
  <c r="H147" i="1"/>
  <c r="H124" i="1"/>
  <c r="H111" i="1"/>
  <c r="H497" i="1"/>
  <c r="H482" i="1"/>
  <c r="H629" i="1"/>
  <c r="J489" i="1"/>
  <c r="J704" i="1"/>
  <c r="G637" i="1"/>
  <c r="H567" i="1"/>
  <c r="T181" i="1"/>
  <c r="T194" i="1"/>
  <c r="H181" i="1"/>
  <c r="H194" i="1"/>
  <c r="V194" i="1"/>
  <c r="V181" i="1"/>
  <c r="W194" i="1"/>
  <c r="W181" i="1"/>
  <c r="S692" i="1"/>
  <c r="V773" i="1"/>
  <c r="R279" i="1"/>
  <c r="S699" i="1"/>
  <c r="V622" i="1"/>
  <c r="H412" i="1"/>
  <c r="T202" i="1"/>
  <c r="T552" i="1"/>
  <c r="W497" i="1"/>
  <c r="J427" i="1"/>
  <c r="J567" i="1"/>
  <c r="J692" i="1"/>
  <c r="F497" i="1"/>
  <c r="K181" i="1"/>
  <c r="K194" i="1"/>
  <c r="F181" i="1"/>
  <c r="F194" i="1"/>
  <c r="T217" i="1"/>
  <c r="J181" i="1"/>
  <c r="J194" i="1"/>
  <c r="K497" i="1"/>
  <c r="K147" i="1"/>
  <c r="K124" i="1"/>
  <c r="K111" i="1"/>
  <c r="I124" i="1"/>
  <c r="I111" i="1"/>
  <c r="V427" i="1"/>
  <c r="J637" i="1"/>
  <c r="S707" i="1"/>
  <c r="F147" i="1"/>
  <c r="F111" i="1"/>
  <c r="F124" i="1"/>
  <c r="R194" i="1"/>
  <c r="R181" i="1"/>
  <c r="R567" i="1"/>
  <c r="R287" i="1"/>
  <c r="G147" i="1"/>
  <c r="G111" i="1"/>
  <c r="G124" i="1"/>
  <c r="V342" i="1"/>
  <c r="W209" i="1"/>
  <c r="J357" i="1"/>
  <c r="R217" i="1"/>
  <c r="G194" i="1"/>
  <c r="G181" i="1"/>
  <c r="J147" i="1"/>
  <c r="J124" i="1"/>
  <c r="J111" i="1"/>
  <c r="Q194" i="1"/>
  <c r="Q181" i="1"/>
  <c r="E181" i="1"/>
  <c r="E194" i="1"/>
  <c r="E111" i="1"/>
  <c r="E124" i="1"/>
  <c r="Q357" i="1"/>
  <c r="E217" i="1"/>
  <c r="S4" i="1"/>
  <c r="T4" i="1"/>
  <c r="L513" i="1"/>
  <c r="T559" i="1"/>
  <c r="T342" i="1"/>
  <c r="L653" i="1"/>
  <c r="T349" i="1"/>
  <c r="L580" i="1"/>
  <c r="L232" i="1"/>
  <c r="T354" i="1"/>
  <c r="L510" i="1"/>
  <c r="G720" i="1"/>
  <c r="S6" i="1" s="1"/>
  <c r="K722" i="1"/>
  <c r="W8" i="1" s="1"/>
  <c r="L723" i="1"/>
  <c r="L443" i="1"/>
  <c r="L650" i="1"/>
  <c r="L302" i="1"/>
  <c r="L162" i="1"/>
  <c r="M48" i="16"/>
  <c r="L370" i="1"/>
  <c r="L93" i="1"/>
  <c r="M36" i="16"/>
  <c r="I720" i="1"/>
  <c r="U6" i="1" s="1"/>
  <c r="H721" i="1"/>
  <c r="T7" i="1" s="1"/>
  <c r="L581" i="1"/>
  <c r="L303" i="1"/>
  <c r="L91" i="1"/>
  <c r="K720" i="1"/>
  <c r="W6" i="1" s="1"/>
  <c r="L652" i="1"/>
  <c r="L511" i="1"/>
  <c r="M112" i="16"/>
  <c r="L300" i="1"/>
  <c r="L512" i="1"/>
  <c r="L739" i="1"/>
  <c r="L441" i="1"/>
  <c r="L583" i="1"/>
  <c r="L651" i="1"/>
  <c r="L372" i="1"/>
  <c r="M87" i="16"/>
  <c r="L233" i="1"/>
  <c r="L92" i="1"/>
  <c r="L230" i="1"/>
  <c r="L371" i="1"/>
  <c r="L163" i="1"/>
  <c r="M49" i="16"/>
  <c r="L301" i="1"/>
  <c r="I721" i="1"/>
  <c r="U7" i="1" s="1"/>
  <c r="L373" i="1"/>
  <c r="L582" i="1"/>
  <c r="L442" i="1"/>
  <c r="X9" i="1"/>
  <c r="L160" i="1"/>
  <c r="L161" i="1"/>
  <c r="L231" i="1"/>
  <c r="I638" i="1"/>
  <c r="I640" i="1" s="1"/>
  <c r="K708" i="1"/>
  <c r="K710" i="1" s="1"/>
  <c r="K638" i="1"/>
  <c r="E638" i="1"/>
  <c r="F720" i="1"/>
  <c r="R6" i="1" s="1"/>
  <c r="K288" i="1"/>
  <c r="K290" i="1" s="1"/>
  <c r="H708" i="1"/>
  <c r="H710" i="1" s="1"/>
  <c r="H638" i="1"/>
  <c r="H640" i="1" s="1"/>
  <c r="G708" i="1"/>
  <c r="E722" i="1"/>
  <c r="I708" i="1"/>
  <c r="I710" i="1" s="1"/>
  <c r="F428" i="1"/>
  <c r="F568" i="1"/>
  <c r="F570" i="1" s="1"/>
  <c r="H722" i="1"/>
  <c r="T8" i="1" s="1"/>
  <c r="F288" i="1"/>
  <c r="F290" i="1" s="1"/>
  <c r="H568" i="1"/>
  <c r="G568" i="1"/>
  <c r="G570" i="1" s="1"/>
  <c r="G638" i="1"/>
  <c r="H498" i="1"/>
  <c r="H500" i="1" s="1"/>
  <c r="K721" i="1"/>
  <c r="W7" i="1" s="1"/>
  <c r="I568" i="1"/>
  <c r="I288" i="1"/>
  <c r="I290" i="1" s="1"/>
  <c r="E708" i="1"/>
  <c r="H720" i="1"/>
  <c r="T6" i="1" s="1"/>
  <c r="I722" i="1"/>
  <c r="U8" i="1" s="1"/>
  <c r="K568" i="1"/>
  <c r="H288" i="1"/>
  <c r="H290" i="1" s="1"/>
  <c r="E428" i="1"/>
  <c r="Q6" i="1"/>
  <c r="I498" i="1"/>
  <c r="E498" i="1"/>
  <c r="G428" i="1"/>
  <c r="G430" i="1" s="1"/>
  <c r="G498" i="1"/>
  <c r="G500" i="1" s="1"/>
  <c r="I218" i="1"/>
  <c r="G218" i="1"/>
  <c r="G220" i="1" s="1"/>
  <c r="F721" i="1"/>
  <c r="R7" i="1" s="1"/>
  <c r="E568" i="1"/>
  <c r="E288" i="1"/>
  <c r="G288" i="1"/>
  <c r="G290" i="1" s="1"/>
  <c r="E218" i="1"/>
  <c r="K498" i="1"/>
  <c r="K500" i="1" s="1"/>
  <c r="I428" i="1"/>
  <c r="I430" i="1" s="1"/>
  <c r="K218" i="1"/>
  <c r="K220" i="1" s="1"/>
  <c r="F722" i="1"/>
  <c r="R8" i="1" s="1"/>
  <c r="E721" i="1"/>
  <c r="G722" i="1"/>
  <c r="S8" i="1" s="1"/>
  <c r="F638" i="1"/>
  <c r="F640" i="1" s="1"/>
  <c r="F498" i="1"/>
  <c r="F500" i="1" s="1"/>
  <c r="F218" i="1"/>
  <c r="F220" i="1" s="1"/>
  <c r="H218" i="1"/>
  <c r="H220" i="1" s="1"/>
  <c r="F708" i="1"/>
  <c r="F710" i="1" s="1"/>
  <c r="H428" i="1"/>
  <c r="K428" i="1"/>
  <c r="K430" i="1" s="1"/>
  <c r="Q4" i="1"/>
  <c r="R4" i="1"/>
  <c r="W4" i="1"/>
  <c r="U4" i="1"/>
  <c r="K358" i="1"/>
  <c r="K360" i="1" s="1"/>
  <c r="E358" i="1"/>
  <c r="I358" i="1"/>
  <c r="I360" i="1" s="1"/>
  <c r="H358" i="1"/>
  <c r="H360" i="1" s="1"/>
  <c r="G358" i="1"/>
  <c r="G360" i="1" s="1"/>
  <c r="F358" i="1"/>
  <c r="F360" i="1" s="1"/>
  <c r="V559" i="1"/>
  <c r="H78" i="1"/>
  <c r="H80" i="1" s="1"/>
  <c r="H81" i="1" s="1"/>
  <c r="I17" i="16" s="1"/>
  <c r="V552" i="1"/>
  <c r="V544" i="1"/>
  <c r="V761" i="1"/>
  <c r="V424" i="1"/>
  <c r="V404" i="1"/>
  <c r="K209" i="1"/>
  <c r="K217" i="1"/>
  <c r="W334" i="1"/>
  <c r="W357" i="1"/>
  <c r="H202" i="1"/>
  <c r="E79" i="1"/>
  <c r="L79" i="1" s="1"/>
  <c r="H209" i="1"/>
  <c r="V776" i="1"/>
  <c r="W147" i="1"/>
  <c r="V741" i="1"/>
  <c r="V753" i="1" s="1"/>
  <c r="H704" i="1"/>
  <c r="H707" i="1"/>
  <c r="E334" i="1"/>
  <c r="E357" i="1"/>
  <c r="V692" i="1"/>
  <c r="V707" i="1"/>
  <c r="F424" i="1"/>
  <c r="F427" i="1"/>
  <c r="R494" i="1"/>
  <c r="R497" i="1"/>
  <c r="T489" i="1"/>
  <c r="T497" i="1"/>
  <c r="I132" i="1"/>
  <c r="I147" i="1"/>
  <c r="V264" i="1"/>
  <c r="V287" i="1"/>
  <c r="T419" i="1"/>
  <c r="T427" i="1"/>
  <c r="Q474" i="1"/>
  <c r="Q497" i="1"/>
  <c r="S272" i="1"/>
  <c r="S287" i="1"/>
  <c r="S629" i="1"/>
  <c r="S637" i="1"/>
  <c r="I552" i="1"/>
  <c r="I567" i="1"/>
  <c r="T564" i="1"/>
  <c r="T567" i="1"/>
  <c r="Q209" i="1"/>
  <c r="Q217" i="1"/>
  <c r="U564" i="1"/>
  <c r="U567" i="1"/>
  <c r="F284" i="1"/>
  <c r="F287" i="1"/>
  <c r="R334" i="1"/>
  <c r="R357" i="1"/>
  <c r="F622" i="1"/>
  <c r="F637" i="1"/>
  <c r="G334" i="1"/>
  <c r="G357" i="1"/>
  <c r="R144" i="1"/>
  <c r="R147" i="1"/>
  <c r="E544" i="1"/>
  <c r="E567" i="1"/>
  <c r="H217" i="1"/>
  <c r="S349" i="1"/>
  <c r="S357" i="1"/>
  <c r="Q704" i="1"/>
  <c r="Q707" i="1"/>
  <c r="F214" i="1"/>
  <c r="F217" i="1"/>
  <c r="T147" i="1"/>
  <c r="U482" i="1"/>
  <c r="U497" i="1"/>
  <c r="Q147" i="1"/>
  <c r="H570" i="1"/>
  <c r="G78" i="1"/>
  <c r="G80" i="1" s="1"/>
  <c r="F78" i="1"/>
  <c r="F80" i="1" s="1"/>
  <c r="I78" i="1"/>
  <c r="I80" i="1" s="1"/>
  <c r="W349" i="1"/>
  <c r="F23" i="16"/>
  <c r="K20" i="16"/>
  <c r="L20" i="16"/>
  <c r="L7" i="16" s="1"/>
  <c r="H21" i="16"/>
  <c r="I20" i="16"/>
  <c r="I23" i="16"/>
  <c r="I9" i="16"/>
  <c r="G10" i="16"/>
  <c r="L22" i="16"/>
  <c r="I21" i="16"/>
  <c r="F20" i="16"/>
  <c r="M60" i="16"/>
  <c r="J22" i="16"/>
  <c r="T424" i="1"/>
  <c r="J544" i="1"/>
  <c r="J564" i="1"/>
  <c r="J552" i="1"/>
  <c r="J559" i="1"/>
  <c r="J622" i="1"/>
  <c r="J629" i="1"/>
  <c r="J614" i="1"/>
  <c r="J634" i="1"/>
  <c r="J419" i="1"/>
  <c r="J404" i="1"/>
  <c r="J424" i="1"/>
  <c r="J412" i="1"/>
  <c r="J209" i="1"/>
  <c r="J214" i="1"/>
  <c r="J202" i="1"/>
  <c r="J349" i="1"/>
  <c r="J342" i="1"/>
  <c r="J334" i="1"/>
  <c r="J354" i="1"/>
  <c r="W494" i="1"/>
  <c r="U354" i="1"/>
  <c r="U334" i="1"/>
  <c r="U342" i="1"/>
  <c r="U349" i="1"/>
  <c r="I139" i="1"/>
  <c r="W482" i="1"/>
  <c r="R132" i="1"/>
  <c r="Q761" i="1"/>
  <c r="Q776" i="1"/>
  <c r="U773" i="1"/>
  <c r="F404" i="1"/>
  <c r="F209" i="1"/>
  <c r="S334" i="1"/>
  <c r="Q741" i="1"/>
  <c r="Q753" i="1" s="1"/>
  <c r="Q132" i="1"/>
  <c r="Q139" i="1"/>
  <c r="Q773" i="1"/>
  <c r="V272" i="1"/>
  <c r="V279" i="1"/>
  <c r="Q144" i="1"/>
  <c r="U489" i="1"/>
  <c r="S279" i="1"/>
  <c r="T494" i="1"/>
  <c r="S264" i="1"/>
  <c r="T474" i="1"/>
  <c r="T482" i="1"/>
  <c r="T144" i="1"/>
  <c r="T132" i="1"/>
  <c r="T139" i="1"/>
  <c r="H684" i="1"/>
  <c r="H692" i="1"/>
  <c r="R482" i="1"/>
  <c r="R489" i="1"/>
  <c r="F264" i="1"/>
  <c r="F279" i="1"/>
  <c r="F272" i="1"/>
  <c r="Q489" i="1"/>
  <c r="W768" i="1"/>
  <c r="X760" i="1"/>
  <c r="W489" i="1"/>
  <c r="W773" i="1"/>
  <c r="W776" i="1"/>
  <c r="U494" i="1"/>
  <c r="U474" i="1"/>
  <c r="W474" i="1"/>
  <c r="T404" i="1"/>
  <c r="T412" i="1"/>
  <c r="I144" i="1"/>
  <c r="J23" i="16"/>
  <c r="L23" i="1"/>
  <c r="T692" i="1"/>
  <c r="T684" i="1"/>
  <c r="T704" i="1"/>
  <c r="T699" i="1"/>
  <c r="Q559" i="1"/>
  <c r="Q564" i="1"/>
  <c r="Q544" i="1"/>
  <c r="Q552" i="1"/>
  <c r="V79" i="1"/>
  <c r="U741" i="1"/>
  <c r="U753" i="1" s="1"/>
  <c r="U776" i="1"/>
  <c r="U761" i="1"/>
  <c r="X740" i="1"/>
  <c r="S79" i="1"/>
  <c r="R349" i="1"/>
  <c r="Q424" i="1"/>
  <c r="Q412" i="1"/>
  <c r="Q404" i="1"/>
  <c r="Q419" i="1"/>
  <c r="I559" i="1"/>
  <c r="I768" i="1"/>
  <c r="R354" i="1"/>
  <c r="H509" i="1"/>
  <c r="I110" i="16" s="1"/>
  <c r="K299" i="1"/>
  <c r="L71" i="16" s="1"/>
  <c r="R150" i="1"/>
  <c r="U79" i="1"/>
  <c r="I544" i="1"/>
  <c r="K202" i="1"/>
  <c r="Q79" i="1"/>
  <c r="W79" i="1"/>
  <c r="I564" i="1"/>
  <c r="K214" i="1"/>
  <c r="L767" i="1"/>
  <c r="K78" i="1"/>
  <c r="K80" i="1" s="1"/>
  <c r="S202" i="1"/>
  <c r="F761" i="1"/>
  <c r="L745" i="1"/>
  <c r="E342" i="1"/>
  <c r="R568" i="1"/>
  <c r="E559" i="1"/>
  <c r="G349" i="1"/>
  <c r="K649" i="1"/>
  <c r="L136" i="16" s="1"/>
  <c r="E552" i="1"/>
  <c r="L21" i="1"/>
  <c r="X767" i="1"/>
  <c r="L20" i="1"/>
  <c r="S209" i="1"/>
  <c r="R708" i="1"/>
  <c r="L740" i="1"/>
  <c r="S214" i="1"/>
  <c r="H159" i="1"/>
  <c r="I45" i="16" s="1"/>
  <c r="U288" i="1"/>
  <c r="T622" i="1"/>
  <c r="R638" i="1"/>
  <c r="W638" i="1"/>
  <c r="T708" i="1"/>
  <c r="S568" i="1"/>
  <c r="H22" i="16"/>
  <c r="L22" i="1"/>
  <c r="Q494" i="1"/>
  <c r="Q150" i="1"/>
  <c r="R498" i="1"/>
  <c r="S358" i="1"/>
  <c r="T358" i="1"/>
  <c r="S428" i="1"/>
  <c r="T428" i="1"/>
  <c r="Q684" i="1"/>
  <c r="E482" i="1"/>
  <c r="L743" i="1"/>
  <c r="I579" i="1"/>
  <c r="J123" i="16" s="1"/>
  <c r="X772" i="1"/>
  <c r="Q498" i="1"/>
  <c r="Q500" i="1" s="1"/>
  <c r="R358" i="1"/>
  <c r="W218" i="1"/>
  <c r="R428" i="1"/>
  <c r="E489" i="1"/>
  <c r="R79" i="1"/>
  <c r="T638" i="1"/>
  <c r="Q638" i="1"/>
  <c r="Q640" i="1" s="1"/>
  <c r="U708" i="1"/>
  <c r="I439" i="1"/>
  <c r="J97" i="16" s="1"/>
  <c r="W288" i="1"/>
  <c r="R218" i="1"/>
  <c r="I369" i="1"/>
  <c r="J84" i="16" s="1"/>
  <c r="X775" i="1"/>
  <c r="Q288" i="1"/>
  <c r="Q290" i="1" s="1"/>
  <c r="E494" i="1"/>
  <c r="L772" i="1"/>
  <c r="S638" i="1"/>
  <c r="Q358" i="1"/>
  <c r="Q360" i="1" s="1"/>
  <c r="T288" i="1"/>
  <c r="I159" i="1"/>
  <c r="J45" i="16" s="1"/>
  <c r="E369" i="1"/>
  <c r="F84" i="16" s="1"/>
  <c r="L775" i="1"/>
  <c r="Q692" i="1"/>
  <c r="E474" i="1"/>
  <c r="L747" i="1"/>
  <c r="W568" i="1"/>
  <c r="Q708" i="1"/>
  <c r="Q710" i="1" s="1"/>
  <c r="S708" i="1"/>
  <c r="I299" i="1"/>
  <c r="J71" i="16" s="1"/>
  <c r="S288" i="1"/>
  <c r="E159" i="1"/>
  <c r="E564" i="1"/>
  <c r="E78" i="1"/>
  <c r="L53" i="1"/>
  <c r="L744" i="1"/>
  <c r="I509" i="1"/>
  <c r="J110" i="16" s="1"/>
  <c r="S498" i="1"/>
  <c r="T498" i="1"/>
  <c r="R288" i="1"/>
  <c r="S218" i="1"/>
  <c r="E509" i="1"/>
  <c r="F110" i="16" s="1"/>
  <c r="L760" i="1"/>
  <c r="W498" i="1"/>
  <c r="W428" i="1"/>
  <c r="T634" i="1"/>
  <c r="T614" i="1"/>
  <c r="T629" i="1"/>
  <c r="R139" i="1"/>
  <c r="W144" i="1"/>
  <c r="F614" i="1"/>
  <c r="F629" i="1"/>
  <c r="F634" i="1"/>
  <c r="R342" i="1"/>
  <c r="W132" i="1"/>
  <c r="W139" i="1"/>
  <c r="F768" i="1"/>
  <c r="F773" i="1"/>
  <c r="F741" i="1"/>
  <c r="F753" i="1" s="1"/>
  <c r="R474" i="1"/>
  <c r="E349" i="1"/>
  <c r="E354" i="1"/>
  <c r="E699" i="1"/>
  <c r="E684" i="1"/>
  <c r="E692" i="1"/>
  <c r="E704" i="1"/>
  <c r="Q699" i="1"/>
  <c r="U552" i="1"/>
  <c r="U559" i="1"/>
  <c r="U544" i="1"/>
  <c r="H699" i="1"/>
  <c r="G354" i="1"/>
  <c r="G342" i="1"/>
  <c r="S342" i="1"/>
  <c r="S354" i="1"/>
  <c r="V284" i="1"/>
  <c r="I761" i="1"/>
  <c r="I741" i="1"/>
  <c r="I753" i="1" s="1"/>
  <c r="I776" i="1"/>
  <c r="F412" i="1"/>
  <c r="F419" i="1"/>
  <c r="F559" i="1"/>
  <c r="F564" i="1"/>
  <c r="F552" i="1"/>
  <c r="F544" i="1"/>
  <c r="R699" i="1"/>
  <c r="R692" i="1"/>
  <c r="R684" i="1"/>
  <c r="R704" i="1"/>
  <c r="W342" i="1"/>
  <c r="W354" i="1"/>
  <c r="S634" i="1"/>
  <c r="S622" i="1"/>
  <c r="S614" i="1"/>
  <c r="I692" i="1"/>
  <c r="I684" i="1"/>
  <c r="I699" i="1"/>
  <c r="I704" i="1"/>
  <c r="W284" i="1"/>
  <c r="W279" i="1"/>
  <c r="W264" i="1"/>
  <c r="W272" i="1"/>
  <c r="W614" i="1"/>
  <c r="W634" i="1"/>
  <c r="W622" i="1"/>
  <c r="W629" i="1"/>
  <c r="G419" i="1"/>
  <c r="G424" i="1"/>
  <c r="G412" i="1"/>
  <c r="G404" i="1"/>
  <c r="K684" i="1"/>
  <c r="K699" i="1"/>
  <c r="K692" i="1"/>
  <c r="K704" i="1"/>
  <c r="I634" i="1"/>
  <c r="I622" i="1"/>
  <c r="I629" i="1"/>
  <c r="I614" i="1"/>
  <c r="V494" i="1"/>
  <c r="V489" i="1"/>
  <c r="V474" i="1"/>
  <c r="V482" i="1"/>
  <c r="U419" i="1"/>
  <c r="U424" i="1"/>
  <c r="U412" i="1"/>
  <c r="U404" i="1"/>
  <c r="G699" i="1"/>
  <c r="G692" i="1"/>
  <c r="G704" i="1"/>
  <c r="G684" i="1"/>
  <c r="H776" i="1"/>
  <c r="H773" i="1"/>
  <c r="H768" i="1"/>
  <c r="H741" i="1"/>
  <c r="H753" i="1" s="1"/>
  <c r="H761" i="1"/>
  <c r="W564" i="1"/>
  <c r="W552" i="1"/>
  <c r="W559" i="1"/>
  <c r="W544" i="1"/>
  <c r="K629" i="1"/>
  <c r="K614" i="1"/>
  <c r="K634" i="1"/>
  <c r="K622" i="1"/>
  <c r="U629" i="1"/>
  <c r="U634" i="1"/>
  <c r="U622" i="1"/>
  <c r="U614" i="1"/>
  <c r="S482" i="1"/>
  <c r="S494" i="1"/>
  <c r="S489" i="1"/>
  <c r="S474" i="1"/>
  <c r="W404" i="1"/>
  <c r="W412" i="1"/>
  <c r="W424" i="1"/>
  <c r="W419" i="1"/>
  <c r="U284" i="1"/>
  <c r="U264" i="1"/>
  <c r="U279" i="1"/>
  <c r="U272" i="1"/>
  <c r="S564" i="1"/>
  <c r="S552" i="1"/>
  <c r="S544" i="1"/>
  <c r="S559" i="1"/>
  <c r="V144" i="1"/>
  <c r="V139" i="1"/>
  <c r="V132" i="1"/>
  <c r="G494" i="1"/>
  <c r="G482" i="1"/>
  <c r="G474" i="1"/>
  <c r="G489" i="1"/>
  <c r="K419" i="1"/>
  <c r="K412" i="1"/>
  <c r="K424" i="1"/>
  <c r="K404" i="1"/>
  <c r="S144" i="1"/>
  <c r="S139" i="1"/>
  <c r="S132" i="1"/>
  <c r="S412" i="1"/>
  <c r="S419" i="1"/>
  <c r="S404" i="1"/>
  <c r="S424" i="1"/>
  <c r="W684" i="1"/>
  <c r="W699" i="1"/>
  <c r="W692" i="1"/>
  <c r="W704" i="1"/>
  <c r="I412" i="1"/>
  <c r="I419" i="1"/>
  <c r="I424" i="1"/>
  <c r="I404" i="1"/>
  <c r="G144" i="1"/>
  <c r="G139" i="1"/>
  <c r="G132" i="1"/>
  <c r="E272" i="1"/>
  <c r="E279" i="1"/>
  <c r="E284" i="1"/>
  <c r="E264" i="1"/>
  <c r="E634" i="1"/>
  <c r="E629" i="1"/>
  <c r="E622" i="1"/>
  <c r="E614" i="1"/>
  <c r="F45" i="16" l="1"/>
  <c r="L288" i="1"/>
  <c r="L498" i="1"/>
  <c r="X6" i="1"/>
  <c r="L218" i="1"/>
  <c r="F509" i="1"/>
  <c r="H375" i="1"/>
  <c r="E229" i="1"/>
  <c r="F58" i="16" s="1"/>
  <c r="E439" i="1"/>
  <c r="F97" i="16" s="1"/>
  <c r="K515" i="1"/>
  <c r="G585" i="1"/>
  <c r="F375" i="1"/>
  <c r="E579" i="1"/>
  <c r="F123" i="16" s="1"/>
  <c r="K585" i="1"/>
  <c r="F159" i="1"/>
  <c r="G655" i="1"/>
  <c r="L720" i="1"/>
  <c r="F445" i="1"/>
  <c r="K369" i="1"/>
  <c r="L84" i="16" s="1"/>
  <c r="H229" i="1"/>
  <c r="E220" i="1"/>
  <c r="E221" i="1" s="1"/>
  <c r="F43" i="16" s="1"/>
  <c r="G159" i="1"/>
  <c r="V428" i="1"/>
  <c r="J375" i="1" s="1"/>
  <c r="J369" i="1"/>
  <c r="V708" i="1"/>
  <c r="J655" i="1" s="1"/>
  <c r="J649" i="1"/>
  <c r="F430" i="1"/>
  <c r="F431" i="1" s="1"/>
  <c r="G82" i="16" s="1"/>
  <c r="H430" i="1"/>
  <c r="H431" i="1" s="1"/>
  <c r="I82" i="16" s="1"/>
  <c r="K375" i="1"/>
  <c r="F165" i="1"/>
  <c r="K159" i="1"/>
  <c r="L45" i="16" s="1"/>
  <c r="G229" i="1"/>
  <c r="H58" i="16" s="1"/>
  <c r="G165" i="1"/>
  <c r="E500" i="1"/>
  <c r="E501" i="1" s="1"/>
  <c r="F95" i="16" s="1"/>
  <c r="F94" i="16" s="1"/>
  <c r="E445" i="1"/>
  <c r="H235" i="1"/>
  <c r="I235" i="1"/>
  <c r="G509" i="1"/>
  <c r="H110" i="16" s="1"/>
  <c r="F515" i="1"/>
  <c r="H579" i="1"/>
  <c r="I123" i="16" s="1"/>
  <c r="E640" i="1"/>
  <c r="E584" i="1" s="1"/>
  <c r="F128" i="16" s="1"/>
  <c r="E585" i="1"/>
  <c r="I229" i="1"/>
  <c r="J58" i="16" s="1"/>
  <c r="V288" i="1"/>
  <c r="J235" i="1" s="1"/>
  <c r="J229" i="1"/>
  <c r="K58" i="16" s="1"/>
  <c r="L428" i="1"/>
  <c r="G710" i="1"/>
  <c r="G711" i="1" s="1"/>
  <c r="H134" i="16" s="1"/>
  <c r="H133" i="16" s="1"/>
  <c r="G640" i="1"/>
  <c r="G641" i="1" s="1"/>
  <c r="H121" i="16" s="1"/>
  <c r="H120" i="16" s="1"/>
  <c r="H369" i="1"/>
  <c r="F439" i="1"/>
  <c r="K165" i="1"/>
  <c r="G235" i="1"/>
  <c r="K509" i="1"/>
  <c r="G515" i="1"/>
  <c r="F369" i="1"/>
  <c r="G84" i="16" s="1"/>
  <c r="H585" i="1"/>
  <c r="K579" i="1"/>
  <c r="L123" i="16" s="1"/>
  <c r="H649" i="1"/>
  <c r="V638" i="1"/>
  <c r="J585" i="1" s="1"/>
  <c r="J579" i="1"/>
  <c r="K123" i="16" s="1"/>
  <c r="L568" i="1"/>
  <c r="F649" i="1"/>
  <c r="F579" i="1"/>
  <c r="G123" i="16" s="1"/>
  <c r="E290" i="1"/>
  <c r="E234" i="1" s="1"/>
  <c r="F63" i="16" s="1"/>
  <c r="E235" i="1"/>
  <c r="G439" i="1"/>
  <c r="I649" i="1"/>
  <c r="H655" i="1"/>
  <c r="V568" i="1"/>
  <c r="J515" i="1" s="1"/>
  <c r="J509" i="1"/>
  <c r="K110" i="16" s="1"/>
  <c r="L638" i="1"/>
  <c r="K640" i="1"/>
  <c r="K641" i="1" s="1"/>
  <c r="L121" i="16" s="1"/>
  <c r="L120" i="16" s="1"/>
  <c r="F655" i="1"/>
  <c r="F585" i="1"/>
  <c r="K439" i="1"/>
  <c r="G445" i="1"/>
  <c r="H439" i="1"/>
  <c r="F229" i="1"/>
  <c r="G58" i="16" s="1"/>
  <c r="I655" i="1"/>
  <c r="K229" i="1"/>
  <c r="V218" i="1"/>
  <c r="J165" i="1" s="1"/>
  <c r="J159" i="1"/>
  <c r="L708" i="1"/>
  <c r="I220" i="1"/>
  <c r="I221" i="1" s="1"/>
  <c r="J43" i="16" s="1"/>
  <c r="K570" i="1"/>
  <c r="K571" i="1" s="1"/>
  <c r="K445" i="1"/>
  <c r="E570" i="1"/>
  <c r="E571" i="1" s="1"/>
  <c r="F108" i="16" s="1"/>
  <c r="G369" i="1"/>
  <c r="H84" i="16" s="1"/>
  <c r="E649" i="1"/>
  <c r="F136" i="16" s="1"/>
  <c r="H445" i="1"/>
  <c r="F235" i="1"/>
  <c r="L722" i="1"/>
  <c r="Q8" i="1"/>
  <c r="X8" i="1" s="1"/>
  <c r="K235" i="1"/>
  <c r="V498" i="1"/>
  <c r="J445" i="1" s="1"/>
  <c r="J439" i="1"/>
  <c r="I500" i="1"/>
  <c r="I570" i="1"/>
  <c r="I571" i="1" s="1"/>
  <c r="L721" i="1"/>
  <c r="Q7" i="1"/>
  <c r="X7" i="1" s="1"/>
  <c r="G375" i="1"/>
  <c r="E430" i="1"/>
  <c r="E431" i="1" s="1"/>
  <c r="F82" i="16" s="1"/>
  <c r="E710" i="1"/>
  <c r="E654" i="1" s="1"/>
  <c r="F141" i="16" s="1"/>
  <c r="E655" i="1"/>
  <c r="G579" i="1"/>
  <c r="H123" i="16" s="1"/>
  <c r="G649" i="1"/>
  <c r="X4" i="1"/>
  <c r="I4" i="17" s="1"/>
  <c r="I3" i="17" s="1"/>
  <c r="L358" i="1"/>
  <c r="F299" i="1"/>
  <c r="G71" i="16" s="1"/>
  <c r="E299" i="1"/>
  <c r="F71" i="16" s="1"/>
  <c r="V358" i="1"/>
  <c r="J305" i="1" s="1"/>
  <c r="J299" i="1"/>
  <c r="K71" i="16" s="1"/>
  <c r="G299" i="1"/>
  <c r="H71" i="16" s="1"/>
  <c r="G305" i="1"/>
  <c r="H299" i="1"/>
  <c r="I71" i="16" s="1"/>
  <c r="H305" i="1"/>
  <c r="F305" i="1"/>
  <c r="E360" i="1"/>
  <c r="E304" i="1" s="1"/>
  <c r="F76" i="16" s="1"/>
  <c r="E305" i="1"/>
  <c r="J95" i="1"/>
  <c r="H38" i="16"/>
  <c r="I38" i="16"/>
  <c r="G38" i="16"/>
  <c r="K150" i="1"/>
  <c r="K151" i="1" s="1"/>
  <c r="K95" i="1"/>
  <c r="F150" i="1"/>
  <c r="F151" i="1" s="1"/>
  <c r="F95" i="1"/>
  <c r="G150" i="1"/>
  <c r="G151" i="1" s="1"/>
  <c r="G95" i="1"/>
  <c r="E150" i="1"/>
  <c r="E94" i="1" s="1"/>
  <c r="F37" i="16" s="1"/>
  <c r="E95" i="1"/>
  <c r="I150" i="1"/>
  <c r="I151" i="1" s="1"/>
  <c r="L148" i="1"/>
  <c r="H150" i="1"/>
  <c r="H151" i="1" s="1"/>
  <c r="H95" i="1"/>
  <c r="K777" i="1"/>
  <c r="G777" i="1"/>
  <c r="M59" i="16"/>
  <c r="K291" i="1"/>
  <c r="L56" i="16" s="1"/>
  <c r="L55" i="16" s="1"/>
  <c r="G221" i="1"/>
  <c r="H43" i="16" s="1"/>
  <c r="H501" i="1"/>
  <c r="I95" i="16" s="1"/>
  <c r="I94" i="16" s="1"/>
  <c r="G291" i="1"/>
  <c r="H56" i="16" s="1"/>
  <c r="G501" i="1"/>
  <c r="H95" i="16" s="1"/>
  <c r="H94" i="16" s="1"/>
  <c r="K501" i="1"/>
  <c r="F291" i="1"/>
  <c r="G56" i="16" s="1"/>
  <c r="K431" i="1"/>
  <c r="L82" i="16" s="1"/>
  <c r="L81" i="16" s="1"/>
  <c r="F711" i="1"/>
  <c r="G134" i="16" s="1"/>
  <c r="G133" i="16" s="1"/>
  <c r="K221" i="1"/>
  <c r="L43" i="16" s="1"/>
  <c r="L42" i="16" s="1"/>
  <c r="K361" i="1"/>
  <c r="K297" i="1" s="1"/>
  <c r="F361" i="1"/>
  <c r="G69" i="16" s="1"/>
  <c r="F571" i="1"/>
  <c r="G108" i="16" s="1"/>
  <c r="G107" i="16" s="1"/>
  <c r="G431" i="1"/>
  <c r="H82" i="16" s="1"/>
  <c r="H711" i="1"/>
  <c r="I134" i="16" s="1"/>
  <c r="I133" i="16" s="1"/>
  <c r="K711" i="1"/>
  <c r="L134" i="16" s="1"/>
  <c r="L133" i="16" s="1"/>
  <c r="I291" i="1"/>
  <c r="I711" i="1"/>
  <c r="J134" i="16" s="1"/>
  <c r="J133" i="16" s="1"/>
  <c r="F221" i="1"/>
  <c r="G43" i="16" s="1"/>
  <c r="H641" i="1"/>
  <c r="I121" i="16" s="1"/>
  <c r="I120" i="16" s="1"/>
  <c r="I361" i="1"/>
  <c r="F641" i="1"/>
  <c r="G121" i="16" s="1"/>
  <c r="G120" i="16" s="1"/>
  <c r="G571" i="1"/>
  <c r="H108" i="16" s="1"/>
  <c r="H107" i="16" s="1"/>
  <c r="H291" i="1"/>
  <c r="I56" i="16" s="1"/>
  <c r="I641" i="1"/>
  <c r="H361" i="1"/>
  <c r="I69" i="16" s="1"/>
  <c r="G361" i="1"/>
  <c r="H69" i="16" s="1"/>
  <c r="H571" i="1"/>
  <c r="I108" i="16" s="1"/>
  <c r="I107" i="16" s="1"/>
  <c r="I431" i="1"/>
  <c r="J82" i="16" s="1"/>
  <c r="F501" i="1"/>
  <c r="G95" i="16" s="1"/>
  <c r="G94" i="16" s="1"/>
  <c r="H221" i="1"/>
  <c r="I43" i="16" s="1"/>
  <c r="W150" i="1"/>
  <c r="W290" i="1"/>
  <c r="W291" i="1" s="1"/>
  <c r="H17" i="1"/>
  <c r="S430" i="1"/>
  <c r="S431" i="1" s="1"/>
  <c r="W640" i="1"/>
  <c r="W641" i="1" s="1"/>
  <c r="U290" i="1"/>
  <c r="U291" i="1" s="1"/>
  <c r="W430" i="1"/>
  <c r="W431" i="1" s="1"/>
  <c r="S220" i="1"/>
  <c r="S221" i="1" s="1"/>
  <c r="S150" i="1"/>
  <c r="R640" i="1"/>
  <c r="F584" i="1" s="1"/>
  <c r="G128" i="16" s="1"/>
  <c r="R290" i="1"/>
  <c r="R291" i="1" s="1"/>
  <c r="T500" i="1"/>
  <c r="T501" i="1" s="1"/>
  <c r="S290" i="1"/>
  <c r="S291" i="1" s="1"/>
  <c r="R360" i="1"/>
  <c r="R361" i="1" s="1"/>
  <c r="T360" i="1"/>
  <c r="T361" i="1" s="1"/>
  <c r="T78" i="1"/>
  <c r="T80" i="1" s="1"/>
  <c r="T79" i="1"/>
  <c r="S570" i="1"/>
  <c r="G514" i="1" s="1"/>
  <c r="H115" i="16" s="1"/>
  <c r="R570" i="1"/>
  <c r="R571" i="1" s="1"/>
  <c r="S500" i="1"/>
  <c r="S501" i="1" s="1"/>
  <c r="T290" i="1"/>
  <c r="T291" i="1" s="1"/>
  <c r="R430" i="1"/>
  <c r="S360" i="1"/>
  <c r="S361" i="1" s="1"/>
  <c r="S710" i="1"/>
  <c r="S711" i="1" s="1"/>
  <c r="W570" i="1"/>
  <c r="W571" i="1" s="1"/>
  <c r="W220" i="1"/>
  <c r="W221" i="1" s="1"/>
  <c r="T430" i="1"/>
  <c r="T431" i="1" s="1"/>
  <c r="R500" i="1"/>
  <c r="R501" i="1" s="1"/>
  <c r="R710" i="1"/>
  <c r="R711" i="1" s="1"/>
  <c r="W500" i="1"/>
  <c r="W501" i="1" s="1"/>
  <c r="S640" i="1"/>
  <c r="S641" i="1" s="1"/>
  <c r="R220" i="1"/>
  <c r="R221" i="1" s="1"/>
  <c r="U710" i="1"/>
  <c r="U711" i="1" s="1"/>
  <c r="T640" i="1"/>
  <c r="T641" i="1" s="1"/>
  <c r="T150" i="1"/>
  <c r="T710" i="1"/>
  <c r="T711" i="1" s="1"/>
  <c r="I116" i="16"/>
  <c r="E80" i="1"/>
  <c r="E81" i="1" s="1"/>
  <c r="F17" i="16" s="1"/>
  <c r="W708" i="1"/>
  <c r="K655" i="1" s="1"/>
  <c r="U638" i="1"/>
  <c r="I585" i="1" s="1"/>
  <c r="Q568" i="1"/>
  <c r="Q570" i="1" s="1"/>
  <c r="G81" i="1"/>
  <c r="H17" i="16" s="1"/>
  <c r="U568" i="1"/>
  <c r="I515" i="1" s="1"/>
  <c r="T568" i="1"/>
  <c r="T570" i="1" s="1"/>
  <c r="H514" i="1" s="1"/>
  <c r="I115" i="16" s="1"/>
  <c r="U498" i="1"/>
  <c r="I445" i="1" s="1"/>
  <c r="M23" i="16"/>
  <c r="Q428" i="1"/>
  <c r="E375" i="1" s="1"/>
  <c r="U428" i="1"/>
  <c r="I375" i="1" s="1"/>
  <c r="W358" i="1"/>
  <c r="K305" i="1" s="1"/>
  <c r="U358" i="1"/>
  <c r="I305" i="1" s="1"/>
  <c r="M127" i="16"/>
  <c r="E291" i="1"/>
  <c r="F56" i="16" s="1"/>
  <c r="L290" i="1"/>
  <c r="Q218" i="1"/>
  <c r="Q220" i="1" s="1"/>
  <c r="T218" i="1"/>
  <c r="H165" i="1" s="1"/>
  <c r="U218" i="1"/>
  <c r="I165" i="1" s="1"/>
  <c r="W78" i="1"/>
  <c r="K25" i="1" s="1"/>
  <c r="E19" i="1"/>
  <c r="H19" i="1"/>
  <c r="U78" i="1"/>
  <c r="I25" i="1" s="1"/>
  <c r="S78" i="1"/>
  <c r="G25" i="1" s="1"/>
  <c r="R78" i="1"/>
  <c r="F25" i="1" s="1"/>
  <c r="J7" i="16"/>
  <c r="M33" i="16"/>
  <c r="R151" i="1"/>
  <c r="U150" i="1"/>
  <c r="M113" i="16"/>
  <c r="M124" i="16"/>
  <c r="M21" i="16"/>
  <c r="M20" i="16"/>
  <c r="M75" i="16"/>
  <c r="M72" i="16"/>
  <c r="M100" i="16"/>
  <c r="L8" i="16"/>
  <c r="M47" i="16"/>
  <c r="H8" i="16"/>
  <c r="M88" i="16"/>
  <c r="M137" i="16"/>
  <c r="K9" i="16"/>
  <c r="M114" i="16"/>
  <c r="K8" i="16"/>
  <c r="M35" i="16"/>
  <c r="M86" i="16"/>
  <c r="F10" i="16"/>
  <c r="M62" i="16"/>
  <c r="G8" i="16"/>
  <c r="M98" i="16"/>
  <c r="M138" i="16"/>
  <c r="H10" i="16"/>
  <c r="M111" i="16"/>
  <c r="M99" i="16"/>
  <c r="I10" i="16"/>
  <c r="M140" i="16"/>
  <c r="L10" i="16"/>
  <c r="M46" i="16"/>
  <c r="M101" i="16"/>
  <c r="J103" i="16"/>
  <c r="V78" i="1"/>
  <c r="J19" i="1"/>
  <c r="K19" i="1"/>
  <c r="G19" i="1"/>
  <c r="K7" i="16"/>
  <c r="Q78" i="1"/>
  <c r="Q80" i="1" s="1"/>
  <c r="G7" i="16"/>
  <c r="L78" i="1"/>
  <c r="J10" i="16"/>
  <c r="S777" i="1"/>
  <c r="F7" i="16"/>
  <c r="F19" i="1"/>
  <c r="H7" i="16"/>
  <c r="I19" i="1"/>
  <c r="X53" i="1"/>
  <c r="L142" i="16"/>
  <c r="M126" i="16"/>
  <c r="L9" i="16"/>
  <c r="G9" i="16"/>
  <c r="M139" i="16"/>
  <c r="I8" i="16"/>
  <c r="M125" i="16"/>
  <c r="M61" i="16"/>
  <c r="J9" i="16"/>
  <c r="U777" i="1"/>
  <c r="U779" i="1" s="1"/>
  <c r="M74" i="16"/>
  <c r="F9" i="16"/>
  <c r="E777" i="1"/>
  <c r="L752" i="1"/>
  <c r="J719" i="1"/>
  <c r="V5" i="1" s="1"/>
  <c r="K719" i="1"/>
  <c r="W5" i="1" s="1"/>
  <c r="E719" i="1"/>
  <c r="Q5" i="1" s="1"/>
  <c r="T777" i="1"/>
  <c r="T779" i="1" s="1"/>
  <c r="I81" i="1"/>
  <c r="J17" i="16" s="1"/>
  <c r="H9" i="16"/>
  <c r="M22" i="16"/>
  <c r="K81" i="1"/>
  <c r="L17" i="16" s="1"/>
  <c r="L16" i="16" s="1"/>
  <c r="I777" i="1"/>
  <c r="J51" i="16"/>
  <c r="R777" i="1"/>
  <c r="R779" i="1" s="1"/>
  <c r="M73" i="16"/>
  <c r="J8" i="16"/>
  <c r="M34" i="16"/>
  <c r="F8" i="16"/>
  <c r="F777" i="1"/>
  <c r="K10" i="16"/>
  <c r="H777" i="1"/>
  <c r="M85" i="16"/>
  <c r="I7" i="16"/>
  <c r="F81" i="1"/>
  <c r="G17" i="16" s="1"/>
  <c r="H30" i="16" l="1"/>
  <c r="I30" i="16"/>
  <c r="G30" i="16"/>
  <c r="G29" i="16" s="1"/>
  <c r="J30" i="16"/>
  <c r="L30" i="16"/>
  <c r="L29" i="16" s="1"/>
  <c r="E164" i="1"/>
  <c r="F50" i="16" s="1"/>
  <c r="H136" i="16"/>
  <c r="H142" i="16" s="1"/>
  <c r="H97" i="16"/>
  <c r="H103" i="16" s="1"/>
  <c r="K136" i="16"/>
  <c r="K142" i="16" s="1"/>
  <c r="G45" i="16"/>
  <c r="G51" i="16" s="1"/>
  <c r="K45" i="16"/>
  <c r="K51" i="16" s="1"/>
  <c r="G97" i="16"/>
  <c r="G103" i="16" s="1"/>
  <c r="G136" i="16"/>
  <c r="G142" i="16" s="1"/>
  <c r="H45" i="16"/>
  <c r="H51" i="16" s="1"/>
  <c r="G110" i="16"/>
  <c r="G116" i="16" s="1"/>
  <c r="L97" i="16"/>
  <c r="L103" i="16" s="1"/>
  <c r="J136" i="16"/>
  <c r="J142" i="16" s="1"/>
  <c r="I136" i="16"/>
  <c r="I142" i="16" s="1"/>
  <c r="I97" i="16"/>
  <c r="I103" i="16" s="1"/>
  <c r="L110" i="16"/>
  <c r="L116" i="16" s="1"/>
  <c r="I58" i="16"/>
  <c r="I64" i="16" s="1"/>
  <c r="I84" i="16"/>
  <c r="I90" i="16" s="1"/>
  <c r="K97" i="16"/>
  <c r="K103" i="16" s="1"/>
  <c r="L58" i="16"/>
  <c r="L64" i="16" s="1"/>
  <c r="K84" i="16"/>
  <c r="K90" i="16" s="1"/>
  <c r="I227" i="1"/>
  <c r="J56" i="16"/>
  <c r="I506" i="1"/>
  <c r="J108" i="16"/>
  <c r="J107" i="16" s="1"/>
  <c r="K436" i="1"/>
  <c r="L95" i="16"/>
  <c r="L94" i="16" s="1"/>
  <c r="F107" i="16"/>
  <c r="K507" i="1"/>
  <c r="L108" i="16"/>
  <c r="L107" i="16" s="1"/>
  <c r="I577" i="1"/>
  <c r="J121" i="16"/>
  <c r="J120" i="16" s="1"/>
  <c r="V640" i="1"/>
  <c r="V641" i="1" s="1"/>
  <c r="J586" i="1" s="1"/>
  <c r="F374" i="1"/>
  <c r="G89" i="16" s="1"/>
  <c r="V570" i="1"/>
  <c r="J514" i="1" s="1"/>
  <c r="K115" i="16" s="1"/>
  <c r="L220" i="1"/>
  <c r="L430" i="1"/>
  <c r="E444" i="1"/>
  <c r="F102" i="16" s="1"/>
  <c r="E514" i="1"/>
  <c r="F115" i="16" s="1"/>
  <c r="X288" i="1"/>
  <c r="L570" i="1"/>
  <c r="V710" i="1"/>
  <c r="V711" i="1" s="1"/>
  <c r="J656" i="1" s="1"/>
  <c r="V430" i="1"/>
  <c r="J374" i="1" s="1"/>
  <c r="K89" i="16" s="1"/>
  <c r="L500" i="1"/>
  <c r="G577" i="1"/>
  <c r="L640" i="1"/>
  <c r="E641" i="1"/>
  <c r="F121" i="16" s="1"/>
  <c r="F120" i="16" s="1"/>
  <c r="L375" i="1"/>
  <c r="V500" i="1"/>
  <c r="V501" i="1" s="1"/>
  <c r="J446" i="1" s="1"/>
  <c r="I87" i="1"/>
  <c r="V290" i="1"/>
  <c r="V291" i="1" s="1"/>
  <c r="J236" i="1" s="1"/>
  <c r="E165" i="1"/>
  <c r="L165" i="1" s="1"/>
  <c r="L445" i="1"/>
  <c r="L710" i="1"/>
  <c r="V220" i="1"/>
  <c r="J164" i="1" s="1"/>
  <c r="K50" i="16" s="1"/>
  <c r="L585" i="1"/>
  <c r="H515" i="1"/>
  <c r="E711" i="1"/>
  <c r="F134" i="16" s="1"/>
  <c r="F133" i="16" s="1"/>
  <c r="I501" i="1"/>
  <c r="J95" i="16" s="1"/>
  <c r="J94" i="16" s="1"/>
  <c r="L655" i="1"/>
  <c r="L235" i="1"/>
  <c r="L369" i="1"/>
  <c r="L649" i="1"/>
  <c r="L229" i="1"/>
  <c r="L159" i="1"/>
  <c r="E515" i="1"/>
  <c r="L439" i="1"/>
  <c r="L579" i="1"/>
  <c r="L509" i="1"/>
  <c r="H437" i="1"/>
  <c r="G576" i="1"/>
  <c r="V360" i="1"/>
  <c r="J304" i="1" s="1"/>
  <c r="K76" i="16" s="1"/>
  <c r="E361" i="1"/>
  <c r="F69" i="16" s="1"/>
  <c r="L360" i="1"/>
  <c r="I95" i="1"/>
  <c r="L95" i="1" s="1"/>
  <c r="V150" i="1"/>
  <c r="X150" i="1" s="1"/>
  <c r="L150" i="1"/>
  <c r="G87" i="1"/>
  <c r="I94" i="1"/>
  <c r="J37" i="16" s="1"/>
  <c r="F94" i="1"/>
  <c r="G37" i="16" s="1"/>
  <c r="L89" i="1"/>
  <c r="L299" i="1"/>
  <c r="L305" i="1"/>
  <c r="K86" i="1"/>
  <c r="E151" i="1"/>
  <c r="F30" i="16" s="1"/>
  <c r="K87" i="1"/>
  <c r="F87" i="1"/>
  <c r="F86" i="1"/>
  <c r="F96" i="1"/>
  <c r="H87" i="1"/>
  <c r="I719" i="1"/>
  <c r="U5" i="1" s="1"/>
  <c r="I656" i="1"/>
  <c r="I157" i="1"/>
  <c r="G437" i="1"/>
  <c r="H436" i="1"/>
  <c r="K376" i="1"/>
  <c r="F577" i="1"/>
  <c r="K366" i="1"/>
  <c r="G366" i="1"/>
  <c r="F306" i="1"/>
  <c r="G68" i="16" s="1"/>
  <c r="H719" i="1"/>
  <c r="T5" i="1" s="1"/>
  <c r="G719" i="1"/>
  <c r="S5" i="1" s="1"/>
  <c r="F719" i="1"/>
  <c r="G779" i="1"/>
  <c r="G780" i="1" s="1"/>
  <c r="H4" i="16" s="1"/>
  <c r="G725" i="1"/>
  <c r="S11" i="1" s="1"/>
  <c r="K779" i="1"/>
  <c r="K780" i="1" s="1"/>
  <c r="L4" i="16" s="1"/>
  <c r="H779" i="1"/>
  <c r="H724" i="1" s="1"/>
  <c r="T10" i="1" s="1"/>
  <c r="H725" i="1"/>
  <c r="T11" i="1" s="1"/>
  <c r="I779" i="1"/>
  <c r="I724" i="1" s="1"/>
  <c r="U10" i="1" s="1"/>
  <c r="I725" i="1"/>
  <c r="U11" i="1" s="1"/>
  <c r="F779" i="1"/>
  <c r="F725" i="1"/>
  <c r="R11" i="1" s="1"/>
  <c r="E779" i="1"/>
  <c r="E780" i="1" s="1"/>
  <c r="F4" i="16" s="1"/>
  <c r="F656" i="1"/>
  <c r="K576" i="1"/>
  <c r="I646" i="1"/>
  <c r="G436" i="1"/>
  <c r="H306" i="1"/>
  <c r="I68" i="16" s="1"/>
  <c r="G586" i="1"/>
  <c r="F297" i="1"/>
  <c r="H297" i="1"/>
  <c r="F646" i="1"/>
  <c r="F647" i="1"/>
  <c r="K157" i="1"/>
  <c r="G376" i="1"/>
  <c r="H81" i="16" s="1"/>
  <c r="H296" i="1"/>
  <c r="F576" i="1"/>
  <c r="G367" i="1"/>
  <c r="H506" i="1"/>
  <c r="H376" i="1"/>
  <c r="I81" i="16" s="1"/>
  <c r="G297" i="1"/>
  <c r="K367" i="1"/>
  <c r="H586" i="1"/>
  <c r="K166" i="1"/>
  <c r="G166" i="1"/>
  <c r="H42" i="16" s="1"/>
  <c r="K236" i="1"/>
  <c r="F156" i="1"/>
  <c r="F444" i="1"/>
  <c r="G102" i="16" s="1"/>
  <c r="G306" i="1"/>
  <c r="H68" i="16" s="1"/>
  <c r="K586" i="1"/>
  <c r="H647" i="1"/>
  <c r="G647" i="1"/>
  <c r="G227" i="1"/>
  <c r="H656" i="1"/>
  <c r="G446" i="1"/>
  <c r="G157" i="1"/>
  <c r="K156" i="1"/>
  <c r="H157" i="1"/>
  <c r="G654" i="1"/>
  <c r="F166" i="1"/>
  <c r="G42" i="16" s="1"/>
  <c r="G656" i="1"/>
  <c r="G236" i="1"/>
  <c r="H55" i="16" s="1"/>
  <c r="H646" i="1"/>
  <c r="F157" i="1"/>
  <c r="G646" i="1"/>
  <c r="G226" i="1"/>
  <c r="G584" i="1"/>
  <c r="H128" i="16" s="1"/>
  <c r="F436" i="1"/>
  <c r="I647" i="1"/>
  <c r="F296" i="1"/>
  <c r="I367" i="1"/>
  <c r="K437" i="1"/>
  <c r="F226" i="1"/>
  <c r="F437" i="1"/>
  <c r="I297" i="1"/>
  <c r="J69" i="16"/>
  <c r="G374" i="1"/>
  <c r="H89" i="16" s="1"/>
  <c r="K296" i="1"/>
  <c r="L69" i="16"/>
  <c r="L68" i="16" s="1"/>
  <c r="F236" i="1"/>
  <c r="G55" i="16" s="1"/>
  <c r="F227" i="1"/>
  <c r="K646" i="1"/>
  <c r="G444" i="1"/>
  <c r="K227" i="1"/>
  <c r="H236" i="1"/>
  <c r="I55" i="16" s="1"/>
  <c r="H507" i="1"/>
  <c r="H226" i="1"/>
  <c r="H576" i="1"/>
  <c r="K647" i="1"/>
  <c r="H366" i="1"/>
  <c r="K577" i="1"/>
  <c r="H304" i="1"/>
  <c r="I76" i="16" s="1"/>
  <c r="F514" i="1"/>
  <c r="G115" i="16" s="1"/>
  <c r="K506" i="1"/>
  <c r="F446" i="1"/>
  <c r="G156" i="1"/>
  <c r="G296" i="1"/>
  <c r="H227" i="1"/>
  <c r="H577" i="1"/>
  <c r="H367" i="1"/>
  <c r="I654" i="1"/>
  <c r="J141" i="16" s="1"/>
  <c r="F507" i="1"/>
  <c r="K374" i="1"/>
  <c r="L89" i="16" s="1"/>
  <c r="G506" i="1"/>
  <c r="I576" i="1"/>
  <c r="I507" i="1"/>
  <c r="G507" i="1"/>
  <c r="I226" i="1"/>
  <c r="F367" i="1"/>
  <c r="K516" i="1"/>
  <c r="I236" i="1"/>
  <c r="H234" i="1"/>
  <c r="H584" i="1"/>
  <c r="I128" i="16" s="1"/>
  <c r="F304" i="1"/>
  <c r="G76" i="16" s="1"/>
  <c r="K164" i="1"/>
  <c r="L50" i="16" s="1"/>
  <c r="F516" i="1"/>
  <c r="S151" i="1"/>
  <c r="G94" i="1"/>
  <c r="H37" i="16" s="1"/>
  <c r="K226" i="1"/>
  <c r="F506" i="1"/>
  <c r="F234" i="1"/>
  <c r="G63" i="16" s="1"/>
  <c r="G234" i="1"/>
  <c r="H63" i="16" s="1"/>
  <c r="G164" i="1"/>
  <c r="H50" i="16" s="1"/>
  <c r="G304" i="1"/>
  <c r="H76" i="16" s="1"/>
  <c r="F164" i="1"/>
  <c r="G50" i="16" s="1"/>
  <c r="H654" i="1"/>
  <c r="H374" i="1"/>
  <c r="I89" i="16" s="1"/>
  <c r="F654" i="1"/>
  <c r="K446" i="1"/>
  <c r="K444" i="1"/>
  <c r="L102" i="16" s="1"/>
  <c r="K234" i="1"/>
  <c r="L63" i="16" s="1"/>
  <c r="W151" i="1"/>
  <c r="K96" i="1" s="1"/>
  <c r="K94" i="1"/>
  <c r="L37" i="16" s="1"/>
  <c r="H446" i="1"/>
  <c r="J584" i="1"/>
  <c r="K128" i="16" s="1"/>
  <c r="K584" i="1"/>
  <c r="L128" i="16" s="1"/>
  <c r="H444" i="1"/>
  <c r="I102" i="16" s="1"/>
  <c r="K514" i="1"/>
  <c r="T151" i="1"/>
  <c r="H94" i="1"/>
  <c r="I37" i="16" s="1"/>
  <c r="I234" i="1"/>
  <c r="J63" i="16" s="1"/>
  <c r="L431" i="1"/>
  <c r="E367" i="1"/>
  <c r="L571" i="1"/>
  <c r="L506" i="1" s="1"/>
  <c r="E507" i="1"/>
  <c r="E506" i="1"/>
  <c r="L291" i="1"/>
  <c r="L226" i="1" s="1"/>
  <c r="E226" i="1"/>
  <c r="E227" i="1"/>
  <c r="L221" i="1"/>
  <c r="E157" i="1"/>
  <c r="E437" i="1"/>
  <c r="E436" i="1"/>
  <c r="H24" i="1"/>
  <c r="F17" i="1"/>
  <c r="J90" i="16"/>
  <c r="E17" i="1"/>
  <c r="T220" i="1"/>
  <c r="H164" i="1" s="1"/>
  <c r="I50" i="16" s="1"/>
  <c r="U430" i="1"/>
  <c r="U500" i="1"/>
  <c r="S571" i="1"/>
  <c r="G516" i="1" s="1"/>
  <c r="R641" i="1"/>
  <c r="F586" i="1" s="1"/>
  <c r="I17" i="1"/>
  <c r="Q430" i="1"/>
  <c r="E374" i="1" s="1"/>
  <c r="F89" i="16" s="1"/>
  <c r="U570" i="1"/>
  <c r="G17" i="1"/>
  <c r="U360" i="1"/>
  <c r="I304" i="1" s="1"/>
  <c r="J76" i="16" s="1"/>
  <c r="W710" i="1"/>
  <c r="U220" i="1"/>
  <c r="W360" i="1"/>
  <c r="U640" i="1"/>
  <c r="S779" i="1"/>
  <c r="H25" i="1"/>
  <c r="R431" i="1"/>
  <c r="F376" i="1" s="1"/>
  <c r="G81" i="16" s="1"/>
  <c r="K116" i="16"/>
  <c r="H116" i="16"/>
  <c r="J129" i="16"/>
  <c r="G64" i="16"/>
  <c r="J116" i="16"/>
  <c r="J64" i="16"/>
  <c r="G77" i="16"/>
  <c r="H64" i="16"/>
  <c r="K64" i="16"/>
  <c r="K19" i="16"/>
  <c r="K25" i="16" s="1"/>
  <c r="L77" i="16"/>
  <c r="H129" i="16"/>
  <c r="L19" i="16"/>
  <c r="L25" i="16" s="1"/>
  <c r="J19" i="16"/>
  <c r="J25" i="16" s="1"/>
  <c r="H90" i="16"/>
  <c r="L51" i="16"/>
  <c r="G90" i="16"/>
  <c r="Q711" i="1"/>
  <c r="X708" i="1"/>
  <c r="Q641" i="1"/>
  <c r="X638" i="1"/>
  <c r="X568" i="1"/>
  <c r="T571" i="1"/>
  <c r="H516" i="1" s="1"/>
  <c r="I117" i="16"/>
  <c r="Q501" i="1"/>
  <c r="E446" i="1" s="1"/>
  <c r="X498" i="1"/>
  <c r="X428" i="1"/>
  <c r="E25" i="1"/>
  <c r="X78" i="1"/>
  <c r="Q361" i="1"/>
  <c r="X358" i="1"/>
  <c r="Q291" i="1"/>
  <c r="U80" i="1"/>
  <c r="U81" i="1" s="1"/>
  <c r="I26" i="1" s="1"/>
  <c r="J16" i="16" s="1"/>
  <c r="V80" i="1"/>
  <c r="J24" i="1" s="1"/>
  <c r="W80" i="1"/>
  <c r="K24" i="1" s="1"/>
  <c r="X218" i="1"/>
  <c r="R80" i="1"/>
  <c r="R81" i="1" s="1"/>
  <c r="F26" i="1" s="1"/>
  <c r="G16" i="16" s="1"/>
  <c r="S80" i="1"/>
  <c r="G24" i="1" s="1"/>
  <c r="E24" i="1"/>
  <c r="X79" i="1"/>
  <c r="U151" i="1"/>
  <c r="X148" i="1"/>
  <c r="Q151" i="1"/>
  <c r="J77" i="16"/>
  <c r="L90" i="16"/>
  <c r="G19" i="16"/>
  <c r="G25" i="16" s="1"/>
  <c r="I19" i="16"/>
  <c r="I25" i="16" s="1"/>
  <c r="I77" i="16"/>
  <c r="H77" i="16"/>
  <c r="H19" i="16"/>
  <c r="H25" i="16" s="1"/>
  <c r="I129" i="16"/>
  <c r="I51" i="16"/>
  <c r="K129" i="16"/>
  <c r="G129" i="16"/>
  <c r="F19" i="16"/>
  <c r="F25" i="16" s="1"/>
  <c r="K77" i="16"/>
  <c r="L129" i="16"/>
  <c r="K38" i="16"/>
  <c r="J25" i="1"/>
  <c r="M10" i="16"/>
  <c r="M7" i="16"/>
  <c r="L80" i="1"/>
  <c r="M8" i="16"/>
  <c r="L19" i="1"/>
  <c r="T81" i="1"/>
  <c r="K16" i="1"/>
  <c r="K17" i="1"/>
  <c r="V777" i="1"/>
  <c r="J38" i="16"/>
  <c r="T780" i="1"/>
  <c r="M9" i="16"/>
  <c r="U780" i="1"/>
  <c r="W777" i="1"/>
  <c r="W779" i="1" s="1"/>
  <c r="L38" i="16"/>
  <c r="R780" i="1"/>
  <c r="Q777" i="1"/>
  <c r="Q779" i="1" s="1"/>
  <c r="F90" i="16"/>
  <c r="L81" i="1"/>
  <c r="L777" i="1"/>
  <c r="V571" i="1" l="1"/>
  <c r="J516" i="1" s="1"/>
  <c r="E577" i="1"/>
  <c r="J55" i="16"/>
  <c r="F366" i="1"/>
  <c r="M108" i="16"/>
  <c r="I141" i="16"/>
  <c r="I143" i="16" s="1"/>
  <c r="L115" i="16"/>
  <c r="L117" i="16" s="1"/>
  <c r="H102" i="16"/>
  <c r="H104" i="16" s="1"/>
  <c r="H141" i="16"/>
  <c r="H143" i="16" s="1"/>
  <c r="G141" i="16"/>
  <c r="G143" i="16" s="1"/>
  <c r="I63" i="16"/>
  <c r="I65" i="16" s="1"/>
  <c r="E656" i="1"/>
  <c r="J654" i="1"/>
  <c r="J234" i="1"/>
  <c r="E646" i="1"/>
  <c r="X290" i="1"/>
  <c r="E647" i="1"/>
  <c r="L647" i="1" s="1"/>
  <c r="L151" i="1"/>
  <c r="E576" i="1"/>
  <c r="L641" i="1"/>
  <c r="L576" i="1" s="1"/>
  <c r="J94" i="1"/>
  <c r="K37" i="16" s="1"/>
  <c r="V221" i="1"/>
  <c r="J166" i="1" s="1"/>
  <c r="V431" i="1"/>
  <c r="J376" i="1" s="1"/>
  <c r="L711" i="1"/>
  <c r="L646" i="1" s="1"/>
  <c r="I436" i="1"/>
  <c r="E586" i="1"/>
  <c r="J444" i="1"/>
  <c r="L501" i="1"/>
  <c r="L436" i="1" s="1"/>
  <c r="L515" i="1"/>
  <c r="I437" i="1"/>
  <c r="L437" i="1" s="1"/>
  <c r="L361" i="1"/>
  <c r="V361" i="1"/>
  <c r="J306" i="1" s="1"/>
  <c r="E297" i="1"/>
  <c r="L297" i="1" s="1"/>
  <c r="E306" i="1"/>
  <c r="F68" i="16" s="1"/>
  <c r="V151" i="1"/>
  <c r="J96" i="1" s="1"/>
  <c r="E296" i="1"/>
  <c r="H96" i="1"/>
  <c r="I29" i="16" s="1"/>
  <c r="H86" i="1"/>
  <c r="G96" i="1"/>
  <c r="H29" i="16" s="1"/>
  <c r="G86" i="1"/>
  <c r="I96" i="1"/>
  <c r="J29" i="16" s="1"/>
  <c r="I86" i="1"/>
  <c r="E86" i="1"/>
  <c r="E96" i="1"/>
  <c r="F29" i="16" s="1"/>
  <c r="E87" i="1"/>
  <c r="L87" i="1" s="1"/>
  <c r="I16" i="1"/>
  <c r="G717" i="1"/>
  <c r="S3" i="1" s="1"/>
  <c r="K724" i="1"/>
  <c r="W10" i="1" s="1"/>
  <c r="H26" i="1"/>
  <c r="I16" i="16" s="1"/>
  <c r="H16" i="1"/>
  <c r="L719" i="1"/>
  <c r="R5" i="1"/>
  <c r="X5" i="1" s="1"/>
  <c r="E725" i="1"/>
  <c r="Q11" i="1" s="1"/>
  <c r="V779" i="1"/>
  <c r="J724" i="1" s="1"/>
  <c r="V10" i="1" s="1"/>
  <c r="J725" i="1"/>
  <c r="V11" i="1" s="1"/>
  <c r="K725" i="1"/>
  <c r="W11" i="1" s="1"/>
  <c r="L3" i="16"/>
  <c r="K717" i="1"/>
  <c r="W3" i="1" s="1"/>
  <c r="L25" i="1"/>
  <c r="L779" i="1"/>
  <c r="E724" i="1"/>
  <c r="Q10" i="1" s="1"/>
  <c r="F724" i="1"/>
  <c r="R10" i="1" s="1"/>
  <c r="L157" i="1"/>
  <c r="L577" i="1"/>
  <c r="X291" i="1"/>
  <c r="L104" i="16"/>
  <c r="L507" i="1"/>
  <c r="L367" i="1"/>
  <c r="L227" i="1"/>
  <c r="X710" i="1"/>
  <c r="K654" i="1"/>
  <c r="U221" i="1"/>
  <c r="I164" i="1"/>
  <c r="J50" i="16" s="1"/>
  <c r="K117" i="16"/>
  <c r="S780" i="1"/>
  <c r="G726" i="1" s="1"/>
  <c r="S12" i="1" s="1"/>
  <c r="G724" i="1"/>
  <c r="S10" i="1" s="1"/>
  <c r="U501" i="1"/>
  <c r="I446" i="1" s="1"/>
  <c r="L446" i="1" s="1"/>
  <c r="I444" i="1"/>
  <c r="J102" i="16" s="1"/>
  <c r="X640" i="1"/>
  <c r="I584" i="1"/>
  <c r="U571" i="1"/>
  <c r="I516" i="1" s="1"/>
  <c r="I514" i="1"/>
  <c r="J115" i="16" s="1"/>
  <c r="U431" i="1"/>
  <c r="I374" i="1"/>
  <c r="J89" i="16" s="1"/>
  <c r="W361" i="1"/>
  <c r="K306" i="1" s="1"/>
  <c r="K304" i="1"/>
  <c r="L76" i="16" s="1"/>
  <c r="E236" i="1"/>
  <c r="E717" i="1"/>
  <c r="Q3" i="1" s="1"/>
  <c r="X430" i="1"/>
  <c r="S81" i="1"/>
  <c r="X220" i="1"/>
  <c r="X360" i="1"/>
  <c r="X500" i="1"/>
  <c r="F16" i="1"/>
  <c r="X570" i="1"/>
  <c r="W711" i="1"/>
  <c r="K656" i="1" s="1"/>
  <c r="T221" i="1"/>
  <c r="U641" i="1"/>
  <c r="U361" i="1"/>
  <c r="I296" i="1" s="1"/>
  <c r="X80" i="1"/>
  <c r="M110" i="16"/>
  <c r="F116" i="16"/>
  <c r="M116" i="16" s="1"/>
  <c r="I24" i="16"/>
  <c r="I26" i="16" s="1"/>
  <c r="L130" i="16"/>
  <c r="L52" i="16"/>
  <c r="H52" i="16"/>
  <c r="I104" i="16"/>
  <c r="J6" i="16"/>
  <c r="J12" i="16" s="1"/>
  <c r="Q571" i="1"/>
  <c r="Q431" i="1"/>
  <c r="E366" i="1" s="1"/>
  <c r="I24" i="1"/>
  <c r="J24" i="16" s="1"/>
  <c r="J26" i="16" s="1"/>
  <c r="W81" i="1"/>
  <c r="K26" i="1" s="1"/>
  <c r="F24" i="1"/>
  <c r="G24" i="16" s="1"/>
  <c r="G26" i="16" s="1"/>
  <c r="Q221" i="1"/>
  <c r="Q81" i="1"/>
  <c r="E16" i="1" s="1"/>
  <c r="H91" i="16"/>
  <c r="G104" i="16"/>
  <c r="M90" i="16"/>
  <c r="K78" i="16"/>
  <c r="I78" i="16"/>
  <c r="M84" i="16"/>
  <c r="G117" i="16"/>
  <c r="L24" i="16"/>
  <c r="L26" i="16" s="1"/>
  <c r="L91" i="16"/>
  <c r="H39" i="16"/>
  <c r="L39" i="16"/>
  <c r="G78" i="16"/>
  <c r="G91" i="16"/>
  <c r="J65" i="16"/>
  <c r="M25" i="16"/>
  <c r="H6" i="16"/>
  <c r="H12" i="16" s="1"/>
  <c r="L65" i="16"/>
  <c r="I91" i="16"/>
  <c r="G65" i="16"/>
  <c r="I6" i="16"/>
  <c r="I12" i="16" s="1"/>
  <c r="M45" i="16"/>
  <c r="I39" i="16"/>
  <c r="G39" i="16"/>
  <c r="I52" i="16"/>
  <c r="G52" i="16"/>
  <c r="K130" i="16"/>
  <c r="M19" i="16"/>
  <c r="H24" i="16"/>
  <c r="H26" i="16" s="1"/>
  <c r="G6" i="16"/>
  <c r="G12" i="16" s="1"/>
  <c r="L6" i="16"/>
  <c r="L12" i="16" s="1"/>
  <c r="H78" i="16"/>
  <c r="H130" i="16"/>
  <c r="I130" i="16"/>
  <c r="F51" i="16"/>
  <c r="M51" i="16" s="1"/>
  <c r="K6" i="16"/>
  <c r="K12" i="16" s="1"/>
  <c r="K52" i="16"/>
  <c r="G130" i="16"/>
  <c r="V81" i="1"/>
  <c r="J26" i="1" s="1"/>
  <c r="K24" i="16"/>
  <c r="K26" i="16" s="1"/>
  <c r="J39" i="16"/>
  <c r="I780" i="1"/>
  <c r="J4" i="16" s="1"/>
  <c r="Q780" i="1"/>
  <c r="E726" i="1" s="1"/>
  <c r="F3" i="16" s="1"/>
  <c r="X777" i="1"/>
  <c r="F38" i="16"/>
  <c r="M38" i="16" s="1"/>
  <c r="M32" i="16"/>
  <c r="M123" i="16"/>
  <c r="F129" i="16"/>
  <c r="M129" i="16" s="1"/>
  <c r="F780" i="1"/>
  <c r="G4" i="16" s="1"/>
  <c r="F64" i="16"/>
  <c r="M64" i="16" s="1"/>
  <c r="M58" i="16"/>
  <c r="L17" i="1"/>
  <c r="F6" i="16"/>
  <c r="F103" i="16"/>
  <c r="M103" i="16" s="1"/>
  <c r="M97" i="16"/>
  <c r="M136" i="16"/>
  <c r="F142" i="16"/>
  <c r="M142" i="16" s="1"/>
  <c r="F77" i="16"/>
  <c r="M77" i="16" s="1"/>
  <c r="M71" i="16"/>
  <c r="H780" i="1"/>
  <c r="I4" i="16" s="1"/>
  <c r="L236" i="1" l="1"/>
  <c r="F55" i="16"/>
  <c r="I376" i="1"/>
  <c r="J81" i="16" s="1"/>
  <c r="I366" i="1"/>
  <c r="H3" i="16"/>
  <c r="E166" i="1"/>
  <c r="F42" i="16" s="1"/>
  <c r="E156" i="1"/>
  <c r="I166" i="1"/>
  <c r="J42" i="16" s="1"/>
  <c r="I156" i="1"/>
  <c r="H166" i="1"/>
  <c r="I42" i="16" s="1"/>
  <c r="H156" i="1"/>
  <c r="K63" i="16"/>
  <c r="K65" i="16" s="1"/>
  <c r="J128" i="16"/>
  <c r="J130" i="16" s="1"/>
  <c r="L141" i="16"/>
  <c r="L143" i="16" s="1"/>
  <c r="K141" i="16"/>
  <c r="K143" i="16" s="1"/>
  <c r="K102" i="16"/>
  <c r="K104" i="16" s="1"/>
  <c r="L656" i="1"/>
  <c r="L234" i="1"/>
  <c r="L94" i="1"/>
  <c r="X151" i="1"/>
  <c r="L86" i="1" s="1"/>
  <c r="X10" i="1"/>
  <c r="X11" i="1"/>
  <c r="Q12" i="1"/>
  <c r="L96" i="1"/>
  <c r="G716" i="1"/>
  <c r="S2" i="1" s="1"/>
  <c r="G26" i="1"/>
  <c r="H16" i="16" s="1"/>
  <c r="G16" i="1"/>
  <c r="L725" i="1"/>
  <c r="X779" i="1"/>
  <c r="L724" i="1"/>
  <c r="L514" i="1"/>
  <c r="J117" i="16"/>
  <c r="L164" i="1"/>
  <c r="J52" i="16"/>
  <c r="L444" i="1"/>
  <c r="J104" i="16"/>
  <c r="L304" i="1"/>
  <c r="L78" i="16"/>
  <c r="L584" i="1"/>
  <c r="L654" i="1"/>
  <c r="L374" i="1"/>
  <c r="J91" i="16"/>
  <c r="X501" i="1"/>
  <c r="I726" i="1"/>
  <c r="J3" i="16" s="1"/>
  <c r="I717" i="1"/>
  <c r="U3" i="1" s="1"/>
  <c r="I716" i="1"/>
  <c r="U2" i="1" s="1"/>
  <c r="H726" i="1"/>
  <c r="I3" i="16" s="1"/>
  <c r="H717" i="1"/>
  <c r="T3" i="1" s="1"/>
  <c r="H716" i="1"/>
  <c r="T2" i="1" s="1"/>
  <c r="X431" i="1"/>
  <c r="L366" i="1" s="1"/>
  <c r="E376" i="1"/>
  <c r="X571" i="1"/>
  <c r="E516" i="1"/>
  <c r="L516" i="1" s="1"/>
  <c r="X361" i="1"/>
  <c r="L296" i="1" s="1"/>
  <c r="I306" i="1"/>
  <c r="J68" i="16" s="1"/>
  <c r="F726" i="1"/>
  <c r="G3" i="16" s="1"/>
  <c r="F717" i="1"/>
  <c r="R3" i="1" s="1"/>
  <c r="F716" i="1"/>
  <c r="R2" i="1" s="1"/>
  <c r="X641" i="1"/>
  <c r="I586" i="1"/>
  <c r="L586" i="1" s="1"/>
  <c r="E716" i="1"/>
  <c r="Q2" i="1" s="1"/>
  <c r="X221" i="1"/>
  <c r="L156" i="1" s="1"/>
  <c r="X711" i="1"/>
  <c r="H117" i="16"/>
  <c r="E26" i="1"/>
  <c r="F16" i="16" s="1"/>
  <c r="K91" i="16"/>
  <c r="K39" i="16"/>
  <c r="J78" i="16"/>
  <c r="M121" i="16"/>
  <c r="M120" i="16" s="1"/>
  <c r="H65" i="16"/>
  <c r="M95" i="16"/>
  <c r="M94" i="16" s="1"/>
  <c r="J143" i="16"/>
  <c r="I11" i="16"/>
  <c r="I13" i="16" s="1"/>
  <c r="F24" i="16"/>
  <c r="G11" i="16"/>
  <c r="G13" i="16" s="1"/>
  <c r="M43" i="16"/>
  <c r="L24" i="1"/>
  <c r="X81" i="1"/>
  <c r="L16" i="1" s="1"/>
  <c r="M82" i="16"/>
  <c r="W780" i="1"/>
  <c r="F117" i="16"/>
  <c r="M17" i="16"/>
  <c r="M69" i="16"/>
  <c r="M30" i="16"/>
  <c r="V780" i="1"/>
  <c r="F12" i="16"/>
  <c r="M12" i="16" s="1"/>
  <c r="M6" i="16"/>
  <c r="M107" i="16"/>
  <c r="L780" i="1"/>
  <c r="F91" i="16"/>
  <c r="M134" i="16"/>
  <c r="M133" i="16" s="1"/>
  <c r="M56" i="16"/>
  <c r="M55" i="16" s="1"/>
  <c r="M29" i="16" l="1"/>
  <c r="L376" i="1"/>
  <c r="F81" i="16"/>
  <c r="M81" i="16"/>
  <c r="L166" i="1"/>
  <c r="M42" i="16" s="1"/>
  <c r="J726" i="1"/>
  <c r="J716" i="1"/>
  <c r="V2" i="1" s="1"/>
  <c r="K726" i="1"/>
  <c r="K716" i="1"/>
  <c r="W2" i="1" s="1"/>
  <c r="R12" i="1"/>
  <c r="T12" i="1"/>
  <c r="U12" i="1"/>
  <c r="L306" i="1"/>
  <c r="M68" i="16" s="1"/>
  <c r="X3" i="1"/>
  <c r="F26" i="16"/>
  <c r="M26" i="16" s="1"/>
  <c r="G9" i="17"/>
  <c r="L11" i="16"/>
  <c r="L13" i="16" s="1"/>
  <c r="L717" i="1"/>
  <c r="F4" i="17" s="1"/>
  <c r="M117" i="16"/>
  <c r="L26" i="1"/>
  <c r="M16" i="16" s="1"/>
  <c r="M91" i="16"/>
  <c r="K11" i="16"/>
  <c r="K13" i="16" s="1"/>
  <c r="H9" i="17"/>
  <c r="H8" i="17"/>
  <c r="G11" i="17"/>
  <c r="G5" i="17"/>
  <c r="G17" i="17"/>
  <c r="H17" i="17"/>
  <c r="H11" i="16"/>
  <c r="H13" i="16" s="1"/>
  <c r="G12" i="17"/>
  <c r="J11" i="16"/>
  <c r="J13" i="16" s="1"/>
  <c r="H10" i="17"/>
  <c r="G7" i="17"/>
  <c r="G6" i="17"/>
  <c r="M24" i="16"/>
  <c r="M115" i="16"/>
  <c r="X780" i="1"/>
  <c r="L716" i="1" s="1"/>
  <c r="X2" i="1" s="1"/>
  <c r="M4" i="16"/>
  <c r="F130" i="16"/>
  <c r="M130" i="16" s="1"/>
  <c r="M128" i="16"/>
  <c r="F39" i="16"/>
  <c r="M39" i="16" s="1"/>
  <c r="M37" i="16"/>
  <c r="F11" i="16"/>
  <c r="F65" i="16"/>
  <c r="M65" i="16" s="1"/>
  <c r="M63" i="16"/>
  <c r="M89" i="16"/>
  <c r="M141" i="16"/>
  <c r="F143" i="16"/>
  <c r="M143" i="16" s="1"/>
  <c r="F104" i="16"/>
  <c r="M104" i="16" s="1"/>
  <c r="M102" i="16"/>
  <c r="M50" i="16"/>
  <c r="F52" i="16"/>
  <c r="M52" i="16" s="1"/>
  <c r="F78" i="16"/>
  <c r="M78" i="16" s="1"/>
  <c r="M76" i="16"/>
  <c r="L726" i="1" l="1"/>
  <c r="E4" i="17" s="1"/>
  <c r="E3" i="17" s="1"/>
  <c r="W12" i="1"/>
  <c r="V12" i="1"/>
  <c r="G10" i="17"/>
  <c r="H11" i="17"/>
  <c r="G8" i="17"/>
  <c r="H5" i="17"/>
  <c r="G18" i="17"/>
  <c r="H18" i="17"/>
  <c r="H16" i="17"/>
  <c r="G16" i="17"/>
  <c r="H15" i="17"/>
  <c r="G15" i="17"/>
  <c r="H14" i="17"/>
  <c r="G14" i="17"/>
  <c r="G13" i="17"/>
  <c r="F3" i="17"/>
  <c r="H3" i="17" s="1"/>
  <c r="H13" i="17"/>
  <c r="H12" i="17"/>
  <c r="H7" i="17"/>
  <c r="H6" i="17"/>
  <c r="X6" i="16"/>
  <c r="F13" i="16"/>
  <c r="M13" i="16" s="1"/>
  <c r="X2" i="16" s="1"/>
  <c r="M11" i="16"/>
  <c r="M3" i="16" l="1"/>
  <c r="X12" i="1"/>
  <c r="H4" i="17"/>
  <c r="G4" i="17"/>
  <c r="G3" i="17" s="1"/>
  <c r="X1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Mikkel Bjerg Kongsbak</author>
  </authors>
  <commentList>
    <comment ref="E15" authorId="0" shapeId="0" xr:uid="{CB4E3BCF-361A-4BC9-B85E-51DA557383CB}">
      <text>
        <r>
          <rPr>
            <b/>
            <sz val="9"/>
            <color indexed="81"/>
            <rFont val="Tahoma"/>
            <charset val="1"/>
          </rPr>
          <t>Mikkel Bjerg Kongsbak:</t>
        </r>
        <r>
          <rPr>
            <sz val="9"/>
            <color indexed="81"/>
            <rFont val="Tahoma"/>
            <charset val="1"/>
          </rPr>
          <t xml:space="preserve">
By changing the calendar years here, the entire workbook will follow automatically.</t>
        </r>
      </text>
    </comment>
  </commentList>
</comments>
</file>

<file path=xl/sharedStrings.xml><?xml version="1.0" encoding="utf-8"?>
<sst xmlns="http://schemas.openxmlformats.org/spreadsheetml/2006/main" count="15787" uniqueCount="120">
  <si>
    <t>i</t>
  </si>
  <si>
    <t>Personnel - man months</t>
  </si>
  <si>
    <t>Total</t>
  </si>
  <si>
    <t>Total man months</t>
  </si>
  <si>
    <t>Salaries in DKK</t>
  </si>
  <si>
    <t>Total (DKK)</t>
  </si>
  <si>
    <t>Yearly increase</t>
  </si>
  <si>
    <t>Total Salaries</t>
  </si>
  <si>
    <t>ii</t>
  </si>
  <si>
    <t>Equipment</t>
  </si>
  <si>
    <t>Total Equipment</t>
  </si>
  <si>
    <t>iii</t>
  </si>
  <si>
    <t>Other costs (events, travelling, accommodation, etc.)</t>
  </si>
  <si>
    <t>Total Consumables</t>
  </si>
  <si>
    <t>TOTAL</t>
  </si>
  <si>
    <t>Total Budget</t>
  </si>
  <si>
    <t>Salaries (excl. overheads)</t>
  </si>
  <si>
    <t>Equipment (excl. overheads)</t>
  </si>
  <si>
    <t>Other costs (events, traveling, accommodation, etc.)</t>
  </si>
  <si>
    <t>External services (e.g. consultancy and other services)</t>
  </si>
  <si>
    <t>Cost without overhead</t>
  </si>
  <si>
    <t>Overheads</t>
  </si>
  <si>
    <t>Total excl. overheads</t>
  </si>
  <si>
    <t>Total incl. overheads</t>
  </si>
  <si>
    <t>IFD investment rate</t>
  </si>
  <si>
    <t>IFD investment amount</t>
  </si>
  <si>
    <t>%</t>
  </si>
  <si>
    <t>DKK</t>
  </si>
  <si>
    <t>Equipment (equipment, materials, reagents, chemicals, licenses etc.)</t>
  </si>
  <si>
    <t>Total Other costs</t>
  </si>
  <si>
    <t>Total External services</t>
  </si>
  <si>
    <t>iv</t>
  </si>
  <si>
    <t>Costs without overhead</t>
  </si>
  <si>
    <t>v</t>
  </si>
  <si>
    <t>Total Costs without overhead</t>
  </si>
  <si>
    <t>Subtotal (i + ii + iii +iv + v)</t>
  </si>
  <si>
    <t>WP1</t>
  </si>
  <si>
    <t>IFD INVESTMENT APPLIED FOR</t>
  </si>
  <si>
    <t>OWN CONTRIBUTION</t>
  </si>
  <si>
    <t>WP2</t>
  </si>
  <si>
    <t>WP3</t>
  </si>
  <si>
    <t>WP4</t>
  </si>
  <si>
    <t>WP5</t>
  </si>
  <si>
    <t>WP6</t>
  </si>
  <si>
    <t>WP7</t>
  </si>
  <si>
    <t>WP8</t>
  </si>
  <si>
    <t>WP9</t>
  </si>
  <si>
    <t>WP10</t>
  </si>
  <si>
    <t>WORK PACKAGE    1</t>
  </si>
  <si>
    <t>WORK PACKAGE    2</t>
  </si>
  <si>
    <t>WORK PACKAGE    3</t>
  </si>
  <si>
    <t>WORK PACKAGE    4</t>
  </si>
  <si>
    <t>WORK PACKAGE    5</t>
  </si>
  <si>
    <t>WORK PACKAGE    6</t>
  </si>
  <si>
    <t>WORK PACKAGE    7</t>
  </si>
  <si>
    <t>WORK PACKAGE    8</t>
  </si>
  <si>
    <t>WORK PACKAGE    9</t>
  </si>
  <si>
    <t>WORK PACKAGE    10</t>
  </si>
  <si>
    <t>Total Project budget</t>
  </si>
  <si>
    <t>Total IFD investment incl. overhead</t>
  </si>
  <si>
    <t>Partner number and name</t>
  </si>
  <si>
    <t>Total budget incl. OH</t>
  </si>
  <si>
    <t>Self-financing</t>
  </si>
  <si>
    <t>Role in project and key contribution</t>
  </si>
  <si>
    <t>P1</t>
  </si>
  <si>
    <t>P2</t>
  </si>
  <si>
    <t>P3</t>
  </si>
  <si>
    <t>P4</t>
  </si>
  <si>
    <t>P5</t>
  </si>
  <si>
    <t>P6</t>
  </si>
  <si>
    <t>P7</t>
  </si>
  <si>
    <t>P8</t>
  </si>
  <si>
    <t>P9</t>
  </si>
  <si>
    <t>P10</t>
  </si>
  <si>
    <t>Type</t>
  </si>
  <si>
    <t>IFD investment incl. OH</t>
  </si>
  <si>
    <t>IFD Investment Rate</t>
  </si>
  <si>
    <t>P11</t>
  </si>
  <si>
    <t>P12</t>
  </si>
  <si>
    <t>P13</t>
  </si>
  <si>
    <t>P14</t>
  </si>
  <si>
    <t>P15</t>
  </si>
  <si>
    <t>PARTNER DETAILS</t>
  </si>
  <si>
    <t>Partner Name:</t>
  </si>
  <si>
    <t>Type
(industry, academia, GTS, public)</t>
  </si>
  <si>
    <t>SME</t>
  </si>
  <si>
    <t>Large enterprise</t>
  </si>
  <si>
    <t>Non-profit organisation</t>
  </si>
  <si>
    <t>Danish university</t>
  </si>
  <si>
    <t>Non-Danish University</t>
  </si>
  <si>
    <t>Public hospitals</t>
  </si>
  <si>
    <t>Other public entity</t>
  </si>
  <si>
    <t>GTS-institute</t>
  </si>
  <si>
    <t>GTS-institute (with economic activities)</t>
  </si>
  <si>
    <t>Type (drop down):</t>
  </si>
  <si>
    <t xml:space="preserve"> - </t>
  </si>
  <si>
    <t>Monthly salary (2022)</t>
  </si>
  <si>
    <t>Overhead factor 
and cost factor</t>
  </si>
  <si>
    <t>Overhead rate</t>
  </si>
  <si>
    <t>Cost factor</t>
  </si>
  <si>
    <t>Man months</t>
  </si>
  <si>
    <t>Key persons (appendix c)</t>
  </si>
  <si>
    <t>Unnamed VIP/TAP</t>
  </si>
  <si>
    <t>No.</t>
  </si>
  <si>
    <t>Title of the keyperson</t>
  </si>
  <si>
    <t>Name of the keyperson</t>
  </si>
  <si>
    <t>Partner name</t>
  </si>
  <si>
    <t>Expected time spend on project (months)</t>
  </si>
  <si>
    <t>KEY PERSONS</t>
  </si>
  <si>
    <t>FACULTY</t>
  </si>
  <si>
    <t>Faculty</t>
  </si>
  <si>
    <t>TECH</t>
  </si>
  <si>
    <t>NAT</t>
  </si>
  <si>
    <t>Postdoc NN</t>
  </si>
  <si>
    <t>PhD NN</t>
  </si>
  <si>
    <t>Appendix C - only list 10 key persons</t>
  </si>
  <si>
    <t>Describe the competences, motivation and commitment in relation to their importance of up to ten key individuals for the successful execution and completion of the project. This template and all relevant one-page CV’s must be compiled according to the numbering, into a single PDF document and attached the applica-tion.</t>
  </si>
  <si>
    <t>Qualifications 
(550 characters)</t>
  </si>
  <si>
    <t>Total man months
(VIP+ TAP)</t>
  </si>
  <si>
    <t>TAP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</si>
</sst>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kr.&quot;_-;\-* #,##0.00\ &quot;kr.&quot;_-;_-* &quot;-&quot;??\ &quot;kr.&quot;_-;_-@_-"/>
    <numFmt numFmtId="164" formatCode="#,##0\ &quot;kr.&quot;"/>
    <numFmt numFmtId="165" formatCode="_ &quot;kr.&quot;\ * #,##0_ ;_ &quot;kr.&quot;\ * \-#,##0_ ;_ &quot;kr.&quot;\ * &quot;-&quot;_ ;_ @_ "/>
    <numFmt numFmtId="166" formatCode="_-* #,##0.00\ [$kr.-406]_-;\-* #,##0.00\ [$kr.-406]_-;_-* &quot;-&quot;??\ [$kr.-406]_-;_-@_-"/>
    <numFmt numFmtId="167" formatCode="0.0%"/>
    <numFmt numFmtId="168" formatCode="0.0"/>
  </numFmts>
  <fonts count="2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name val="Calibri"/>
      <family val="2"/>
    </font>
    <font>
      <sz val="10"/>
      <name val="Calibri"/>
      <family val="2"/>
    </font>
    <font>
      <sz val="11"/>
      <color theme="1"/>
      <name val="Arial"/>
      <family val="2"/>
    </font>
    <font>
      <b/>
      <sz val="72"/>
      <name val="Calibri"/>
      <family val="2"/>
      <scheme val="minor"/>
    </font>
    <font>
      <b/>
      <sz val="20"/>
      <color theme="0"/>
      <name val="Calibri"/>
      <family val="2"/>
    </font>
    <font>
      <b/>
      <sz val="84"/>
      <color theme="1"/>
      <name val="Calibri"/>
      <family val="2"/>
      <scheme val="minor"/>
    </font>
    <font>
      <sz val="11"/>
      <name val="Calibri"/>
      <family val="2"/>
      <scheme val="minor"/>
    </font>
    <font>
      <b/>
      <sz val="14"/>
      <color theme="1"/>
      <name val="Calibri"/>
      <family val="2"/>
      <scheme val="minor"/>
    </font>
    <font>
      <b/>
      <sz val="11"/>
      <color theme="0"/>
      <name val="Arial"/>
      <family val="2"/>
    </font>
    <font>
      <b/>
      <sz val="11"/>
      <name val="Arial"/>
      <family val="2"/>
    </font>
    <font>
      <sz val="10"/>
      <color theme="1"/>
      <name val="Arial"/>
      <family val="2"/>
    </font>
    <font>
      <b/>
      <sz val="11"/>
      <color theme="1"/>
      <name val="Arial"/>
      <family val="2"/>
    </font>
    <font>
      <sz val="8"/>
      <color theme="1"/>
      <name val="Arial"/>
      <family val="2"/>
    </font>
    <font>
      <b/>
      <sz val="14"/>
      <name val="Calibri"/>
      <family val="2"/>
      <scheme val="minor"/>
    </font>
    <font>
      <b/>
      <sz val="11"/>
      <name val="Calibri"/>
      <family val="2"/>
      <scheme val="minor"/>
    </font>
    <font>
      <b/>
      <sz val="8"/>
      <name val="Calibri"/>
      <family val="2"/>
      <scheme val="minor"/>
    </font>
    <font>
      <b/>
      <sz val="72"/>
      <color theme="1"/>
      <name val="Calibri"/>
      <family val="2"/>
      <scheme val="minor"/>
    </font>
    <font>
      <b/>
      <sz val="28"/>
      <color theme="1"/>
      <name val="Calibri"/>
      <family val="2"/>
      <scheme val="minor"/>
    </font>
    <font>
      <b/>
      <sz val="18"/>
      <color theme="1"/>
      <name val="Calibri"/>
      <family val="2"/>
      <scheme val="minor"/>
    </font>
    <font>
      <b/>
      <sz val="12"/>
      <name val="Arial"/>
      <family val="2"/>
    </font>
    <font>
      <b/>
      <sz val="10"/>
      <color theme="1"/>
      <name val="Arial"/>
      <family val="2"/>
    </font>
    <font>
      <b/>
      <sz val="64"/>
      <name val="Calibri"/>
      <family val="2"/>
      <scheme val="minor"/>
    </font>
    <font>
      <sz val="14"/>
      <name val="Calibri"/>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1"/>
        <bgColor indexed="64"/>
      </patternFill>
    </fill>
    <fill>
      <patternFill patternType="solid">
        <fgColor theme="0" tint="-0.14993743705557422"/>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7"/>
        <bgColor indexed="64"/>
      </patternFill>
    </fill>
  </fills>
  <borders count="6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medium">
        <color indexed="64"/>
      </left>
      <right style="medium">
        <color indexed="64"/>
      </right>
      <top/>
      <bottom style="thin">
        <color auto="1"/>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auto="1"/>
      </left>
      <right/>
      <top style="thin">
        <color indexed="64"/>
      </top>
      <bottom style="thin">
        <color indexed="64"/>
      </bottom>
      <diagonal/>
    </border>
    <border>
      <left style="medium">
        <color indexed="64"/>
      </left>
      <right style="thin">
        <color auto="1"/>
      </right>
      <top style="medium">
        <color indexed="64"/>
      </top>
      <bottom style="medium">
        <color indexed="64"/>
      </bottom>
      <diagonal/>
    </border>
  </borders>
  <cellStyleXfs count="4">
    <xf numFmtId="0" fontId="0" fillId="0" borderId="0"/>
    <xf numFmtId="9" fontId="1" fillId="0" borderId="0" applyFont="0" applyFill="0" applyBorder="0" applyAlignment="0" applyProtection="0"/>
    <xf numFmtId="0" fontId="6" fillId="0" borderId="0"/>
    <xf numFmtId="44" fontId="1" fillId="0" borderId="0" applyFont="0" applyFill="0" applyBorder="0" applyAlignment="0" applyProtection="0"/>
  </cellStyleXfs>
  <cellXfs count="302">
    <xf numFmtId="0" fontId="0" fillId="0" borderId="0" xfId="0"/>
    <xf numFmtId="0" fontId="5" fillId="2" borderId="0" xfId="0" applyFont="1" applyFill="1" applyBorder="1" applyAlignment="1" applyProtection="1">
      <alignment vertical="center"/>
      <protection locked="0"/>
    </xf>
    <xf numFmtId="3" fontId="5" fillId="2" borderId="0" xfId="0" applyNumberFormat="1" applyFont="1" applyFill="1" applyBorder="1" applyAlignment="1" applyProtection="1">
      <alignment horizontal="center" vertical="center"/>
      <protection locked="0"/>
    </xf>
    <xf numFmtId="9" fontId="5" fillId="2" borderId="15" xfId="1" applyFont="1" applyFill="1" applyBorder="1" applyAlignment="1" applyProtection="1">
      <alignment horizontal="center" vertical="center"/>
      <protection locked="0"/>
    </xf>
    <xf numFmtId="3" fontId="5" fillId="2" borderId="0" xfId="0" applyNumberFormat="1" applyFont="1" applyFill="1" applyBorder="1" applyAlignment="1" applyProtection="1">
      <alignment vertical="center"/>
      <protection locked="0"/>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0" fillId="5" borderId="26" xfId="0" applyFill="1" applyBorder="1" applyProtection="1"/>
    <xf numFmtId="0" fontId="0" fillId="5" borderId="27" xfId="0" applyFill="1" applyBorder="1" applyProtection="1"/>
    <xf numFmtId="0" fontId="2" fillId="5" borderId="27" xfId="0" applyFont="1" applyFill="1" applyBorder="1" applyAlignment="1" applyProtection="1">
      <alignment horizontal="center" vertical="center"/>
    </xf>
    <xf numFmtId="0" fontId="0" fillId="5" borderId="28" xfId="0" applyFill="1" applyBorder="1" applyProtection="1"/>
    <xf numFmtId="0" fontId="0" fillId="0" borderId="0" xfId="0" applyProtection="1"/>
    <xf numFmtId="0" fontId="0" fillId="5" borderId="8" xfId="0" applyFill="1" applyBorder="1" applyProtection="1"/>
    <xf numFmtId="0" fontId="0" fillId="3" borderId="13" xfId="0" applyFill="1" applyBorder="1" applyAlignment="1" applyProtection="1">
      <alignment horizontal="right" vertical="center"/>
    </xf>
    <xf numFmtId="9" fontId="0" fillId="3" borderId="13" xfId="1" applyNumberFormat="1" applyFont="1" applyFill="1" applyBorder="1" applyProtection="1"/>
    <xf numFmtId="9" fontId="0" fillId="0" borderId="13" xfId="1" applyNumberFormat="1" applyFont="1" applyBorder="1" applyProtection="1"/>
    <xf numFmtId="0" fontId="0" fillId="5" borderId="0" xfId="0" applyFill="1" applyBorder="1" applyProtection="1"/>
    <xf numFmtId="0" fontId="0" fillId="5" borderId="23" xfId="0" applyFill="1" applyBorder="1" applyProtection="1"/>
    <xf numFmtId="3" fontId="0" fillId="3" borderId="13" xfId="0" applyNumberFormat="1" applyFill="1" applyBorder="1" applyProtection="1"/>
    <xf numFmtId="0" fontId="10" fillId="5" borderId="0" xfId="0" applyFont="1" applyFill="1" applyAlignment="1" applyProtection="1"/>
    <xf numFmtId="3" fontId="0" fillId="0" borderId="13" xfId="0" applyNumberFormat="1" applyBorder="1" applyProtection="1"/>
    <xf numFmtId="3" fontId="0" fillId="5" borderId="0" xfId="0" applyNumberFormat="1" applyFill="1" applyBorder="1" applyProtection="1"/>
    <xf numFmtId="0" fontId="0" fillId="5" borderId="29" xfId="0" applyFill="1" applyBorder="1" applyProtection="1"/>
    <xf numFmtId="0" fontId="0" fillId="5" borderId="30" xfId="0" applyFill="1" applyBorder="1" applyProtection="1"/>
    <xf numFmtId="0" fontId="0" fillId="5" borderId="31" xfId="0" applyFill="1" applyBorder="1" applyProtection="1"/>
    <xf numFmtId="0" fontId="0" fillId="6" borderId="1" xfId="0" applyFill="1" applyBorder="1" applyProtection="1"/>
    <xf numFmtId="0" fontId="0" fillId="6" borderId="5" xfId="0" applyFill="1" applyBorder="1" applyProtection="1"/>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5" fillId="0" borderId="23" xfId="0" applyFont="1" applyFill="1" applyBorder="1" applyAlignment="1" applyProtection="1">
      <alignment vertical="center"/>
    </xf>
    <xf numFmtId="0" fontId="0" fillId="0" borderId="0" xfId="0" applyAlignment="1" applyProtection="1">
      <alignment horizontal="right" vertical="center"/>
    </xf>
    <xf numFmtId="0" fontId="4" fillId="0" borderId="12" xfId="0" applyFont="1" applyFill="1" applyBorder="1" applyAlignment="1" applyProtection="1">
      <alignment horizontal="left" vertical="center"/>
    </xf>
    <xf numFmtId="0" fontId="5" fillId="0" borderId="12" xfId="0" applyFont="1" applyFill="1" applyBorder="1" applyAlignment="1" applyProtection="1">
      <alignment vertical="center"/>
    </xf>
    <xf numFmtId="0" fontId="5" fillId="0" borderId="24" xfId="0" applyFont="1" applyFill="1" applyBorder="1" applyAlignment="1" applyProtection="1">
      <alignment vertical="center"/>
    </xf>
    <xf numFmtId="0" fontId="4" fillId="0" borderId="3" xfId="0" applyFont="1" applyFill="1" applyBorder="1" applyAlignment="1" applyProtection="1">
      <alignment horizontal="left" vertical="center"/>
    </xf>
    <xf numFmtId="0" fontId="4" fillId="0" borderId="3"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3" fontId="5" fillId="0" borderId="0" xfId="0" applyNumberFormat="1" applyFont="1" applyFill="1" applyBorder="1" applyAlignment="1" applyProtection="1">
      <alignment vertical="center"/>
    </xf>
    <xf numFmtId="3" fontId="5" fillId="0" borderId="23" xfId="0" applyNumberFormat="1" applyFont="1" applyFill="1" applyBorder="1" applyAlignment="1" applyProtection="1">
      <alignment vertical="center"/>
    </xf>
    <xf numFmtId="3" fontId="5" fillId="0" borderId="25" xfId="0" applyNumberFormat="1" applyFont="1" applyFill="1" applyBorder="1" applyAlignment="1" applyProtection="1">
      <alignment vertical="center"/>
    </xf>
    <xf numFmtId="0" fontId="5" fillId="4" borderId="14" xfId="0" applyFont="1" applyFill="1" applyBorder="1" applyAlignment="1" applyProtection="1">
      <alignment horizontal="left" vertical="center"/>
    </xf>
    <xf numFmtId="3" fontId="5" fillId="4" borderId="15" xfId="0" applyNumberFormat="1" applyFont="1" applyFill="1" applyBorder="1" applyAlignment="1" applyProtection="1">
      <alignment vertical="center"/>
    </xf>
    <xf numFmtId="3" fontId="5" fillId="4" borderId="23" xfId="0" applyNumberFormat="1" applyFont="1" applyFill="1" applyBorder="1" applyAlignment="1" applyProtection="1">
      <alignment vertical="center"/>
    </xf>
    <xf numFmtId="9" fontId="5" fillId="4" borderId="15" xfId="1" applyFont="1" applyFill="1" applyBorder="1" applyAlignment="1" applyProtection="1">
      <alignment horizontal="center" vertical="center"/>
    </xf>
    <xf numFmtId="3" fontId="5" fillId="0" borderId="12" xfId="0" applyNumberFormat="1" applyFont="1" applyFill="1" applyBorder="1" applyAlignment="1" applyProtection="1">
      <alignment vertical="center"/>
    </xf>
    <xf numFmtId="3" fontId="5" fillId="0" borderId="24" xfId="0" applyNumberFormat="1" applyFont="1" applyFill="1" applyBorder="1" applyAlignment="1" applyProtection="1">
      <alignment vertical="center"/>
    </xf>
    <xf numFmtId="0" fontId="4" fillId="0" borderId="0" xfId="0" applyFont="1" applyFill="1" applyBorder="1" applyAlignment="1" applyProtection="1">
      <alignment horizontal="left" vertical="center"/>
    </xf>
    <xf numFmtId="9" fontId="5" fillId="4" borderId="0" xfId="1" applyFont="1" applyFill="1" applyBorder="1" applyAlignment="1" applyProtection="1">
      <alignment horizontal="center" vertical="center"/>
    </xf>
    <xf numFmtId="0" fontId="0" fillId="6" borderId="16" xfId="0" applyFill="1" applyBorder="1" applyProtection="1"/>
    <xf numFmtId="0" fontId="0" fillId="6" borderId="19" xfId="0" applyFill="1" applyBorder="1" applyProtection="1"/>
    <xf numFmtId="0" fontId="0" fillId="6" borderId="20" xfId="0" applyFill="1" applyBorder="1" applyProtection="1"/>
    <xf numFmtId="0" fontId="0" fillId="6" borderId="21" xfId="0" applyFill="1" applyBorder="1" applyProtection="1"/>
    <xf numFmtId="0" fontId="5" fillId="3" borderId="8"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3" borderId="9" xfId="0" applyFont="1" applyFill="1" applyBorder="1" applyAlignment="1" applyProtection="1">
      <alignment horizontal="left" vertical="center"/>
    </xf>
    <xf numFmtId="0" fontId="2" fillId="5" borderId="27" xfId="0" applyNumberFormat="1" applyFont="1" applyFill="1" applyBorder="1" applyAlignment="1" applyProtection="1">
      <alignment horizontal="center" vertical="center"/>
    </xf>
    <xf numFmtId="0" fontId="4" fillId="0" borderId="3" xfId="0" applyFont="1" applyFill="1" applyBorder="1" applyAlignment="1" applyProtection="1">
      <alignment horizontal="left" vertical="center"/>
    </xf>
    <xf numFmtId="165" fontId="13" fillId="7" borderId="34" xfId="0" applyNumberFormat="1" applyFont="1" applyFill="1" applyBorder="1" applyAlignment="1" applyProtection="1">
      <alignment horizontal="center" vertical="center" wrapText="1"/>
      <protection hidden="1"/>
    </xf>
    <xf numFmtId="0" fontId="6" fillId="3" borderId="36" xfId="0" applyFont="1" applyFill="1" applyBorder="1" applyAlignment="1" applyProtection="1">
      <alignment horizontal="left" vertical="center" wrapText="1" indent="1"/>
      <protection hidden="1"/>
    </xf>
    <xf numFmtId="0" fontId="12" fillId="5" borderId="39" xfId="0" applyFont="1" applyFill="1" applyBorder="1" applyAlignment="1" applyProtection="1">
      <alignment horizontal="center" vertical="center" wrapText="1"/>
      <protection hidden="1"/>
    </xf>
    <xf numFmtId="0" fontId="12" fillId="5" borderId="40" xfId="0" applyFont="1" applyFill="1" applyBorder="1" applyAlignment="1" applyProtection="1">
      <alignment horizontal="center" vertical="center" wrapText="1"/>
      <protection hidden="1"/>
    </xf>
    <xf numFmtId="0" fontId="12" fillId="5" borderId="41"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0" fontId="6" fillId="3" borderId="43" xfId="0" applyFont="1" applyFill="1" applyBorder="1" applyAlignment="1" applyProtection="1">
      <alignment horizontal="center" vertical="center"/>
      <protection hidden="1"/>
    </xf>
    <xf numFmtId="0" fontId="6" fillId="3" borderId="45" xfId="0" applyFont="1" applyFill="1" applyBorder="1" applyAlignment="1" applyProtection="1">
      <alignment horizontal="center" vertical="center"/>
      <protection hidden="1"/>
    </xf>
    <xf numFmtId="0" fontId="6" fillId="3" borderId="46" xfId="0" applyFont="1" applyFill="1" applyBorder="1" applyAlignment="1" applyProtection="1">
      <alignment horizontal="left" vertical="center" wrapText="1" indent="1"/>
      <protection hidden="1"/>
    </xf>
    <xf numFmtId="166" fontId="6" fillId="3" borderId="11" xfId="0" applyNumberFormat="1" applyFont="1" applyFill="1" applyBorder="1" applyAlignment="1" applyProtection="1">
      <alignment horizontal="left" vertical="center" indent="1"/>
      <protection hidden="1"/>
    </xf>
    <xf numFmtId="166" fontId="6" fillId="3" borderId="37" xfId="0" applyNumberFormat="1" applyFont="1" applyFill="1" applyBorder="1" applyAlignment="1" applyProtection="1">
      <alignment horizontal="left" vertical="center" indent="1"/>
      <protection hidden="1"/>
    </xf>
    <xf numFmtId="166" fontId="6" fillId="3" borderId="47" xfId="0" applyNumberFormat="1" applyFont="1" applyFill="1" applyBorder="1" applyAlignment="1" applyProtection="1">
      <alignment horizontal="left" vertical="center" indent="1"/>
      <protection hidden="1"/>
    </xf>
    <xf numFmtId="166" fontId="6" fillId="3" borderId="48" xfId="0" applyNumberFormat="1" applyFont="1" applyFill="1" applyBorder="1" applyAlignment="1" applyProtection="1">
      <alignment horizontal="left" vertical="center" indent="1"/>
      <protection hidden="1"/>
    </xf>
    <xf numFmtId="0" fontId="6" fillId="3" borderId="49" xfId="0" applyFont="1" applyFill="1" applyBorder="1" applyAlignment="1" applyProtection="1">
      <alignment horizontal="center" vertical="center"/>
      <protection hidden="1"/>
    </xf>
    <xf numFmtId="0" fontId="6" fillId="3" borderId="50" xfId="0" applyFont="1" applyFill="1" applyBorder="1" applyAlignment="1" applyProtection="1">
      <alignment horizontal="left" vertical="center" wrapText="1" indent="1"/>
      <protection hidden="1"/>
    </xf>
    <xf numFmtId="166" fontId="6" fillId="3" borderId="18" xfId="0" applyNumberFormat="1" applyFont="1" applyFill="1" applyBorder="1" applyAlignment="1" applyProtection="1">
      <alignment horizontal="left" vertical="center" indent="1"/>
      <protection hidden="1"/>
    </xf>
    <xf numFmtId="166" fontId="6" fillId="3" borderId="4" xfId="0" applyNumberFormat="1" applyFont="1" applyFill="1" applyBorder="1" applyAlignment="1" applyProtection="1">
      <alignment horizontal="left" vertical="center" indent="1"/>
      <protection hidden="1"/>
    </xf>
    <xf numFmtId="0" fontId="13" fillId="7" borderId="33" xfId="0" applyFont="1" applyFill="1" applyBorder="1" applyAlignment="1" applyProtection="1">
      <alignment horizontal="left" vertical="center" wrapText="1" indent="4"/>
      <protection hidden="1"/>
    </xf>
    <xf numFmtId="0" fontId="6" fillId="3" borderId="18" xfId="0" applyFont="1" applyFill="1" applyBorder="1" applyAlignment="1" applyProtection="1">
      <alignment horizontal="left" vertical="center" wrapText="1" indent="1"/>
      <protection hidden="1"/>
    </xf>
    <xf numFmtId="0" fontId="6" fillId="3" borderId="11" xfId="0" applyFont="1" applyFill="1" applyBorder="1" applyAlignment="1" applyProtection="1">
      <alignment horizontal="left" vertical="center" wrapText="1" indent="1"/>
      <protection hidden="1"/>
    </xf>
    <xf numFmtId="0" fontId="6" fillId="3" borderId="47" xfId="0" applyFont="1" applyFill="1" applyBorder="1" applyAlignment="1" applyProtection="1">
      <alignment horizontal="left" vertical="center" wrapText="1" indent="1"/>
      <protection hidden="1"/>
    </xf>
    <xf numFmtId="0" fontId="3" fillId="0" borderId="0" xfId="0" applyFont="1"/>
    <xf numFmtId="0" fontId="0" fillId="0" borderId="0" xfId="0" applyProtection="1">
      <protection hidden="1"/>
    </xf>
    <xf numFmtId="0" fontId="0" fillId="0" borderId="0" xfId="0" applyAlignment="1" applyProtection="1">
      <alignment horizontal="center" vertical="center"/>
      <protection hidden="1"/>
    </xf>
    <xf numFmtId="0" fontId="4" fillId="0" borderId="3" xfId="0" applyFont="1" applyFill="1" applyBorder="1" applyAlignment="1" applyProtection="1">
      <alignment horizontal="left" vertical="center"/>
    </xf>
    <xf numFmtId="0" fontId="19" fillId="5" borderId="0" xfId="0" applyFont="1" applyFill="1" applyBorder="1" applyAlignment="1" applyProtection="1">
      <alignment vertical="top"/>
      <protection locked="0"/>
    </xf>
    <xf numFmtId="0" fontId="11" fillId="0" borderId="0" xfId="0" applyFont="1" applyFill="1" applyBorder="1" applyAlignment="1" applyProtection="1">
      <alignment vertical="center"/>
    </xf>
    <xf numFmtId="9" fontId="11" fillId="0" borderId="0" xfId="1" applyFont="1" applyFill="1" applyBorder="1" applyAlignment="1" applyProtection="1">
      <alignment vertical="center"/>
    </xf>
    <xf numFmtId="2" fontId="5" fillId="4" borderId="0" xfId="1" applyNumberFormat="1" applyFont="1" applyFill="1" applyBorder="1" applyAlignment="1" applyProtection="1">
      <alignment horizontal="center" vertical="center"/>
      <protection locked="0"/>
    </xf>
    <xf numFmtId="9" fontId="5" fillId="4" borderId="0" xfId="1" applyFont="1" applyFill="1" applyBorder="1" applyAlignment="1" applyProtection="1">
      <alignment horizontal="center" vertical="center"/>
      <protection locked="0"/>
    </xf>
    <xf numFmtId="0" fontId="4" fillId="0" borderId="3"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9" xfId="0" applyFont="1" applyFill="1" applyBorder="1" applyAlignment="1" applyProtection="1">
      <alignment horizontal="left" vertical="center"/>
    </xf>
    <xf numFmtId="0" fontId="0" fillId="10" borderId="27" xfId="0" applyFill="1" applyBorder="1" applyProtection="1"/>
    <xf numFmtId="0" fontId="19" fillId="10" borderId="0" xfId="0" applyFont="1" applyFill="1" applyBorder="1" applyAlignment="1" applyProtection="1">
      <alignment vertical="top"/>
      <protection locked="0"/>
    </xf>
    <xf numFmtId="0" fontId="0" fillId="10" borderId="30" xfId="0" applyFill="1" applyBorder="1" applyProtection="1"/>
    <xf numFmtId="0" fontId="0" fillId="10" borderId="26" xfId="0" applyFill="1" applyBorder="1" applyProtection="1"/>
    <xf numFmtId="0" fontId="0" fillId="10" borderId="8" xfId="0" applyFill="1" applyBorder="1" applyProtection="1"/>
    <xf numFmtId="0" fontId="10" fillId="10" borderId="0" xfId="0" applyFont="1" applyFill="1" applyBorder="1" applyAlignment="1" applyProtection="1"/>
    <xf numFmtId="0" fontId="0" fillId="10" borderId="29" xfId="0" applyFill="1" applyBorder="1" applyProtection="1"/>
    <xf numFmtId="0" fontId="25" fillId="10" borderId="27" xfId="0" applyFont="1" applyFill="1" applyBorder="1" applyAlignment="1" applyProtection="1">
      <alignment vertical="center" textRotation="90"/>
    </xf>
    <xf numFmtId="0" fontId="25" fillId="10" borderId="0" xfId="0" applyFont="1" applyFill="1" applyBorder="1" applyAlignment="1" applyProtection="1">
      <alignment vertical="center" textRotation="90"/>
    </xf>
    <xf numFmtId="0" fontId="25" fillId="10" borderId="30" xfId="0" applyFont="1" applyFill="1" applyBorder="1" applyAlignment="1" applyProtection="1">
      <alignment vertical="center" textRotation="90"/>
    </xf>
    <xf numFmtId="9" fontId="0" fillId="4" borderId="13" xfId="1" applyNumberFormat="1" applyFont="1" applyFill="1" applyBorder="1" applyProtection="1"/>
    <xf numFmtId="3" fontId="0" fillId="4" borderId="13" xfId="0" applyNumberFormat="1" applyFill="1" applyBorder="1" applyProtection="1"/>
    <xf numFmtId="0" fontId="10" fillId="10" borderId="27" xfId="0" applyFont="1" applyFill="1" applyBorder="1" applyProtection="1"/>
    <xf numFmtId="0" fontId="0" fillId="10" borderId="0" xfId="0" applyFill="1" applyBorder="1" applyProtection="1"/>
    <xf numFmtId="0" fontId="18" fillId="10" borderId="27" xfId="0" applyFont="1" applyFill="1" applyBorder="1" applyAlignment="1" applyProtection="1">
      <alignment horizontal="center" vertical="center"/>
    </xf>
    <xf numFmtId="0" fontId="5" fillId="2" borderId="0" xfId="0" applyFont="1" applyFill="1" applyAlignment="1" applyProtection="1">
      <alignment vertical="center"/>
      <protection locked="0"/>
    </xf>
    <xf numFmtId="3" fontId="5" fillId="2" borderId="0" xfId="0" applyNumberFormat="1" applyFont="1" applyFill="1" applyAlignment="1" applyProtection="1">
      <alignment horizontal="center" vertical="center"/>
      <protection locked="0"/>
    </xf>
    <xf numFmtId="0" fontId="5" fillId="3" borderId="8" xfId="0" applyFont="1" applyFill="1" applyBorder="1" applyAlignment="1" applyProtection="1">
      <alignment horizontal="left" vertical="center"/>
    </xf>
    <xf numFmtId="0" fontId="5" fillId="3" borderId="9" xfId="0" applyFont="1" applyFill="1" applyBorder="1" applyAlignment="1" applyProtection="1">
      <alignment horizontal="left" vertical="center"/>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4" fillId="0" borderId="3" xfId="0" applyFont="1" applyFill="1" applyBorder="1" applyAlignment="1" applyProtection="1">
      <alignment horizontal="left" vertical="center"/>
    </xf>
    <xf numFmtId="0" fontId="0" fillId="10" borderId="0" xfId="0" applyFill="1" applyBorder="1" applyAlignment="1" applyProtection="1"/>
    <xf numFmtId="0" fontId="5" fillId="3" borderId="15" xfId="0" applyFont="1" applyFill="1" applyBorder="1" applyAlignment="1" applyProtection="1">
      <alignment vertical="center"/>
      <protection locked="0"/>
    </xf>
    <xf numFmtId="0" fontId="5" fillId="3" borderId="44" xfId="0" applyFont="1" applyFill="1" applyBorder="1" applyAlignment="1" applyProtection="1">
      <alignment vertical="center"/>
    </xf>
    <xf numFmtId="0" fontId="5" fillId="3" borderId="13" xfId="0" applyFont="1" applyFill="1" applyBorder="1" applyAlignment="1" applyProtection="1">
      <alignment vertical="center"/>
      <protection locked="0"/>
    </xf>
    <xf numFmtId="0" fontId="0" fillId="0" borderId="0" xfId="0" applyAlignment="1">
      <alignment horizontal="center" vertical="center"/>
    </xf>
    <xf numFmtId="0" fontId="5" fillId="0" borderId="58" xfId="0" applyFont="1" applyFill="1" applyBorder="1" applyAlignment="1" applyProtection="1">
      <alignment vertical="center"/>
    </xf>
    <xf numFmtId="0" fontId="5" fillId="0" borderId="15" xfId="0" applyFont="1" applyFill="1" applyBorder="1" applyAlignment="1" applyProtection="1">
      <alignment vertical="center"/>
    </xf>
    <xf numFmtId="0" fontId="5" fillId="0" borderId="44" xfId="0" applyFont="1" applyFill="1" applyBorder="1" applyAlignment="1" applyProtection="1">
      <alignment vertical="center"/>
    </xf>
    <xf numFmtId="0" fontId="5" fillId="2" borderId="58" xfId="0" applyFont="1" applyFill="1" applyBorder="1" applyAlignment="1" applyProtection="1">
      <alignment vertical="center"/>
      <protection locked="0"/>
    </xf>
    <xf numFmtId="0" fontId="5" fillId="2" borderId="15" xfId="0" applyFont="1" applyFill="1" applyBorder="1" applyAlignment="1" applyProtection="1">
      <alignment vertical="center"/>
      <protection locked="0"/>
    </xf>
    <xf numFmtId="0" fontId="0" fillId="0" borderId="54" xfId="0" applyBorder="1" applyAlignment="1">
      <alignment horizontal="center" vertical="center"/>
    </xf>
    <xf numFmtId="4" fontId="0" fillId="0" borderId="54" xfId="0" applyNumberFormat="1" applyBorder="1" applyAlignment="1">
      <alignment horizontal="center" vertical="center"/>
    </xf>
    <xf numFmtId="0" fontId="0" fillId="0" borderId="0" xfId="0" applyBorder="1" applyAlignment="1">
      <alignment horizontal="center" vertical="center"/>
    </xf>
    <xf numFmtId="0" fontId="3" fillId="0" borderId="17" xfId="0" applyFont="1" applyBorder="1" applyAlignment="1">
      <alignment horizontal="center" vertical="center"/>
    </xf>
    <xf numFmtId="0" fontId="3" fillId="0" borderId="13" xfId="0" applyFont="1" applyBorder="1" applyAlignment="1">
      <alignment horizontal="center" vertical="center"/>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4" fontId="0" fillId="0" borderId="0" xfId="0" applyNumberFormat="1" applyBorder="1" applyAlignment="1">
      <alignment horizontal="center" vertical="center"/>
    </xf>
    <xf numFmtId="3" fontId="0" fillId="0" borderId="54" xfId="0" applyNumberFormat="1" applyBorder="1" applyAlignment="1">
      <alignment horizontal="center" vertical="center"/>
    </xf>
    <xf numFmtId="3" fontId="0" fillId="0" borderId="0" xfId="0" applyNumberFormat="1" applyBorder="1" applyAlignment="1">
      <alignment horizontal="center" vertical="center"/>
    </xf>
    <xf numFmtId="0" fontId="5" fillId="2" borderId="9"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3" fontId="5" fillId="2" borderId="0" xfId="0" applyNumberFormat="1" applyFont="1" applyFill="1" applyAlignment="1" applyProtection="1">
      <alignment vertical="center"/>
      <protection locked="0"/>
    </xf>
    <xf numFmtId="167" fontId="15" fillId="3" borderId="51" xfId="0" applyNumberFormat="1" applyFont="1" applyFill="1" applyBorder="1" applyAlignment="1" applyProtection="1">
      <alignment horizontal="left" vertical="center" indent="1"/>
      <protection hidden="1"/>
    </xf>
    <xf numFmtId="167" fontId="15" fillId="3" borderId="38" xfId="0" applyNumberFormat="1" applyFont="1" applyFill="1" applyBorder="1" applyAlignment="1" applyProtection="1">
      <alignment horizontal="left" vertical="center" indent="1"/>
      <protection hidden="1"/>
    </xf>
    <xf numFmtId="167" fontId="15" fillId="3" borderId="16" xfId="0" applyNumberFormat="1" applyFont="1" applyFill="1" applyBorder="1" applyAlignment="1" applyProtection="1">
      <alignment horizontal="left" vertical="center" indent="1"/>
      <protection hidden="1"/>
    </xf>
    <xf numFmtId="167" fontId="0" fillId="3" borderId="13" xfId="1" applyNumberFormat="1" applyFont="1" applyFill="1" applyBorder="1" applyProtection="1"/>
    <xf numFmtId="2" fontId="5" fillId="2" borderId="0" xfId="0" applyNumberFormat="1" applyFont="1" applyFill="1" applyAlignment="1" applyProtection="1">
      <alignment vertical="center"/>
      <protection locked="0"/>
    </xf>
    <xf numFmtId="2" fontId="5" fillId="0" borderId="23" xfId="0" applyNumberFormat="1" applyFont="1" applyFill="1" applyBorder="1" applyAlignment="1" applyProtection="1">
      <alignment vertical="center"/>
    </xf>
    <xf numFmtId="2" fontId="5" fillId="3" borderId="44" xfId="0" applyNumberFormat="1" applyFont="1" applyFill="1" applyBorder="1" applyAlignment="1" applyProtection="1">
      <alignment vertical="center"/>
    </xf>
    <xf numFmtId="2" fontId="5" fillId="0" borderId="44" xfId="0" applyNumberFormat="1" applyFont="1" applyFill="1" applyBorder="1" applyAlignment="1" applyProtection="1">
      <alignment vertical="center"/>
    </xf>
    <xf numFmtId="2" fontId="5" fillId="0" borderId="24" xfId="0" applyNumberFormat="1" applyFont="1" applyFill="1" applyBorder="1" applyAlignment="1" applyProtection="1">
      <alignment vertical="center"/>
    </xf>
    <xf numFmtId="2" fontId="5" fillId="0" borderId="12" xfId="0" applyNumberFormat="1" applyFont="1" applyFill="1" applyBorder="1" applyAlignment="1" applyProtection="1">
      <alignment vertical="center"/>
    </xf>
    <xf numFmtId="168" fontId="5" fillId="0" borderId="23" xfId="0" applyNumberFormat="1" applyFont="1" applyFill="1" applyBorder="1" applyAlignment="1" applyProtection="1">
      <alignment vertical="center"/>
    </xf>
    <xf numFmtId="168" fontId="5" fillId="3" borderId="44" xfId="0" applyNumberFormat="1" applyFont="1" applyFill="1" applyBorder="1" applyAlignment="1" applyProtection="1">
      <alignment vertical="center"/>
    </xf>
    <xf numFmtId="168" fontId="5" fillId="0" borderId="44" xfId="0" applyNumberFormat="1" applyFont="1" applyFill="1" applyBorder="1" applyAlignment="1" applyProtection="1">
      <alignment vertical="center"/>
    </xf>
    <xf numFmtId="168" fontId="5" fillId="0" borderId="24" xfId="0" applyNumberFormat="1" applyFont="1" applyFill="1" applyBorder="1" applyAlignment="1" applyProtection="1">
      <alignment vertical="center"/>
    </xf>
    <xf numFmtId="168" fontId="5" fillId="0" borderId="12" xfId="0" applyNumberFormat="1" applyFont="1" applyFill="1" applyBorder="1" applyAlignment="1" applyProtection="1">
      <alignment vertical="center"/>
    </xf>
    <xf numFmtId="168" fontId="15" fillId="3" borderId="3" xfId="0" applyNumberFormat="1" applyFont="1" applyFill="1" applyBorder="1" applyAlignment="1" applyProtection="1">
      <alignment horizontal="left" vertical="center" indent="1"/>
      <protection hidden="1"/>
    </xf>
    <xf numFmtId="168" fontId="15" fillId="3" borderId="10" xfId="0" applyNumberFormat="1" applyFont="1" applyFill="1" applyBorder="1" applyAlignment="1" applyProtection="1">
      <alignment horizontal="left" vertical="center" indent="1"/>
      <protection hidden="1"/>
    </xf>
    <xf numFmtId="168" fontId="15" fillId="3" borderId="29" xfId="0" applyNumberFormat="1" applyFont="1" applyFill="1" applyBorder="1" applyAlignment="1" applyProtection="1">
      <alignment horizontal="left" vertical="center" indent="1"/>
      <protection hidden="1"/>
    </xf>
    <xf numFmtId="167" fontId="13" fillId="7" borderId="16" xfId="0" applyNumberFormat="1" applyFont="1" applyFill="1" applyBorder="1" applyAlignment="1" applyProtection="1">
      <alignment horizontal="center" vertical="center" wrapText="1"/>
      <protection hidden="1"/>
    </xf>
    <xf numFmtId="168" fontId="13" fillId="7" borderId="30" xfId="0" applyNumberFormat="1" applyFont="1" applyFill="1" applyBorder="1" applyAlignment="1" applyProtection="1">
      <alignment horizontal="center" vertical="center" wrapText="1"/>
      <protection hidden="1"/>
    </xf>
    <xf numFmtId="0" fontId="16" fillId="3" borderId="14" xfId="2" applyFont="1" applyFill="1" applyBorder="1" applyAlignment="1" applyProtection="1">
      <alignment horizontal="left" vertical="top" wrapText="1"/>
      <protection hidden="1"/>
    </xf>
    <xf numFmtId="0" fontId="16" fillId="3" borderId="15" xfId="2" applyFont="1" applyFill="1" applyBorder="1" applyAlignment="1" applyProtection="1">
      <alignment horizontal="left" vertical="top" wrapText="1"/>
      <protection hidden="1"/>
    </xf>
    <xf numFmtId="0" fontId="16" fillId="3" borderId="44" xfId="2" applyFont="1" applyFill="1" applyBorder="1" applyAlignment="1" applyProtection="1">
      <alignment horizontal="left" vertical="top" wrapText="1"/>
      <protection hidden="1"/>
    </xf>
    <xf numFmtId="0" fontId="16" fillId="3" borderId="55" xfId="2" applyFont="1" applyFill="1" applyBorder="1" applyAlignment="1" applyProtection="1">
      <alignment horizontal="left" vertical="top" wrapText="1"/>
      <protection hidden="1"/>
    </xf>
    <xf numFmtId="0" fontId="16" fillId="3" borderId="12" xfId="2" applyFont="1" applyFill="1" applyBorder="1" applyAlignment="1" applyProtection="1">
      <alignment horizontal="left" vertical="top" wrapText="1"/>
      <protection hidden="1"/>
    </xf>
    <xf numFmtId="0" fontId="16" fillId="3" borderId="24" xfId="2" applyFont="1" applyFill="1" applyBorder="1" applyAlignment="1" applyProtection="1">
      <alignment horizontal="left" vertical="top" wrapText="1"/>
      <protection hidden="1"/>
    </xf>
    <xf numFmtId="0" fontId="12" fillId="5" borderId="26" xfId="0" applyFont="1" applyFill="1" applyBorder="1" applyAlignment="1" applyProtection="1">
      <alignment horizontal="center" vertical="center" wrapText="1"/>
      <protection hidden="1"/>
    </xf>
    <xf numFmtId="0" fontId="12" fillId="5" borderId="39" xfId="0" applyFont="1" applyFill="1" applyBorder="1" applyAlignment="1" applyProtection="1">
      <alignment horizontal="center" vertical="center" wrapText="1"/>
      <protection hidden="1"/>
    </xf>
    <xf numFmtId="0" fontId="12" fillId="5" borderId="39" xfId="2" applyFont="1" applyFill="1" applyBorder="1" applyAlignment="1" applyProtection="1">
      <alignment horizontal="center" vertical="center"/>
      <protection hidden="1"/>
    </xf>
    <xf numFmtId="0" fontId="12" fillId="5" borderId="40" xfId="2" applyFont="1" applyFill="1" applyBorder="1" applyAlignment="1" applyProtection="1">
      <alignment horizontal="center" vertical="center"/>
      <protection hidden="1"/>
    </xf>
    <xf numFmtId="0" fontId="12" fillId="5" borderId="42" xfId="2" applyFont="1" applyFill="1" applyBorder="1" applyAlignment="1" applyProtection="1">
      <alignment horizontal="center" vertical="center"/>
      <protection hidden="1"/>
    </xf>
    <xf numFmtId="0" fontId="13" fillId="7" borderId="19" xfId="0" applyFont="1" applyFill="1" applyBorder="1" applyAlignment="1" applyProtection="1">
      <alignment horizontal="left" vertical="center" wrapText="1" indent="4"/>
      <protection hidden="1"/>
    </xf>
    <xf numFmtId="0" fontId="13" fillId="7" borderId="33" xfId="0" applyFont="1" applyFill="1" applyBorder="1" applyAlignment="1" applyProtection="1">
      <alignment horizontal="left" vertical="center" wrapText="1" indent="4"/>
      <protection hidden="1"/>
    </xf>
    <xf numFmtId="0" fontId="14" fillId="3" borderId="59" xfId="2" applyFont="1" applyFill="1" applyBorder="1" applyProtection="1">
      <protection hidden="1"/>
    </xf>
    <xf numFmtId="0" fontId="14" fillId="3" borderId="34" xfId="2" applyFont="1" applyFill="1" applyBorder="1" applyProtection="1">
      <protection hidden="1"/>
    </xf>
    <xf numFmtId="0" fontId="14" fillId="3" borderId="35" xfId="2" applyFont="1" applyFill="1" applyBorder="1" applyProtection="1">
      <protection hidden="1"/>
    </xf>
    <xf numFmtId="0" fontId="16" fillId="3" borderId="49" xfId="2" applyFont="1" applyFill="1" applyBorder="1" applyAlignment="1" applyProtection="1">
      <alignment horizontal="left" vertical="top" wrapText="1"/>
      <protection hidden="1"/>
    </xf>
    <xf numFmtId="0" fontId="16" fillId="3" borderId="50" xfId="2" applyFont="1" applyFill="1" applyBorder="1" applyAlignment="1" applyProtection="1">
      <alignment horizontal="left" vertical="top" wrapText="1"/>
      <protection hidden="1"/>
    </xf>
    <xf numFmtId="0" fontId="16" fillId="3" borderId="52" xfId="2" applyFont="1" applyFill="1" applyBorder="1" applyAlignment="1" applyProtection="1">
      <alignment horizontal="left" vertical="top" wrapText="1"/>
      <protection hidden="1"/>
    </xf>
    <xf numFmtId="0" fontId="0" fillId="3" borderId="13" xfId="0" applyFill="1" applyBorder="1" applyAlignment="1" applyProtection="1">
      <alignment horizontal="left"/>
    </xf>
    <xf numFmtId="0" fontId="0" fillId="3" borderId="13" xfId="0" applyFill="1" applyBorder="1" applyAlignment="1" applyProtection="1">
      <alignment horizontal="left" vertical="center"/>
    </xf>
    <xf numFmtId="0" fontId="7" fillId="5" borderId="0" xfId="0" applyFont="1" applyFill="1" applyBorder="1" applyAlignment="1" applyProtection="1">
      <alignment horizontal="center" vertical="center"/>
    </xf>
    <xf numFmtId="0" fontId="7" fillId="5" borderId="23" xfId="0" applyFont="1" applyFill="1" applyBorder="1" applyAlignment="1" applyProtection="1">
      <alignment horizontal="center" vertical="center"/>
    </xf>
    <xf numFmtId="0" fontId="2" fillId="5" borderId="0" xfId="0" applyFont="1" applyFill="1" applyBorder="1" applyAlignment="1" applyProtection="1">
      <alignment horizontal="left" vertical="center"/>
    </xf>
    <xf numFmtId="0" fontId="11" fillId="3" borderId="26" xfId="0" applyFont="1" applyFill="1" applyBorder="1" applyAlignment="1" applyProtection="1">
      <alignment horizontal="left" vertical="center"/>
    </xf>
    <xf numFmtId="0" fontId="11" fillId="3" borderId="27" xfId="0" applyFont="1" applyFill="1" applyBorder="1" applyAlignment="1" applyProtection="1">
      <alignment horizontal="left" vertical="center"/>
    </xf>
    <xf numFmtId="0" fontId="11" fillId="3" borderId="28" xfId="0" applyFont="1" applyFill="1" applyBorder="1" applyAlignment="1" applyProtection="1">
      <alignment horizontal="left" vertical="center"/>
    </xf>
    <xf numFmtId="0" fontId="11" fillId="3" borderId="8" xfId="0" applyFont="1" applyFill="1" applyBorder="1" applyAlignment="1" applyProtection="1">
      <alignment horizontal="left" vertical="center"/>
    </xf>
    <xf numFmtId="0" fontId="11" fillId="3" borderId="0" xfId="0" applyFont="1" applyFill="1" applyBorder="1" applyAlignment="1" applyProtection="1">
      <alignment horizontal="left" vertical="center"/>
    </xf>
    <xf numFmtId="0" fontId="11" fillId="3" borderId="23" xfId="0" applyFont="1" applyFill="1" applyBorder="1" applyAlignment="1" applyProtection="1">
      <alignment horizontal="left" vertical="center"/>
    </xf>
    <xf numFmtId="0" fontId="11" fillId="3" borderId="29" xfId="0" applyFont="1" applyFill="1" applyBorder="1" applyAlignment="1" applyProtection="1">
      <alignment horizontal="left" vertical="center"/>
    </xf>
    <xf numFmtId="0" fontId="11" fillId="3" borderId="30" xfId="0" applyFont="1" applyFill="1" applyBorder="1" applyAlignment="1" applyProtection="1">
      <alignment horizontal="left" vertical="center"/>
    </xf>
    <xf numFmtId="0" fontId="11" fillId="3" borderId="31" xfId="0" applyFont="1" applyFill="1" applyBorder="1" applyAlignment="1" applyProtection="1">
      <alignment horizontal="left" vertical="center"/>
    </xf>
    <xf numFmtId="164" fontId="22" fillId="3" borderId="27" xfId="0" applyNumberFormat="1" applyFont="1" applyFill="1" applyBorder="1" applyAlignment="1" applyProtection="1">
      <alignment horizontal="center" vertical="center"/>
    </xf>
    <xf numFmtId="164" fontId="22" fillId="3" borderId="28" xfId="0" applyNumberFormat="1" applyFont="1" applyFill="1" applyBorder="1" applyAlignment="1" applyProtection="1">
      <alignment horizontal="center" vertical="center"/>
    </xf>
    <xf numFmtId="164" fontId="22" fillId="3" borderId="0" xfId="0" applyNumberFormat="1" applyFont="1" applyFill="1" applyBorder="1" applyAlignment="1" applyProtection="1">
      <alignment horizontal="center" vertical="center"/>
    </xf>
    <xf numFmtId="164" fontId="22" fillId="3" borderId="23" xfId="0" applyNumberFormat="1" applyFont="1" applyFill="1" applyBorder="1" applyAlignment="1" applyProtection="1">
      <alignment horizontal="center" vertical="center"/>
    </xf>
    <xf numFmtId="167" fontId="21" fillId="3" borderId="26" xfId="1" applyNumberFormat="1" applyFont="1" applyFill="1" applyBorder="1" applyAlignment="1" applyProtection="1">
      <alignment horizontal="center" vertical="center"/>
    </xf>
    <xf numFmtId="167" fontId="21" fillId="3" borderId="27" xfId="1" applyNumberFormat="1" applyFont="1" applyFill="1" applyBorder="1" applyAlignment="1" applyProtection="1">
      <alignment horizontal="center" vertical="center"/>
    </xf>
    <xf numFmtId="167" fontId="21" fillId="3" borderId="28" xfId="1" applyNumberFormat="1" applyFont="1" applyFill="1" applyBorder="1" applyAlignment="1" applyProtection="1">
      <alignment horizontal="center" vertical="center"/>
    </xf>
    <xf numFmtId="167" fontId="21" fillId="3" borderId="8" xfId="1" applyNumberFormat="1" applyFont="1" applyFill="1" applyBorder="1" applyAlignment="1" applyProtection="1">
      <alignment horizontal="center" vertical="center"/>
    </xf>
    <xf numFmtId="167" fontId="21" fillId="3" borderId="0" xfId="1" applyNumberFormat="1" applyFont="1" applyFill="1" applyBorder="1" applyAlignment="1" applyProtection="1">
      <alignment horizontal="center" vertical="center"/>
    </xf>
    <xf numFmtId="167" fontId="21" fillId="3" borderId="23" xfId="1" applyNumberFormat="1" applyFont="1" applyFill="1" applyBorder="1" applyAlignment="1" applyProtection="1">
      <alignment horizontal="center" vertical="center"/>
    </xf>
    <xf numFmtId="167" fontId="21" fillId="3" borderId="29" xfId="1" applyNumberFormat="1" applyFont="1" applyFill="1" applyBorder="1" applyAlignment="1" applyProtection="1">
      <alignment horizontal="center" vertical="center"/>
    </xf>
    <xf numFmtId="167" fontId="21" fillId="3" borderId="30" xfId="1" applyNumberFormat="1" applyFont="1" applyFill="1" applyBorder="1" applyAlignment="1" applyProtection="1">
      <alignment horizontal="center" vertical="center"/>
    </xf>
    <xf numFmtId="167" fontId="21" fillId="3" borderId="31" xfId="1" applyNumberFormat="1" applyFont="1" applyFill="1" applyBorder="1" applyAlignment="1" applyProtection="1">
      <alignment horizontal="center" vertical="center"/>
    </xf>
    <xf numFmtId="0" fontId="22"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7" fillId="10" borderId="0" xfId="0" applyFont="1" applyFill="1" applyBorder="1" applyAlignment="1" applyProtection="1">
      <alignment horizontal="center" vertical="center"/>
    </xf>
    <xf numFmtId="0" fontId="7" fillId="10" borderId="23" xfId="0" applyFont="1" applyFill="1" applyBorder="1" applyAlignment="1" applyProtection="1">
      <alignment horizontal="center" vertical="center"/>
    </xf>
    <xf numFmtId="0" fontId="7" fillId="10" borderId="30" xfId="0" applyFont="1" applyFill="1" applyBorder="1" applyAlignment="1" applyProtection="1">
      <alignment horizontal="center" vertical="center"/>
    </xf>
    <xf numFmtId="0" fontId="7" fillId="10" borderId="31" xfId="0" applyFont="1" applyFill="1" applyBorder="1" applyAlignment="1" applyProtection="1">
      <alignment horizontal="center" vertical="center"/>
    </xf>
    <xf numFmtId="0" fontId="18" fillId="8" borderId="54" xfId="0" applyFont="1" applyFill="1" applyBorder="1" applyAlignment="1" applyProtection="1">
      <alignment horizontal="center" vertical="center"/>
      <protection locked="0"/>
    </xf>
    <xf numFmtId="0" fontId="18" fillId="8" borderId="7" xfId="0" applyFont="1" applyFill="1" applyBorder="1" applyAlignment="1" applyProtection="1">
      <alignment horizontal="center" vertical="center"/>
      <protection locked="0"/>
    </xf>
    <xf numFmtId="0" fontId="18" fillId="8" borderId="53" xfId="0" applyFont="1" applyFill="1" applyBorder="1" applyAlignment="1" applyProtection="1">
      <alignment horizontal="center" vertical="center"/>
      <protection locked="0"/>
    </xf>
    <xf numFmtId="0" fontId="18" fillId="8" borderId="11" xfId="0" applyFont="1" applyFill="1" applyBorder="1" applyAlignment="1" applyProtection="1">
      <alignment horizontal="center" vertical="center"/>
      <protection locked="0"/>
    </xf>
    <xf numFmtId="0" fontId="18" fillId="8" borderId="57" xfId="0" applyFont="1" applyFill="1" applyBorder="1" applyAlignment="1" applyProtection="1">
      <alignment horizontal="right" vertical="center"/>
    </xf>
    <xf numFmtId="0" fontId="18" fillId="8" borderId="54" xfId="0" applyFont="1" applyFill="1" applyBorder="1" applyAlignment="1" applyProtection="1">
      <alignment horizontal="right" vertical="center"/>
    </xf>
    <xf numFmtId="0" fontId="18" fillId="8" borderId="37" xfId="0" applyFont="1" applyFill="1" applyBorder="1" applyAlignment="1" applyProtection="1">
      <alignment horizontal="right" vertical="center"/>
    </xf>
    <xf numFmtId="0" fontId="18" fillId="8" borderId="53" xfId="0" applyFont="1" applyFill="1" applyBorder="1" applyAlignment="1" applyProtection="1">
      <alignment horizontal="right" vertical="center"/>
    </xf>
    <xf numFmtId="0" fontId="5" fillId="2" borderId="10" xfId="0" applyFont="1" applyFill="1" applyBorder="1" applyAlignment="1" applyProtection="1">
      <alignment horizontal="left" vertical="center"/>
      <protection locked="0"/>
    </xf>
    <xf numFmtId="0" fontId="5" fillId="2" borderId="11" xfId="0" applyFont="1" applyFill="1" applyBorder="1" applyAlignment="1" applyProtection="1">
      <alignment horizontal="left" vertical="center"/>
      <protection locked="0"/>
    </xf>
    <xf numFmtId="4" fontId="5" fillId="2" borderId="8" xfId="0" applyNumberFormat="1"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9" fillId="0" borderId="1" xfId="0" applyFont="1" applyBorder="1" applyAlignment="1" applyProtection="1">
      <alignment horizontal="center" vertical="center" textRotation="90"/>
    </xf>
    <xf numFmtId="0" fontId="9" fillId="0" borderId="5" xfId="0" applyFont="1" applyBorder="1" applyAlignment="1" applyProtection="1">
      <alignment horizontal="center" vertical="center" textRotation="90"/>
    </xf>
    <xf numFmtId="0" fontId="9" fillId="0" borderId="16" xfId="0" applyFont="1" applyBorder="1" applyAlignment="1" applyProtection="1">
      <alignment horizontal="center" vertical="center" textRotation="90"/>
    </xf>
    <xf numFmtId="0" fontId="7" fillId="10" borderId="27" xfId="0" applyFont="1" applyFill="1" applyBorder="1" applyAlignment="1" applyProtection="1">
      <alignment horizontal="center" vertical="center"/>
    </xf>
    <xf numFmtId="0" fontId="7" fillId="10" borderId="28" xfId="0" applyFont="1" applyFill="1" applyBorder="1" applyAlignment="1" applyProtection="1">
      <alignment horizontal="center" vertical="center"/>
    </xf>
    <xf numFmtId="0" fontId="18" fillId="10" borderId="0" xfId="0" applyFont="1" applyFill="1" applyBorder="1" applyAlignment="1" applyProtection="1">
      <alignment horizontal="left" vertical="center"/>
    </xf>
    <xf numFmtId="0" fontId="18" fillId="10" borderId="9" xfId="0" applyFont="1" applyFill="1" applyBorder="1" applyAlignment="1" applyProtection="1">
      <alignment horizontal="left" vertical="center"/>
    </xf>
    <xf numFmtId="0" fontId="17" fillId="10" borderId="0" xfId="0" applyFont="1" applyFill="1" applyBorder="1" applyAlignment="1" applyProtection="1">
      <alignment horizontal="center" vertical="center"/>
    </xf>
    <xf numFmtId="0" fontId="18" fillId="8" borderId="0" xfId="0" applyFont="1" applyFill="1" applyBorder="1" applyAlignment="1" applyProtection="1">
      <alignment horizontal="center" vertical="center"/>
      <protection locked="0"/>
    </xf>
    <xf numFmtId="0" fontId="18" fillId="8" borderId="9" xfId="0" applyFont="1" applyFill="1" applyBorder="1" applyAlignment="1" applyProtection="1">
      <alignment horizontal="center" vertical="center"/>
      <protection locked="0"/>
    </xf>
    <xf numFmtId="0" fontId="23" fillId="10" borderId="0" xfId="2" applyFont="1" applyFill="1" applyBorder="1" applyAlignment="1" applyProtection="1">
      <alignment horizontal="left" vertical="center" wrapText="1"/>
      <protection hidden="1"/>
    </xf>
    <xf numFmtId="0" fontId="24" fillId="9" borderId="57" xfId="2" applyFont="1" applyFill="1" applyBorder="1" applyAlignment="1" applyProtection="1">
      <alignment horizontal="center" vertical="center" wrapText="1"/>
      <protection hidden="1"/>
    </xf>
    <xf numFmtId="0" fontId="24" fillId="9" borderId="54" xfId="2" applyFont="1" applyFill="1" applyBorder="1" applyAlignment="1" applyProtection="1">
      <alignment horizontal="center" vertical="center" wrapText="1"/>
      <protection hidden="1"/>
    </xf>
    <xf numFmtId="0" fontId="24" fillId="9" borderId="7" xfId="2" applyFont="1" applyFill="1" applyBorder="1" applyAlignment="1" applyProtection="1">
      <alignment horizontal="center" vertical="center" wrapText="1"/>
      <protection hidden="1"/>
    </xf>
    <xf numFmtId="0" fontId="24" fillId="9" borderId="56" xfId="2" applyFont="1" applyFill="1" applyBorder="1" applyAlignment="1" applyProtection="1">
      <alignment horizontal="center" vertical="center" wrapText="1"/>
      <protection hidden="1"/>
    </xf>
    <xf numFmtId="0" fontId="24" fillId="9" borderId="0" xfId="2" applyFont="1" applyFill="1" applyBorder="1" applyAlignment="1" applyProtection="1">
      <alignment horizontal="center" vertical="center" wrapText="1"/>
      <protection hidden="1"/>
    </xf>
    <xf numFmtId="0" fontId="24" fillId="9" borderId="9" xfId="2" applyFont="1" applyFill="1" applyBorder="1" applyAlignment="1" applyProtection="1">
      <alignment horizontal="center" vertical="center" wrapText="1"/>
      <protection hidden="1"/>
    </xf>
    <xf numFmtId="0" fontId="24" fillId="9" borderId="37" xfId="2" applyFont="1" applyFill="1" applyBorder="1" applyAlignment="1" applyProtection="1">
      <alignment horizontal="center" vertical="center" wrapText="1"/>
      <protection hidden="1"/>
    </xf>
    <xf numFmtId="0" fontId="24" fillId="9" borderId="53" xfId="2" applyFont="1" applyFill="1" applyBorder="1" applyAlignment="1" applyProtection="1">
      <alignment horizontal="center" vertical="center" wrapText="1"/>
      <protection hidden="1"/>
    </xf>
    <xf numFmtId="0" fontId="24" fillId="9" borderId="11" xfId="2" applyFont="1" applyFill="1" applyBorder="1" applyAlignment="1" applyProtection="1">
      <alignment horizontal="center" vertical="center" wrapText="1"/>
      <protection hidden="1"/>
    </xf>
    <xf numFmtId="0" fontId="14" fillId="9" borderId="57" xfId="2" applyFont="1" applyFill="1" applyBorder="1" applyAlignment="1" applyProtection="1">
      <alignment horizontal="center" vertical="center" wrapText="1"/>
      <protection hidden="1"/>
    </xf>
    <xf numFmtId="0" fontId="14" fillId="9" borderId="7" xfId="2" applyFont="1" applyFill="1" applyBorder="1" applyAlignment="1" applyProtection="1">
      <alignment horizontal="center" vertical="center" wrapText="1"/>
      <protection hidden="1"/>
    </xf>
    <xf numFmtId="0" fontId="14" fillId="9" borderId="37" xfId="2" applyFont="1" applyFill="1" applyBorder="1" applyAlignment="1" applyProtection="1">
      <alignment horizontal="center" vertical="center" wrapText="1"/>
      <protection hidden="1"/>
    </xf>
    <xf numFmtId="0" fontId="14" fillId="9" borderId="11" xfId="2" applyFont="1" applyFill="1" applyBorder="1" applyAlignment="1" applyProtection="1">
      <alignment horizontal="center" vertical="center" wrapText="1"/>
      <protection hidden="1"/>
    </xf>
    <xf numFmtId="10" fontId="14" fillId="3" borderId="57" xfId="2" applyNumberFormat="1" applyFont="1" applyFill="1" applyBorder="1" applyAlignment="1" applyProtection="1">
      <alignment horizontal="center" vertical="center" wrapText="1"/>
      <protection hidden="1"/>
    </xf>
    <xf numFmtId="10" fontId="14" fillId="3" borderId="54" xfId="2" applyNumberFormat="1" applyFont="1" applyFill="1" applyBorder="1" applyAlignment="1" applyProtection="1">
      <alignment horizontal="center" vertical="center" wrapText="1"/>
      <protection hidden="1"/>
    </xf>
    <xf numFmtId="10" fontId="14" fillId="3" borderId="7" xfId="2" applyNumberFormat="1" applyFont="1" applyFill="1" applyBorder="1" applyAlignment="1" applyProtection="1">
      <alignment horizontal="center" vertical="center" wrapText="1"/>
      <protection hidden="1"/>
    </xf>
    <xf numFmtId="10" fontId="14" fillId="3" borderId="37" xfId="2" applyNumberFormat="1" applyFont="1" applyFill="1" applyBorder="1" applyAlignment="1" applyProtection="1">
      <alignment horizontal="center" vertical="center" wrapText="1"/>
      <protection hidden="1"/>
    </xf>
    <xf numFmtId="10" fontId="14" fillId="3" borderId="53" xfId="2" applyNumberFormat="1" applyFont="1" applyFill="1" applyBorder="1" applyAlignment="1" applyProtection="1">
      <alignment horizontal="center" vertical="center" wrapText="1"/>
      <protection hidden="1"/>
    </xf>
    <xf numFmtId="10" fontId="14" fillId="3" borderId="11" xfId="2" applyNumberFormat="1" applyFont="1" applyFill="1" applyBorder="1" applyAlignment="1" applyProtection="1">
      <alignment horizontal="center" vertical="center" wrapText="1"/>
      <protection hidden="1"/>
    </xf>
    <xf numFmtId="4" fontId="5" fillId="2" borderId="57" xfId="0" applyNumberFormat="1" applyFont="1" applyFill="1" applyBorder="1" applyAlignment="1" applyProtection="1">
      <alignment horizontal="center" vertical="center"/>
      <protection locked="0"/>
    </xf>
    <xf numFmtId="4" fontId="5" fillId="2" borderId="54" xfId="0" applyNumberFormat="1" applyFont="1" applyFill="1" applyBorder="1" applyAlignment="1" applyProtection="1">
      <alignment horizontal="center" vertical="center"/>
      <protection locked="0"/>
    </xf>
    <xf numFmtId="4" fontId="5" fillId="2" borderId="7" xfId="0" applyNumberFormat="1" applyFont="1" applyFill="1" applyBorder="1" applyAlignment="1" applyProtection="1">
      <alignment horizontal="center" vertical="center"/>
      <protection locked="0"/>
    </xf>
    <xf numFmtId="4" fontId="5" fillId="2" borderId="37" xfId="0" applyNumberFormat="1" applyFont="1" applyFill="1" applyBorder="1" applyAlignment="1" applyProtection="1">
      <alignment horizontal="center" vertical="center"/>
      <protection locked="0"/>
    </xf>
    <xf numFmtId="4" fontId="5" fillId="2" borderId="53" xfId="0" applyNumberFormat="1" applyFont="1" applyFill="1" applyBorder="1" applyAlignment="1" applyProtection="1">
      <alignment horizontal="center" vertical="center"/>
      <protection locked="0"/>
    </xf>
    <xf numFmtId="4" fontId="5" fillId="2" borderId="11" xfId="0" applyNumberFormat="1" applyFont="1" applyFill="1" applyBorder="1" applyAlignment="1" applyProtection="1">
      <alignment horizontal="center" vertical="center"/>
      <protection locked="0"/>
    </xf>
    <xf numFmtId="4" fontId="5" fillId="3" borderId="8" xfId="0" applyNumberFormat="1" applyFont="1" applyFill="1" applyBorder="1" applyAlignment="1" applyProtection="1">
      <alignment horizontal="left" vertical="center"/>
    </xf>
    <xf numFmtId="0" fontId="5" fillId="3" borderId="9" xfId="0" applyFont="1" applyFill="1" applyBorder="1" applyAlignment="1" applyProtection="1">
      <alignment horizontal="left" vertical="center"/>
    </xf>
    <xf numFmtId="0" fontId="3" fillId="0" borderId="1"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16" xfId="0" applyFont="1" applyBorder="1" applyAlignment="1" applyProtection="1">
      <alignment horizontal="center" vertical="center"/>
    </xf>
    <xf numFmtId="0" fontId="5" fillId="3" borderId="6" xfId="0" applyFont="1" applyFill="1" applyBorder="1" applyAlignment="1" applyProtection="1">
      <alignment horizontal="left" vertical="center"/>
    </xf>
    <xf numFmtId="0" fontId="5" fillId="3" borderId="7"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10" xfId="0" applyFont="1" applyFill="1" applyBorder="1" applyAlignment="1" applyProtection="1">
      <alignment horizontal="left" vertical="center"/>
    </xf>
    <xf numFmtId="0" fontId="5" fillId="3" borderId="11" xfId="0" applyFont="1" applyFill="1" applyBorder="1" applyAlignment="1" applyProtection="1">
      <alignment horizontal="left" vertical="center"/>
    </xf>
    <xf numFmtId="0" fontId="5" fillId="3" borderId="14" xfId="0" applyFont="1" applyFill="1" applyBorder="1" applyAlignment="1" applyProtection="1">
      <alignment horizontal="left" vertical="center"/>
      <protection locked="0"/>
    </xf>
    <xf numFmtId="0" fontId="5" fillId="3" borderId="17" xfId="0" applyFont="1" applyFill="1" applyBorder="1" applyAlignment="1" applyProtection="1">
      <alignment horizontal="left" vertical="center"/>
      <protection locked="0"/>
    </xf>
    <xf numFmtId="0" fontId="4" fillId="0" borderId="2"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5" fillId="3" borderId="14" xfId="0" applyFont="1" applyFill="1" applyBorder="1" applyAlignment="1" applyProtection="1">
      <alignment horizontal="left" vertical="center"/>
    </xf>
    <xf numFmtId="0" fontId="5" fillId="3" borderId="17" xfId="0" applyFont="1" applyFill="1" applyBorder="1" applyAlignment="1" applyProtection="1">
      <alignment horizontal="left" vertical="center"/>
    </xf>
    <xf numFmtId="0" fontId="17" fillId="5" borderId="0" xfId="0" applyFont="1" applyFill="1" applyAlignment="1" applyProtection="1">
      <alignment horizontal="center" vertical="center"/>
    </xf>
    <xf numFmtId="0" fontId="5" fillId="2" borderId="6" xfId="0" applyFont="1" applyFill="1" applyBorder="1" applyAlignment="1" applyProtection="1">
      <alignment horizontal="left" vertical="center"/>
      <protection locked="0"/>
    </xf>
    <xf numFmtId="0" fontId="5" fillId="2" borderId="7"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23" fillId="5" borderId="0" xfId="2" applyFont="1" applyFill="1" applyBorder="1" applyAlignment="1" applyProtection="1">
      <alignment horizontal="left" vertical="center" wrapText="1"/>
      <protection hidden="1"/>
    </xf>
    <xf numFmtId="4" fontId="5" fillId="3" borderId="57" xfId="0" applyNumberFormat="1" applyFont="1" applyFill="1" applyBorder="1" applyAlignment="1" applyProtection="1">
      <alignment horizontal="center" vertical="center"/>
      <protection locked="0"/>
    </xf>
    <xf numFmtId="4" fontId="5" fillId="3" borderId="54" xfId="0" applyNumberFormat="1" applyFont="1" applyFill="1" applyBorder="1" applyAlignment="1" applyProtection="1">
      <alignment horizontal="center" vertical="center"/>
      <protection locked="0"/>
    </xf>
    <xf numFmtId="4" fontId="5" fillId="3" borderId="7" xfId="0" applyNumberFormat="1" applyFont="1" applyFill="1" applyBorder="1" applyAlignment="1" applyProtection="1">
      <alignment horizontal="center" vertical="center"/>
      <protection locked="0"/>
    </xf>
    <xf numFmtId="4" fontId="5" fillId="3" borderId="37" xfId="0" applyNumberFormat="1" applyFont="1" applyFill="1" applyBorder="1" applyAlignment="1" applyProtection="1">
      <alignment horizontal="center" vertical="center"/>
      <protection locked="0"/>
    </xf>
    <xf numFmtId="4" fontId="5" fillId="3" borderId="53" xfId="0" applyNumberFormat="1" applyFont="1" applyFill="1" applyBorder="1" applyAlignment="1" applyProtection="1">
      <alignment horizontal="center" vertical="center"/>
      <protection locked="0"/>
    </xf>
    <xf numFmtId="4" fontId="5" fillId="3" borderId="11" xfId="0" applyNumberFormat="1" applyFont="1" applyFill="1" applyBorder="1" applyAlignment="1" applyProtection="1">
      <alignment horizontal="center" vertical="center"/>
      <protection locked="0"/>
    </xf>
    <xf numFmtId="0" fontId="8" fillId="6" borderId="19" xfId="0" applyFont="1" applyFill="1" applyBorder="1" applyAlignment="1" applyProtection="1">
      <alignment horizontal="center" vertical="center"/>
    </xf>
    <xf numFmtId="0" fontId="8" fillId="6" borderId="20" xfId="0" applyFont="1" applyFill="1" applyBorder="1" applyAlignment="1" applyProtection="1">
      <alignment horizontal="center" vertical="center"/>
    </xf>
    <xf numFmtId="0" fontId="8" fillId="6" borderId="21" xfId="0" applyFont="1" applyFill="1" applyBorder="1" applyAlignment="1" applyProtection="1">
      <alignment horizontal="center" vertical="center"/>
    </xf>
    <xf numFmtId="0" fontId="2" fillId="5" borderId="9" xfId="0" applyFont="1" applyFill="1" applyBorder="1" applyAlignment="1" applyProtection="1">
      <alignment horizontal="left" vertical="center"/>
    </xf>
    <xf numFmtId="0" fontId="5" fillId="2" borderId="14" xfId="0" applyFont="1" applyFill="1" applyBorder="1" applyAlignment="1" applyProtection="1">
      <alignment horizontal="left" vertical="center"/>
      <protection locked="0"/>
    </xf>
    <xf numFmtId="0" fontId="5" fillId="2" borderId="17" xfId="0" applyFont="1" applyFill="1" applyBorder="1" applyAlignment="1" applyProtection="1">
      <alignment horizontal="left" vertical="center"/>
      <protection locked="0"/>
    </xf>
    <xf numFmtId="0" fontId="3" fillId="0" borderId="8" xfId="0" applyFont="1" applyBorder="1" applyAlignment="1" applyProtection="1">
      <alignment horizontal="center" vertical="center"/>
    </xf>
    <xf numFmtId="0" fontId="4" fillId="0" borderId="3"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4" fontId="26" fillId="2" borderId="57" xfId="0" applyNumberFormat="1" applyFont="1" applyFill="1" applyBorder="1" applyAlignment="1" applyProtection="1">
      <alignment horizontal="center" vertical="center"/>
      <protection locked="0"/>
    </xf>
    <xf numFmtId="4" fontId="26" fillId="2" borderId="54" xfId="0" applyNumberFormat="1" applyFont="1" applyFill="1" applyBorder="1" applyAlignment="1" applyProtection="1">
      <alignment horizontal="center" vertical="center"/>
      <protection locked="0"/>
    </xf>
    <xf numFmtId="4" fontId="26" fillId="2" borderId="7" xfId="0" applyNumberFormat="1" applyFont="1" applyFill="1" applyBorder="1" applyAlignment="1" applyProtection="1">
      <alignment horizontal="center" vertical="center"/>
      <protection locked="0"/>
    </xf>
    <xf numFmtId="4" fontId="26" fillId="2" borderId="37" xfId="0" applyNumberFormat="1" applyFont="1" applyFill="1" applyBorder="1" applyAlignment="1" applyProtection="1">
      <alignment horizontal="center" vertical="center"/>
      <protection locked="0"/>
    </xf>
    <xf numFmtId="4" fontId="26" fillId="2" borderId="53" xfId="0" applyNumberFormat="1" applyFont="1" applyFill="1" applyBorder="1" applyAlignment="1" applyProtection="1">
      <alignment horizontal="center" vertical="center"/>
      <protection locked="0"/>
    </xf>
    <xf numFmtId="4" fontId="26" fillId="2" borderId="11" xfId="0" applyNumberFormat="1" applyFont="1" applyFill="1" applyBorder="1" applyAlignment="1" applyProtection="1">
      <alignment horizontal="center" vertical="center"/>
      <protection locked="0"/>
    </xf>
    <xf numFmtId="0" fontId="2" fillId="11" borderId="27" xfId="0" applyFont="1" applyFill="1" applyBorder="1" applyAlignment="1" applyProtection="1">
      <alignment horizontal="center" vertical="center"/>
    </xf>
  </cellXfs>
  <cellStyles count="4">
    <cellStyle name="Currency 10" xfId="3" xr:uid="{00000000-0005-0000-0000-000000000000}"/>
    <cellStyle name="Normal" xfId="0" builtinId="0"/>
    <cellStyle name="Normal 4" xfId="2" xr:uid="{00000000-0005-0000-0000-000003000000}"/>
    <cellStyle name="Percent" xfId="1" builtinId="5"/>
  </cellStyles>
  <dxfs count="2">
    <dxf>
      <fill>
        <patternFill>
          <bgColor rgb="FFFF0000"/>
        </patternFill>
      </fill>
    </dxf>
    <dxf>
      <fill>
        <patternFill>
          <bgColor rgb="FFFF0000"/>
        </patternFill>
      </fill>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u136512\Desktop\BudgetSkabelon_IFD%20-%20offici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Poster"/>
      <sheetName val="Partnere"/>
      <sheetName val="Udbetalingsplan"/>
      <sheetName val="Versionering"/>
      <sheetName val="Adm - Disbursement profile"/>
      <sheetName val="Adm - Partner Investment"/>
      <sheetName val="Adm - Partner poster"/>
      <sheetName val="OV - Partner budget"/>
      <sheetName val="OV - Project key figures"/>
      <sheetName val="OV - Budget by year"/>
      <sheetName val="OV - WP"/>
      <sheetName val="OV - WP salary"/>
      <sheetName val="OV - Partner and WP"/>
      <sheetName val="Print_OV 1 - Partner budget"/>
      <sheetName val="Print_OV 2 - Key figures"/>
      <sheetName val="Print_OV 3 - Budget by year"/>
      <sheetName val="Print_OV 4 - Work packages (WP)"/>
      <sheetName val="Print_OV 5 - WP salary"/>
      <sheetName val="Print_OV 6 - Partner and WP"/>
      <sheetName val="Instructions"/>
      <sheetName val="Project - Master data"/>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 val="P36"/>
      <sheetName val="P37"/>
      <sheetName val="P38"/>
      <sheetName val="P39"/>
      <sheetName val="P40"/>
      <sheetName val="P41"/>
      <sheetName val="P42"/>
      <sheetName val="P43"/>
      <sheetName val="P44"/>
      <sheetName val="P45"/>
      <sheetName val="P46"/>
      <sheetName val="P47"/>
      <sheetName val="P48"/>
      <sheetName val="P49"/>
      <sheetName val="P50"/>
      <sheetName val="P51"/>
      <sheetName val="P52"/>
      <sheetName val="P53"/>
      <sheetName val="P54"/>
      <sheetName val="P55"/>
      <sheetName val="P56"/>
      <sheetName val="P57"/>
      <sheetName val="P58"/>
      <sheetName val="P59"/>
      <sheetName val="P6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E16">
            <v>43739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18"/>
  <sheetViews>
    <sheetView showGridLines="0" zoomScale="80" zoomScaleNormal="80" workbookViewId="0">
      <selection activeCell="C4" sqref="C4"/>
    </sheetView>
  </sheetViews>
  <sheetFormatPr defaultRowHeight="15" x14ac:dyDescent="0.25"/>
  <cols>
    <col min="1" max="1" width="5.140625" style="80" customWidth="1"/>
    <col min="2" max="2" width="9.140625" style="80"/>
    <col min="3" max="3" width="36.5703125" style="80" customWidth="1"/>
    <col min="4" max="4" width="38.28515625" style="80" customWidth="1"/>
    <col min="5" max="8" width="30.7109375" style="80" customWidth="1"/>
    <col min="9" max="9" width="24.42578125" style="80" customWidth="1"/>
    <col min="10" max="15" width="15.7109375" style="80" customWidth="1"/>
    <col min="16" max="16384" width="9.140625" style="80"/>
  </cols>
  <sheetData>
    <row r="1" spans="2:15" ht="15.75" thickBot="1" x14ac:dyDescent="0.3"/>
    <row r="2" spans="2:15" s="81" customFormat="1" ht="45" customHeight="1" thickBot="1" x14ac:dyDescent="0.3">
      <c r="B2" s="164" t="s">
        <v>60</v>
      </c>
      <c r="C2" s="165"/>
      <c r="D2" s="60" t="s">
        <v>84</v>
      </c>
      <c r="E2" s="60" t="s">
        <v>61</v>
      </c>
      <c r="F2" s="61" t="s">
        <v>75</v>
      </c>
      <c r="G2" s="62" t="s">
        <v>62</v>
      </c>
      <c r="H2" s="63" t="s">
        <v>76</v>
      </c>
      <c r="I2" s="63" t="s">
        <v>118</v>
      </c>
      <c r="J2" s="166" t="s">
        <v>63</v>
      </c>
      <c r="K2" s="167"/>
      <c r="L2" s="167"/>
      <c r="M2" s="167"/>
      <c r="N2" s="167"/>
      <c r="O2" s="168"/>
    </row>
    <row r="3" spans="2:15" ht="30" customHeight="1" thickBot="1" x14ac:dyDescent="0.3">
      <c r="B3" s="169" t="s">
        <v>2</v>
      </c>
      <c r="C3" s="170"/>
      <c r="D3" s="75"/>
      <c r="E3" s="58">
        <f>SUM(E4:E18)</f>
        <v>0</v>
      </c>
      <c r="F3" s="58">
        <f>SUM(F4:F18)</f>
        <v>0</v>
      </c>
      <c r="G3" s="58">
        <f>SUM(G4:G18)</f>
        <v>0</v>
      </c>
      <c r="H3" s="156">
        <f>IFERROR($F$3/$E$3,I3)</f>
        <v>0</v>
      </c>
      <c r="I3" s="157">
        <f>SUM(I4:I18)</f>
        <v>0</v>
      </c>
      <c r="J3" s="171"/>
      <c r="K3" s="172"/>
      <c r="L3" s="172"/>
      <c r="M3" s="172"/>
      <c r="N3" s="172"/>
      <c r="O3" s="173"/>
    </row>
    <row r="4" spans="2:15" ht="30" customHeight="1" x14ac:dyDescent="0.25">
      <c r="B4" s="71" t="s">
        <v>64</v>
      </c>
      <c r="C4" s="72" t="str">
        <f>IF('Partner 1'!$D$4="","",'Partner 1'!$D$4)</f>
        <v/>
      </c>
      <c r="D4" s="76" t="str">
        <f>'Partner 1'!$D$6</f>
        <v xml:space="preserve"> - </v>
      </c>
      <c r="E4" s="73">
        <f>'Partner 1'!L726</f>
        <v>0</v>
      </c>
      <c r="F4" s="73">
        <f>'Partner 1'!L717</f>
        <v>0</v>
      </c>
      <c r="G4" s="74">
        <f>E4-F4</f>
        <v>0</v>
      </c>
      <c r="H4" s="138" t="str">
        <f>IFERROR(F4/E4,"- %")</f>
        <v>- %</v>
      </c>
      <c r="I4" s="153" t="str">
        <f>IF('Partner 1'!X4=0,"",'Partner 1'!X4)</f>
        <v/>
      </c>
      <c r="J4" s="174" t="str">
        <f>IF('Partner 1'!$S$22="","",'Partner 1'!$S$22)</f>
        <v/>
      </c>
      <c r="K4" s="175"/>
      <c r="L4" s="175"/>
      <c r="M4" s="175"/>
      <c r="N4" s="175"/>
      <c r="O4" s="176"/>
    </row>
    <row r="5" spans="2:15" ht="30" customHeight="1" x14ac:dyDescent="0.25">
      <c r="B5" s="64" t="s">
        <v>65</v>
      </c>
      <c r="C5" s="59" t="str">
        <f>IF('Partner 2'!$D$4="","",'Partner 2'!$D$4)</f>
        <v/>
      </c>
      <c r="D5" s="77" t="str">
        <f>'Partner 2'!$D$6</f>
        <v xml:space="preserve"> - </v>
      </c>
      <c r="E5" s="67">
        <f>'Partner 2'!L726</f>
        <v>0</v>
      </c>
      <c r="F5" s="67">
        <f>'Partner 2'!L717</f>
        <v>0</v>
      </c>
      <c r="G5" s="68">
        <f t="shared" ref="G5:G18" si="0">E5-F5</f>
        <v>0</v>
      </c>
      <c r="H5" s="139" t="str">
        <f t="shared" ref="H5:H18" si="1">IFERROR(F5/E5,"- %")</f>
        <v>- %</v>
      </c>
      <c r="I5" s="154" t="str">
        <f>IF('Partner 2'!X4=0,"",'Partner 2'!X4)</f>
        <v/>
      </c>
      <c r="J5" s="158" t="str">
        <f>IF('Partner 2'!$S$22="","",'Partner 2'!$S$22)</f>
        <v/>
      </c>
      <c r="K5" s="159"/>
      <c r="L5" s="159"/>
      <c r="M5" s="159"/>
      <c r="N5" s="159"/>
      <c r="O5" s="160"/>
    </row>
    <row r="6" spans="2:15" ht="30" customHeight="1" x14ac:dyDescent="0.25">
      <c r="B6" s="64" t="s">
        <v>66</v>
      </c>
      <c r="C6" s="59" t="str">
        <f>IF('Partner 3'!$D$4="","",'Partner 3'!$D$4)</f>
        <v/>
      </c>
      <c r="D6" s="77" t="str">
        <f>'Partner 3'!$D$6</f>
        <v xml:space="preserve"> - </v>
      </c>
      <c r="E6" s="67">
        <f>'Partner 3'!L726</f>
        <v>0</v>
      </c>
      <c r="F6" s="67">
        <f>'Partner 3'!L717</f>
        <v>0</v>
      </c>
      <c r="G6" s="68">
        <f t="shared" si="0"/>
        <v>0</v>
      </c>
      <c r="H6" s="139" t="str">
        <f t="shared" si="1"/>
        <v>- %</v>
      </c>
      <c r="I6" s="154" t="str">
        <f>IF('Partner 3'!X4=0,"",'Partner 3'!X4)</f>
        <v/>
      </c>
      <c r="J6" s="158" t="str">
        <f>IF('Partner 3'!$S$22="","",'Partner 3'!$S$22)</f>
        <v/>
      </c>
      <c r="K6" s="159"/>
      <c r="L6" s="159"/>
      <c r="M6" s="159"/>
      <c r="N6" s="159"/>
      <c r="O6" s="160"/>
    </row>
    <row r="7" spans="2:15" ht="30" customHeight="1" x14ac:dyDescent="0.25">
      <c r="B7" s="64" t="s">
        <v>67</v>
      </c>
      <c r="C7" s="59" t="str">
        <f>IF('Partner 4'!$D$4="","",'Partner 4'!$D$4)</f>
        <v/>
      </c>
      <c r="D7" s="77" t="str">
        <f>'Partner 4'!$D$6</f>
        <v xml:space="preserve"> - </v>
      </c>
      <c r="E7" s="67">
        <f>'Partner 4'!L726</f>
        <v>0</v>
      </c>
      <c r="F7" s="67">
        <f>'Partner 4'!L717</f>
        <v>0</v>
      </c>
      <c r="G7" s="68">
        <f t="shared" si="0"/>
        <v>0</v>
      </c>
      <c r="H7" s="139" t="str">
        <f t="shared" si="1"/>
        <v>- %</v>
      </c>
      <c r="I7" s="154" t="str">
        <f>IF('Partner 4'!X4=0,"",'Partner 4'!X4)</f>
        <v/>
      </c>
      <c r="J7" s="158" t="str">
        <f>IF('Partner 4'!$S$22="","",'Partner 4'!$S$22)</f>
        <v/>
      </c>
      <c r="K7" s="159"/>
      <c r="L7" s="159"/>
      <c r="M7" s="159"/>
      <c r="N7" s="159"/>
      <c r="O7" s="160"/>
    </row>
    <row r="8" spans="2:15" ht="30" customHeight="1" x14ac:dyDescent="0.25">
      <c r="B8" s="64" t="s">
        <v>68</v>
      </c>
      <c r="C8" s="59" t="str">
        <f>IF('Partner 5'!$D$4="","",'Partner 5'!$D$4)</f>
        <v/>
      </c>
      <c r="D8" s="77" t="str">
        <f>'Partner 5'!$D$6</f>
        <v xml:space="preserve"> - </v>
      </c>
      <c r="E8" s="67">
        <f>'Partner 5'!L726</f>
        <v>0</v>
      </c>
      <c r="F8" s="67">
        <f>'Partner 5'!L717</f>
        <v>0</v>
      </c>
      <c r="G8" s="68">
        <f t="shared" si="0"/>
        <v>0</v>
      </c>
      <c r="H8" s="139" t="str">
        <f t="shared" si="1"/>
        <v>- %</v>
      </c>
      <c r="I8" s="154" t="str">
        <f>IF('Partner 5'!X4=0,"",'Partner 5'!X4)</f>
        <v/>
      </c>
      <c r="J8" s="158" t="str">
        <f>IF('Partner 5'!$S$22="","",'Partner 5'!$S$22)</f>
        <v/>
      </c>
      <c r="K8" s="159"/>
      <c r="L8" s="159"/>
      <c r="M8" s="159"/>
      <c r="N8" s="159"/>
      <c r="O8" s="160"/>
    </row>
    <row r="9" spans="2:15" ht="30" customHeight="1" x14ac:dyDescent="0.25">
      <c r="B9" s="64" t="s">
        <v>69</v>
      </c>
      <c r="C9" s="59" t="str">
        <f>IF('Partner 6'!$D$4="","",'Partner 6'!$D$4)</f>
        <v/>
      </c>
      <c r="D9" s="77" t="str">
        <f>'Partner 6'!$D$6</f>
        <v xml:space="preserve"> - </v>
      </c>
      <c r="E9" s="67">
        <f>'Partner 6'!L726</f>
        <v>0</v>
      </c>
      <c r="F9" s="67">
        <f>'Partner 6'!L717</f>
        <v>0</v>
      </c>
      <c r="G9" s="68">
        <f t="shared" si="0"/>
        <v>0</v>
      </c>
      <c r="H9" s="139" t="str">
        <f t="shared" si="1"/>
        <v>- %</v>
      </c>
      <c r="I9" s="154" t="str">
        <f>IF('Partner 6'!X4=0,"",'Partner 6'!X4)</f>
        <v/>
      </c>
      <c r="J9" s="158" t="str">
        <f>IF('Partner 6'!$S$22="","",'Partner 6'!$S$22)</f>
        <v/>
      </c>
      <c r="K9" s="159"/>
      <c r="L9" s="159"/>
      <c r="M9" s="159"/>
      <c r="N9" s="159"/>
      <c r="O9" s="160"/>
    </row>
    <row r="10" spans="2:15" ht="30" customHeight="1" x14ac:dyDescent="0.25">
      <c r="B10" s="64" t="s">
        <v>70</v>
      </c>
      <c r="C10" s="59" t="str">
        <f>IF('Partner 7'!$D$4="","",'Partner 7'!$D$4)</f>
        <v/>
      </c>
      <c r="D10" s="77" t="str">
        <f>'Partner 7'!$D$6</f>
        <v xml:space="preserve"> - </v>
      </c>
      <c r="E10" s="67">
        <f>'Partner 7'!L726</f>
        <v>0</v>
      </c>
      <c r="F10" s="67">
        <f>'Partner 7'!L717</f>
        <v>0</v>
      </c>
      <c r="G10" s="68">
        <f t="shared" si="0"/>
        <v>0</v>
      </c>
      <c r="H10" s="139" t="str">
        <f t="shared" si="1"/>
        <v>- %</v>
      </c>
      <c r="I10" s="154" t="str">
        <f>IF('Partner 7'!X4=0,"",'Partner 7'!X4)</f>
        <v/>
      </c>
      <c r="J10" s="158" t="str">
        <f>IF('Partner 7'!$S$22="","",'Partner 7'!$S$22)</f>
        <v/>
      </c>
      <c r="K10" s="159"/>
      <c r="L10" s="159"/>
      <c r="M10" s="159"/>
      <c r="N10" s="159"/>
      <c r="O10" s="160"/>
    </row>
    <row r="11" spans="2:15" ht="30" customHeight="1" x14ac:dyDescent="0.25">
      <c r="B11" s="64" t="s">
        <v>71</v>
      </c>
      <c r="C11" s="59" t="str">
        <f>IF('Partner 8'!$D$4="","",'Partner 8'!$D$4)</f>
        <v/>
      </c>
      <c r="D11" s="77" t="str">
        <f>'Partner 8'!$D$6</f>
        <v xml:space="preserve"> - </v>
      </c>
      <c r="E11" s="67">
        <f>'Partner 8'!L726</f>
        <v>0</v>
      </c>
      <c r="F11" s="67">
        <f>'Partner 8'!L717</f>
        <v>0</v>
      </c>
      <c r="G11" s="68">
        <f t="shared" si="0"/>
        <v>0</v>
      </c>
      <c r="H11" s="139" t="str">
        <f t="shared" si="1"/>
        <v>- %</v>
      </c>
      <c r="I11" s="154" t="str">
        <f>IF('Partner 8'!X4=0,"",'Partner 8'!X4)</f>
        <v/>
      </c>
      <c r="J11" s="158" t="str">
        <f>IF('Partner 8'!$S$22="","",'Partner 8'!$S$22)</f>
        <v/>
      </c>
      <c r="K11" s="159"/>
      <c r="L11" s="159"/>
      <c r="M11" s="159"/>
      <c r="N11" s="159"/>
      <c r="O11" s="160"/>
    </row>
    <row r="12" spans="2:15" ht="30" customHeight="1" x14ac:dyDescent="0.25">
      <c r="B12" s="64" t="s">
        <v>72</v>
      </c>
      <c r="C12" s="59" t="str">
        <f>IF('Partner 9'!$D$4="","",'Partner 9'!$D$4)</f>
        <v/>
      </c>
      <c r="D12" s="77" t="str">
        <f>'Partner 9'!$D$6</f>
        <v xml:space="preserve"> - </v>
      </c>
      <c r="E12" s="67">
        <f>'Partner 9'!L726</f>
        <v>0</v>
      </c>
      <c r="F12" s="67">
        <f>'Partner 9'!L717</f>
        <v>0</v>
      </c>
      <c r="G12" s="68">
        <f t="shared" si="0"/>
        <v>0</v>
      </c>
      <c r="H12" s="139" t="str">
        <f t="shared" si="1"/>
        <v>- %</v>
      </c>
      <c r="I12" s="154" t="str">
        <f>IF('Partner 9'!X4=0,"",'Partner 9'!X4)</f>
        <v/>
      </c>
      <c r="J12" s="158" t="str">
        <f>IF('Partner 9'!$S$22="","",'Partner 9'!$S$22)</f>
        <v/>
      </c>
      <c r="K12" s="159"/>
      <c r="L12" s="159"/>
      <c r="M12" s="159"/>
      <c r="N12" s="159"/>
      <c r="O12" s="160"/>
    </row>
    <row r="13" spans="2:15" ht="30" customHeight="1" x14ac:dyDescent="0.25">
      <c r="B13" s="64" t="s">
        <v>73</v>
      </c>
      <c r="C13" s="59" t="str">
        <f>IF('Partner 10'!$D$4="","",'Partner 10'!$D$4)</f>
        <v/>
      </c>
      <c r="D13" s="77" t="str">
        <f>'Partner 10'!$D$6</f>
        <v xml:space="preserve"> - </v>
      </c>
      <c r="E13" s="67">
        <f>'Partner 10'!L726</f>
        <v>0</v>
      </c>
      <c r="F13" s="67">
        <f>'Partner 10'!L717</f>
        <v>0</v>
      </c>
      <c r="G13" s="68">
        <f t="shared" si="0"/>
        <v>0</v>
      </c>
      <c r="H13" s="139" t="str">
        <f t="shared" si="1"/>
        <v>- %</v>
      </c>
      <c r="I13" s="154" t="str">
        <f>IF('Partner 10'!X4=0,"",'Partner 10'!X4)</f>
        <v/>
      </c>
      <c r="J13" s="158" t="str">
        <f>IF('Partner 10'!$S$22="","",'Partner 10'!$S$22)</f>
        <v/>
      </c>
      <c r="K13" s="159"/>
      <c r="L13" s="159"/>
      <c r="M13" s="159"/>
      <c r="N13" s="159"/>
      <c r="O13" s="160"/>
    </row>
    <row r="14" spans="2:15" ht="30" customHeight="1" x14ac:dyDescent="0.25">
      <c r="B14" s="64" t="s">
        <v>77</v>
      </c>
      <c r="C14" s="59" t="str">
        <f>IF('Partner 11'!$D$4="","",'Partner 11'!$D$4)</f>
        <v/>
      </c>
      <c r="D14" s="77" t="str">
        <f>'Partner 11'!$D$6</f>
        <v xml:space="preserve"> - </v>
      </c>
      <c r="E14" s="67">
        <f>'Partner 11'!L726</f>
        <v>0</v>
      </c>
      <c r="F14" s="67">
        <f>'Partner 11'!L717</f>
        <v>0</v>
      </c>
      <c r="G14" s="68">
        <f t="shared" si="0"/>
        <v>0</v>
      </c>
      <c r="H14" s="139" t="str">
        <f t="shared" si="1"/>
        <v>- %</v>
      </c>
      <c r="I14" s="154" t="str">
        <f>IF('Partner 11'!X4=0,"",'Partner 11'!X4)</f>
        <v/>
      </c>
      <c r="J14" s="158" t="str">
        <f>IF('Partner 11'!$S$22="","",'Partner 11'!$S$22)</f>
        <v/>
      </c>
      <c r="K14" s="159"/>
      <c r="L14" s="159"/>
      <c r="M14" s="159"/>
      <c r="N14" s="159"/>
      <c r="O14" s="160"/>
    </row>
    <row r="15" spans="2:15" ht="30" customHeight="1" x14ac:dyDescent="0.25">
      <c r="B15" s="64" t="s">
        <v>78</v>
      </c>
      <c r="C15" s="59" t="str">
        <f>IF('Partner 12'!$D$4="","",'Partner 12'!$D$4)</f>
        <v/>
      </c>
      <c r="D15" s="77" t="str">
        <f>'Partner 12'!$D$6</f>
        <v xml:space="preserve"> - </v>
      </c>
      <c r="E15" s="67">
        <f>'Partner 12'!L726</f>
        <v>0</v>
      </c>
      <c r="F15" s="67">
        <f>'Partner 12'!L717</f>
        <v>0</v>
      </c>
      <c r="G15" s="68">
        <f t="shared" si="0"/>
        <v>0</v>
      </c>
      <c r="H15" s="139" t="str">
        <f t="shared" si="1"/>
        <v>- %</v>
      </c>
      <c r="I15" s="154" t="str">
        <f>IF('Partner 12'!X4=0,"",'Partner 12'!X4)</f>
        <v/>
      </c>
      <c r="J15" s="158" t="str">
        <f>IF('Partner 12'!$S$22="","",'Partner 12'!$S$22)</f>
        <v/>
      </c>
      <c r="K15" s="159"/>
      <c r="L15" s="159"/>
      <c r="M15" s="159"/>
      <c r="N15" s="159"/>
      <c r="O15" s="160"/>
    </row>
    <row r="16" spans="2:15" ht="30" customHeight="1" x14ac:dyDescent="0.25">
      <c r="B16" s="64" t="s">
        <v>79</v>
      </c>
      <c r="C16" s="59" t="str">
        <f>IF('Partner 13'!$D$4="","",'Partner 13'!$D$4)</f>
        <v/>
      </c>
      <c r="D16" s="77" t="str">
        <f>'Partner 13'!$D$6</f>
        <v xml:space="preserve"> - </v>
      </c>
      <c r="E16" s="67">
        <f>'Partner 13'!L726</f>
        <v>0</v>
      </c>
      <c r="F16" s="67">
        <f>'Partner 13'!L717</f>
        <v>0</v>
      </c>
      <c r="G16" s="68">
        <f t="shared" si="0"/>
        <v>0</v>
      </c>
      <c r="H16" s="139" t="str">
        <f t="shared" si="1"/>
        <v>- %</v>
      </c>
      <c r="I16" s="154" t="str">
        <f>IF('Partner 13'!X4=0,"",'Partner 13'!X4)</f>
        <v/>
      </c>
      <c r="J16" s="158" t="str">
        <f>IF('Partner 13'!$S$22="","",'Partner 13'!$S$22)</f>
        <v/>
      </c>
      <c r="K16" s="159"/>
      <c r="L16" s="159"/>
      <c r="M16" s="159"/>
      <c r="N16" s="159"/>
      <c r="O16" s="160"/>
    </row>
    <row r="17" spans="2:15" ht="30" customHeight="1" x14ac:dyDescent="0.25">
      <c r="B17" s="64" t="s">
        <v>80</v>
      </c>
      <c r="C17" s="59" t="str">
        <f>IF('Partner 14'!$D$4="","",'Partner 14'!$D$4)</f>
        <v/>
      </c>
      <c r="D17" s="77" t="str">
        <f>'Partner 14'!$D$6</f>
        <v xml:space="preserve"> - </v>
      </c>
      <c r="E17" s="67">
        <f>'Partner 14'!L726</f>
        <v>0</v>
      </c>
      <c r="F17" s="67">
        <f>'Partner 14'!L717</f>
        <v>0</v>
      </c>
      <c r="G17" s="68">
        <f t="shared" si="0"/>
        <v>0</v>
      </c>
      <c r="H17" s="139" t="str">
        <f t="shared" si="1"/>
        <v>- %</v>
      </c>
      <c r="I17" s="154" t="str">
        <f>IF('Partner 14'!X4=0,"",'Partner 14'!X4)</f>
        <v/>
      </c>
      <c r="J17" s="158" t="str">
        <f>IF('Partner 14'!$S$22="","",'Partner 14'!$S$22)</f>
        <v/>
      </c>
      <c r="K17" s="159"/>
      <c r="L17" s="159"/>
      <c r="M17" s="159"/>
      <c r="N17" s="159"/>
      <c r="O17" s="160"/>
    </row>
    <row r="18" spans="2:15" ht="30" customHeight="1" thickBot="1" x14ac:dyDescent="0.3">
      <c r="B18" s="65" t="s">
        <v>81</v>
      </c>
      <c r="C18" s="66" t="str">
        <f>IF('Partner 15'!$D$4="","",'Partner 15'!$D$4)</f>
        <v/>
      </c>
      <c r="D18" s="78" t="str">
        <f>'Partner 15'!$D$6</f>
        <v xml:space="preserve"> - </v>
      </c>
      <c r="E18" s="69">
        <f>'Partner 15'!L726</f>
        <v>0</v>
      </c>
      <c r="F18" s="69">
        <f>'Partner 15'!L717</f>
        <v>0</v>
      </c>
      <c r="G18" s="70">
        <f t="shared" si="0"/>
        <v>0</v>
      </c>
      <c r="H18" s="140" t="str">
        <f t="shared" si="1"/>
        <v>- %</v>
      </c>
      <c r="I18" s="155" t="str">
        <f>IF('Partner 15'!X4=0,"",'Partner 15'!X4)</f>
        <v/>
      </c>
      <c r="J18" s="161" t="str">
        <f>IF('Partner 15'!$S$22="","",'Partner 15'!$S$22)</f>
        <v/>
      </c>
      <c r="K18" s="162"/>
      <c r="L18" s="162"/>
      <c r="M18" s="162"/>
      <c r="N18" s="162"/>
      <c r="O18" s="163"/>
    </row>
  </sheetData>
  <sheetProtection sheet="1" objects="1" scenarios="1"/>
  <mergeCells count="19">
    <mergeCell ref="J13:O13"/>
    <mergeCell ref="B2:C2"/>
    <mergeCell ref="J2:O2"/>
    <mergeCell ref="B3:C3"/>
    <mergeCell ref="J3:O3"/>
    <mergeCell ref="J4:O4"/>
    <mergeCell ref="J5:O5"/>
    <mergeCell ref="J6:O6"/>
    <mergeCell ref="J7:O7"/>
    <mergeCell ref="J8:O8"/>
    <mergeCell ref="J9:O9"/>
    <mergeCell ref="J10:O10"/>
    <mergeCell ref="J11:O11"/>
    <mergeCell ref="J12:O12"/>
    <mergeCell ref="J14:O14"/>
    <mergeCell ref="J15:O15"/>
    <mergeCell ref="J16:O16"/>
    <mergeCell ref="J17:O17"/>
    <mergeCell ref="J18:O18"/>
  </mergeCells>
  <conditionalFormatting sqref="H3">
    <cfRule type="expression" dxfId="1" priority="2">
      <formula>$H$3&gt;74.99999%</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781"/>
  <sheetViews>
    <sheetView showGridLines="0" zoomScale="80" zoomScaleNormal="80" workbookViewId="0">
      <pane ySplit="14" topLeftCell="A15" activePane="bottomLeft" state="frozen"/>
      <selection pane="bottomLeft" activeCell="K15" sqref="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72E39A9F-154A-48EF-9B89-9BF75E564217}">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A9BF7F8-8E8B-4885-AF55-EA6F4292601D}">
          <x14:formula1>
            <xm:f>Lister!$B$3:$B$12</xm:f>
          </x14:formula1>
          <xm:sqref>D6</xm:sqref>
        </x14:dataValidation>
        <x14:dataValidation type="list" allowBlank="1" showInputMessage="1" showErrorMessage="1" xr:uid="{C3E8DC3A-0D9B-48F9-81DB-0CAD46BCB885}">
          <x14:formula1>
            <xm:f>Lister!$C$3:$C$5</xm:f>
          </x14:formula1>
          <xm:sqref>J11:L12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39352E60-CCFA-4419-A372-0C6956740EF4}">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6F505A3-8D3A-45C2-84E9-BD13212CB1F1}">
          <x14:formula1>
            <xm:f>Lister!$B$3:$B$12</xm:f>
          </x14:formula1>
          <xm:sqref>D6</xm:sqref>
        </x14:dataValidation>
        <x14:dataValidation type="list" allowBlank="1" showInputMessage="1" showErrorMessage="1" xr:uid="{BFC310E7-7E31-414E-8023-69EDBAEFF9AD}">
          <x14:formula1>
            <xm:f>Lister!$C$3:$C$5</xm:f>
          </x14:formula1>
          <xm:sqref>J11:L12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978C4885-8BCA-480C-A9D6-37AB5EBD8024}">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3F488C9-D872-4818-9FF5-CC4552F07895}">
          <x14:formula1>
            <xm:f>Lister!$B$3:$B$12</xm:f>
          </x14:formula1>
          <xm:sqref>D6</xm:sqref>
        </x14:dataValidation>
        <x14:dataValidation type="list" allowBlank="1" showInputMessage="1" showErrorMessage="1" xr:uid="{F083C52F-2897-407B-806B-DD1972D4F96F}">
          <x14:formula1>
            <xm:f>Lister!$C$3:$C$5</xm:f>
          </x14:formula1>
          <xm:sqref>J11:L12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C29:D29"/>
    <mergeCell ref="O29:P29"/>
    <mergeCell ref="C30:D30"/>
    <mergeCell ref="C55:D55"/>
    <mergeCell ref="O55:P55"/>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24:D24"/>
    <mergeCell ref="B25:D25"/>
    <mergeCell ref="B26:D26"/>
    <mergeCell ref="B20:D20"/>
    <mergeCell ref="B21:D21"/>
    <mergeCell ref="B22:D22"/>
    <mergeCell ref="B28:L28"/>
    <mergeCell ref="Q22:V22"/>
    <mergeCell ref="Q23:S26"/>
    <mergeCell ref="T23:U24"/>
    <mergeCell ref="V23:X24"/>
    <mergeCell ref="T25:U26"/>
    <mergeCell ref="N28:X28"/>
    <mergeCell ref="Q16:X16"/>
    <mergeCell ref="Q18:R19"/>
    <mergeCell ref="S18:X19"/>
    <mergeCell ref="Q20:R21"/>
    <mergeCell ref="S20:X21"/>
    <mergeCell ref="B16:C16"/>
    <mergeCell ref="B17:C17"/>
    <mergeCell ref="B19:D19"/>
    <mergeCell ref="B23:D23"/>
    <mergeCell ref="O174:P174"/>
    <mergeCell ref="C175:D175"/>
    <mergeCell ref="O175:P175"/>
    <mergeCell ref="O106:P106"/>
    <mergeCell ref="C107:D107"/>
    <mergeCell ref="O107:P107"/>
    <mergeCell ref="C108:D108"/>
    <mergeCell ref="C101:D101"/>
    <mergeCell ref="B89:D89"/>
    <mergeCell ref="B90:D90"/>
    <mergeCell ref="B91:D91"/>
    <mergeCell ref="B92:D92"/>
    <mergeCell ref="C103:D103"/>
    <mergeCell ref="O103:P103"/>
    <mergeCell ref="C100:D100"/>
    <mergeCell ref="O100:P100"/>
    <mergeCell ref="B284:B286"/>
    <mergeCell ref="N284:N286"/>
    <mergeCell ref="C285:D285"/>
    <mergeCell ref="O285:P285"/>
    <mergeCell ref="B287:B291"/>
    <mergeCell ref="N287:N291"/>
    <mergeCell ref="N308:X308"/>
    <mergeCell ref="C245:D245"/>
    <mergeCell ref="O245:P245"/>
    <mergeCell ref="C246:D246"/>
    <mergeCell ref="O246:P246"/>
    <mergeCell ref="B272:B278"/>
    <mergeCell ref="N272:N278"/>
    <mergeCell ref="C273:D273"/>
    <mergeCell ref="O273:P273"/>
    <mergeCell ref="C277:D277"/>
    <mergeCell ref="O277:P277"/>
    <mergeCell ref="B279:B283"/>
    <mergeCell ref="N279:N283"/>
    <mergeCell ref="C280:D280"/>
    <mergeCell ref="O280:P280"/>
    <mergeCell ref="C282:D282"/>
    <mergeCell ref="O282:P282"/>
    <mergeCell ref="B309:B333"/>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5:D315"/>
    <mergeCell ref="O315:P315"/>
    <mergeCell ref="C526:D526"/>
    <mergeCell ref="O526:P526"/>
    <mergeCell ref="C527:D527"/>
    <mergeCell ref="O527:P527"/>
    <mergeCell ref="B354:B356"/>
    <mergeCell ref="N354:N356"/>
    <mergeCell ref="C355:D355"/>
    <mergeCell ref="O355:P355"/>
    <mergeCell ref="B357:B361"/>
    <mergeCell ref="N357:N361"/>
    <mergeCell ref="C591:D591"/>
    <mergeCell ref="O591:P591"/>
    <mergeCell ref="C594:D594"/>
    <mergeCell ref="O594:P594"/>
    <mergeCell ref="C596:D596"/>
    <mergeCell ref="O596:P596"/>
    <mergeCell ref="C599:D599"/>
    <mergeCell ref="O599:P599"/>
    <mergeCell ref="C557:D557"/>
    <mergeCell ref="O557:P557"/>
    <mergeCell ref="C562:D562"/>
    <mergeCell ref="O562:P562"/>
    <mergeCell ref="B586:D586"/>
    <mergeCell ref="B588:L588"/>
    <mergeCell ref="N588:X588"/>
    <mergeCell ref="B589:B613"/>
    <mergeCell ref="C589:D589"/>
    <mergeCell ref="N589:N613"/>
    <mergeCell ref="O589:P589"/>
    <mergeCell ref="C590:D590"/>
    <mergeCell ref="O590:P590"/>
    <mergeCell ref="C592:D592"/>
    <mergeCell ref="O592:P592"/>
    <mergeCell ref="C593:D593"/>
    <mergeCell ref="B704:B706"/>
    <mergeCell ref="C623:D623"/>
    <mergeCell ref="O623:P623"/>
    <mergeCell ref="C630:D630"/>
    <mergeCell ref="O630:P630"/>
    <mergeCell ref="B622:B628"/>
    <mergeCell ref="N622:N628"/>
    <mergeCell ref="B629:B633"/>
    <mergeCell ref="N629:N633"/>
    <mergeCell ref="C632:D632"/>
    <mergeCell ref="O632:P632"/>
    <mergeCell ref="B634:B636"/>
    <mergeCell ref="N634:N636"/>
    <mergeCell ref="C635:D635"/>
    <mergeCell ref="O635:P635"/>
    <mergeCell ref="B637:B641"/>
    <mergeCell ref="N637:N641"/>
    <mergeCell ref="N658:X658"/>
    <mergeCell ref="B659:B683"/>
    <mergeCell ref="C659:D659"/>
    <mergeCell ref="N659:N683"/>
    <mergeCell ref="O659:P659"/>
    <mergeCell ref="C661:D661"/>
    <mergeCell ref="O661:P661"/>
    <mergeCell ref="O116:P116"/>
    <mergeCell ref="B2:I2"/>
    <mergeCell ref="B4:C5"/>
    <mergeCell ref="D4:I5"/>
    <mergeCell ref="B6:C7"/>
    <mergeCell ref="D6:I7"/>
    <mergeCell ref="B8:G8"/>
    <mergeCell ref="B9:D12"/>
    <mergeCell ref="E9:F10"/>
    <mergeCell ref="G9:I10"/>
    <mergeCell ref="E11:F12"/>
    <mergeCell ref="G11:I12"/>
    <mergeCell ref="B69:B73"/>
    <mergeCell ref="N69:N73"/>
    <mergeCell ref="C70:D70"/>
    <mergeCell ref="O70:P70"/>
    <mergeCell ref="C72:D72"/>
    <mergeCell ref="O72:P72"/>
    <mergeCell ref="B74:B76"/>
    <mergeCell ref="N74:N76"/>
    <mergeCell ref="C75:D75"/>
    <mergeCell ref="O75:P75"/>
    <mergeCell ref="B77:B81"/>
    <mergeCell ref="N16:P26"/>
    <mergeCell ref="B144:B146"/>
    <mergeCell ref="N144:N146"/>
    <mergeCell ref="C145:D145"/>
    <mergeCell ref="V25:X26"/>
    <mergeCell ref="C59:D59"/>
    <mergeCell ref="O59:P59"/>
    <mergeCell ref="C63:D63"/>
    <mergeCell ref="O63:P63"/>
    <mergeCell ref="O101:P101"/>
    <mergeCell ref="C102:D102"/>
    <mergeCell ref="O102:P102"/>
    <mergeCell ref="C99:D99"/>
    <mergeCell ref="O99:P99"/>
    <mergeCell ref="N99:N123"/>
    <mergeCell ref="C104:D104"/>
    <mergeCell ref="O104:P104"/>
    <mergeCell ref="C105:D105"/>
    <mergeCell ref="O105:P105"/>
    <mergeCell ref="C106:D106"/>
    <mergeCell ref="N77:N81"/>
    <mergeCell ref="O109:P109"/>
    <mergeCell ref="C112:D112"/>
    <mergeCell ref="O112:P112"/>
    <mergeCell ref="C116:D116"/>
    <mergeCell ref="N448:X448"/>
    <mergeCell ref="B449:B473"/>
    <mergeCell ref="C385:D385"/>
    <mergeCell ref="O385:P385"/>
    <mergeCell ref="C386:D386"/>
    <mergeCell ref="O386:P386"/>
    <mergeCell ref="C389:D389"/>
    <mergeCell ref="O389:P389"/>
    <mergeCell ref="C381:D381"/>
    <mergeCell ref="O381:P381"/>
    <mergeCell ref="C425:D425"/>
    <mergeCell ref="O425:P425"/>
    <mergeCell ref="C396:D396"/>
    <mergeCell ref="O396:P396"/>
    <mergeCell ref="B404:B411"/>
    <mergeCell ref="N404:N411"/>
    <mergeCell ref="C405:D405"/>
    <mergeCell ref="O405:P405"/>
    <mergeCell ref="C409:D409"/>
    <mergeCell ref="O392:P392"/>
    <mergeCell ref="O409:P409"/>
    <mergeCell ref="C410:D410"/>
    <mergeCell ref="O410:P410"/>
    <mergeCell ref="B412:B418"/>
    <mergeCell ref="B489:B493"/>
    <mergeCell ref="N489:N493"/>
    <mergeCell ref="C490:D490"/>
    <mergeCell ref="O490:P490"/>
    <mergeCell ref="B494:B496"/>
    <mergeCell ref="N494:N496"/>
    <mergeCell ref="B497:B501"/>
    <mergeCell ref="N497:N501"/>
    <mergeCell ref="N518:X518"/>
    <mergeCell ref="C492:D492"/>
    <mergeCell ref="O492:P492"/>
    <mergeCell ref="C495:D495"/>
    <mergeCell ref="O495:P495"/>
    <mergeCell ref="B519:B543"/>
    <mergeCell ref="C519:D519"/>
    <mergeCell ref="N519:N543"/>
    <mergeCell ref="O519:P519"/>
    <mergeCell ref="C520:D520"/>
    <mergeCell ref="O520:P520"/>
    <mergeCell ref="C521:D521"/>
    <mergeCell ref="O521:P521"/>
    <mergeCell ref="C525:D525"/>
    <mergeCell ref="O525:P525"/>
    <mergeCell ref="C528:D528"/>
    <mergeCell ref="O528:P528"/>
    <mergeCell ref="C522:D522"/>
    <mergeCell ref="C532:D532"/>
    <mergeCell ref="O532:P532"/>
    <mergeCell ref="C536:D536"/>
    <mergeCell ref="O536:P536"/>
    <mergeCell ref="C529:D529"/>
    <mergeCell ref="O529:P529"/>
    <mergeCell ref="O522:P522"/>
    <mergeCell ref="C523:D523"/>
    <mergeCell ref="O523:P523"/>
    <mergeCell ref="C524:D524"/>
    <mergeCell ref="O524:P524"/>
    <mergeCell ref="N12:P12"/>
    <mergeCell ref="Y12:Z13"/>
    <mergeCell ref="C731:D731"/>
    <mergeCell ref="J2:L2"/>
    <mergeCell ref="O731:P731"/>
    <mergeCell ref="B725:D725"/>
    <mergeCell ref="C660:D660"/>
    <mergeCell ref="O660:P660"/>
    <mergeCell ref="C662:D662"/>
    <mergeCell ref="O662:P662"/>
    <mergeCell ref="C665:D665"/>
    <mergeCell ref="O665:P665"/>
    <mergeCell ref="C627:D627"/>
    <mergeCell ref="O627:P627"/>
    <mergeCell ref="C565:D565"/>
    <mergeCell ref="O565:P565"/>
    <mergeCell ref="C560:D560"/>
    <mergeCell ref="O560:P560"/>
    <mergeCell ref="B552:B558"/>
    <mergeCell ref="N552:N558"/>
    <mergeCell ref="C553:D553"/>
    <mergeCell ref="O553:P553"/>
    <mergeCell ref="B559:B563"/>
    <mergeCell ref="N559:N563"/>
    <mergeCell ref="Y1:Z11"/>
    <mergeCell ref="N2:O2"/>
    <mergeCell ref="N3:O3"/>
    <mergeCell ref="N5:P5"/>
    <mergeCell ref="N6:P6"/>
    <mergeCell ref="N7:P7"/>
    <mergeCell ref="N8:P8"/>
    <mergeCell ref="N9:P9"/>
    <mergeCell ref="N10:P10"/>
    <mergeCell ref="N11:P11"/>
    <mergeCell ref="J4:L5"/>
    <mergeCell ref="J6:L7"/>
    <mergeCell ref="J8:L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B95:D95"/>
    <mergeCell ref="T95:U96"/>
    <mergeCell ref="V95:X96"/>
    <mergeCell ref="B96:D96"/>
    <mergeCell ref="B98:L98"/>
    <mergeCell ref="N98:X98"/>
    <mergeCell ref="B99:B123"/>
    <mergeCell ref="O108:P108"/>
    <mergeCell ref="C109:D109"/>
    <mergeCell ref="B124:B131"/>
    <mergeCell ref="N124:N131"/>
    <mergeCell ref="C130:D130"/>
    <mergeCell ref="O130:P130"/>
    <mergeCell ref="C125:D125"/>
    <mergeCell ref="O125:P125"/>
    <mergeCell ref="C129:D129"/>
    <mergeCell ref="O129:P129"/>
    <mergeCell ref="C140:D140"/>
    <mergeCell ref="O140:P140"/>
    <mergeCell ref="C137:D137"/>
    <mergeCell ref="O137:P137"/>
    <mergeCell ref="N139:N143"/>
    <mergeCell ref="B132:B138"/>
    <mergeCell ref="N132:N138"/>
    <mergeCell ref="C133:D133"/>
    <mergeCell ref="O133:P133"/>
    <mergeCell ref="C142:D142"/>
    <mergeCell ref="O142:P142"/>
    <mergeCell ref="O145:P145"/>
    <mergeCell ref="B147:B151"/>
    <mergeCell ref="N147:N151"/>
    <mergeCell ref="B139:B143"/>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76:D176"/>
    <mergeCell ref="O176:P176"/>
    <mergeCell ref="C177:D177"/>
    <mergeCell ref="O177:P177"/>
    <mergeCell ref="C178:D178"/>
    <mergeCell ref="O178:P178"/>
    <mergeCell ref="B169:B193"/>
    <mergeCell ref="N168:X168"/>
    <mergeCell ref="N169:N193"/>
    <mergeCell ref="C170:D170"/>
    <mergeCell ref="O170:P170"/>
    <mergeCell ref="C171:D171"/>
    <mergeCell ref="C169:D169"/>
    <mergeCell ref="O169:P169"/>
    <mergeCell ref="O171:P171"/>
    <mergeCell ref="C172:D172"/>
    <mergeCell ref="O172:P172"/>
    <mergeCell ref="C173:D173"/>
    <mergeCell ref="O173:P173"/>
    <mergeCell ref="C174:D174"/>
    <mergeCell ref="C179:D179"/>
    <mergeCell ref="O179:P179"/>
    <mergeCell ref="C182:D182"/>
    <mergeCell ref="O182:P182"/>
    <mergeCell ref="C186:D186"/>
    <mergeCell ref="O186:P186"/>
    <mergeCell ref="B194:B201"/>
    <mergeCell ref="N194:N201"/>
    <mergeCell ref="C199:D199"/>
    <mergeCell ref="O199:P199"/>
    <mergeCell ref="C195:D195"/>
    <mergeCell ref="O195:P195"/>
    <mergeCell ref="C200:D200"/>
    <mergeCell ref="O200:P200"/>
    <mergeCell ref="B202:B208"/>
    <mergeCell ref="N202:N208"/>
    <mergeCell ref="C207:D207"/>
    <mergeCell ref="O207:P207"/>
    <mergeCell ref="B209:B213"/>
    <mergeCell ref="N209:N213"/>
    <mergeCell ref="C210:D210"/>
    <mergeCell ref="O210:P210"/>
    <mergeCell ref="C212:D212"/>
    <mergeCell ref="O212:P212"/>
    <mergeCell ref="C203:D203"/>
    <mergeCell ref="O203:P203"/>
    <mergeCell ref="B214:B216"/>
    <mergeCell ref="N214:N216"/>
    <mergeCell ref="C215:D215"/>
    <mergeCell ref="O215:P215"/>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C247:D247"/>
    <mergeCell ref="O247:P247"/>
    <mergeCell ref="C248:D248"/>
    <mergeCell ref="O248:P248"/>
    <mergeCell ref="C252:D252"/>
    <mergeCell ref="O252:P252"/>
    <mergeCell ref="C242:D242"/>
    <mergeCell ref="O242:P242"/>
    <mergeCell ref="C243:D243"/>
    <mergeCell ref="O243:P243"/>
    <mergeCell ref="C244:D244"/>
    <mergeCell ref="O244:P244"/>
    <mergeCell ref="B236:D236"/>
    <mergeCell ref="B238:L238"/>
    <mergeCell ref="N238:X238"/>
    <mergeCell ref="C256:D256"/>
    <mergeCell ref="O256:P256"/>
    <mergeCell ref="B264:B271"/>
    <mergeCell ref="N264:N271"/>
    <mergeCell ref="C265:D265"/>
    <mergeCell ref="O265:P265"/>
    <mergeCell ref="C270:D270"/>
    <mergeCell ref="O270:P270"/>
    <mergeCell ref="C249:D249"/>
    <mergeCell ref="O249:P249"/>
    <mergeCell ref="B239:B263"/>
    <mergeCell ref="C239:D239"/>
    <mergeCell ref="N239:N263"/>
    <mergeCell ref="O239:P239"/>
    <mergeCell ref="C240:D240"/>
    <mergeCell ref="O240:P240"/>
    <mergeCell ref="C241:D241"/>
    <mergeCell ref="O241:P241"/>
    <mergeCell ref="C269:D269"/>
    <mergeCell ref="O269:P269"/>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B305:D305"/>
    <mergeCell ref="T305:U306"/>
    <mergeCell ref="V305:X306"/>
    <mergeCell ref="B306:D306"/>
    <mergeCell ref="B308:L308"/>
    <mergeCell ref="C316:D316"/>
    <mergeCell ref="O316:P316"/>
    <mergeCell ref="C317:D317"/>
    <mergeCell ref="O317:P317"/>
    <mergeCell ref="C318:D318"/>
    <mergeCell ref="O318:P318"/>
    <mergeCell ref="C322:D322"/>
    <mergeCell ref="O322:P322"/>
    <mergeCell ref="C326:D326"/>
    <mergeCell ref="O326:P326"/>
    <mergeCell ref="C319:D319"/>
    <mergeCell ref="O319:P319"/>
    <mergeCell ref="B334:B341"/>
    <mergeCell ref="N334:N341"/>
    <mergeCell ref="C339:D339"/>
    <mergeCell ref="O339:P339"/>
    <mergeCell ref="C340:D340"/>
    <mergeCell ref="O340:P340"/>
    <mergeCell ref="B342:B348"/>
    <mergeCell ref="N342:N348"/>
    <mergeCell ref="C343:D343"/>
    <mergeCell ref="O343:P343"/>
    <mergeCell ref="C347:D347"/>
    <mergeCell ref="O347:P347"/>
    <mergeCell ref="C335:D335"/>
    <mergeCell ref="O335:P335"/>
    <mergeCell ref="B349:B353"/>
    <mergeCell ref="N349:N353"/>
    <mergeCell ref="C350:D350"/>
    <mergeCell ref="O350:P350"/>
    <mergeCell ref="C352:D352"/>
    <mergeCell ref="O352:P352"/>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N378:X378"/>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87:D387"/>
    <mergeCell ref="O387:P387"/>
    <mergeCell ref="C388:D388"/>
    <mergeCell ref="O388:P388"/>
    <mergeCell ref="C392:D392"/>
    <mergeCell ref="N412:N418"/>
    <mergeCell ref="C413:D413"/>
    <mergeCell ref="O413:P413"/>
    <mergeCell ref="C417:D417"/>
    <mergeCell ref="O417:P417"/>
    <mergeCell ref="B419:B423"/>
    <mergeCell ref="N419:N423"/>
    <mergeCell ref="C420:D420"/>
    <mergeCell ref="O420:P420"/>
    <mergeCell ref="C422:D422"/>
    <mergeCell ref="O422:P422"/>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B446:D446"/>
    <mergeCell ref="B448:L448"/>
    <mergeCell ref="C449:D449"/>
    <mergeCell ref="N449:N473"/>
    <mergeCell ref="O449:P449"/>
    <mergeCell ref="C450:D450"/>
    <mergeCell ref="O450:P450"/>
    <mergeCell ref="C453:D453"/>
    <mergeCell ref="O453:P453"/>
    <mergeCell ref="C454:D454"/>
    <mergeCell ref="O454:P454"/>
    <mergeCell ref="C456:D456"/>
    <mergeCell ref="O456:P456"/>
    <mergeCell ref="C457:D457"/>
    <mergeCell ref="O457:P457"/>
    <mergeCell ref="C458:D458"/>
    <mergeCell ref="O458:P458"/>
    <mergeCell ref="C466:D466"/>
    <mergeCell ref="O466:P466"/>
    <mergeCell ref="C451:D451"/>
    <mergeCell ref="O451:P451"/>
    <mergeCell ref="C452:D452"/>
    <mergeCell ref="O452:P452"/>
    <mergeCell ref="C479:D479"/>
    <mergeCell ref="O479:P479"/>
    <mergeCell ref="C480:D480"/>
    <mergeCell ref="O480:P480"/>
    <mergeCell ref="B482:B488"/>
    <mergeCell ref="N482:N488"/>
    <mergeCell ref="C483:D483"/>
    <mergeCell ref="O483:P483"/>
    <mergeCell ref="C487:D487"/>
    <mergeCell ref="O487:P487"/>
    <mergeCell ref="B474:B481"/>
    <mergeCell ref="C455:D455"/>
    <mergeCell ref="O455:P455"/>
    <mergeCell ref="C459:D459"/>
    <mergeCell ref="O459:P459"/>
    <mergeCell ref="C462:D462"/>
    <mergeCell ref="O462:P462"/>
    <mergeCell ref="N474:N481"/>
    <mergeCell ref="C475:D475"/>
    <mergeCell ref="O475:P475"/>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B514:D514"/>
    <mergeCell ref="B515:D515"/>
    <mergeCell ref="T515:U516"/>
    <mergeCell ref="V515:X516"/>
    <mergeCell ref="B516:D516"/>
    <mergeCell ref="B518:L518"/>
    <mergeCell ref="B544:B551"/>
    <mergeCell ref="N544:N551"/>
    <mergeCell ref="C545:D545"/>
    <mergeCell ref="O545:P545"/>
    <mergeCell ref="C549:D549"/>
    <mergeCell ref="O549:P549"/>
    <mergeCell ref="C550:D550"/>
    <mergeCell ref="O550:P550"/>
    <mergeCell ref="B564:B566"/>
    <mergeCell ref="N564:N566"/>
    <mergeCell ref="B567:B571"/>
    <mergeCell ref="N567:N571"/>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O593:P593"/>
    <mergeCell ref="C595:D595"/>
    <mergeCell ref="O595:P595"/>
    <mergeCell ref="C597:D597"/>
    <mergeCell ref="O597:P597"/>
    <mergeCell ref="C598:D598"/>
    <mergeCell ref="O598:P598"/>
    <mergeCell ref="C602:D602"/>
    <mergeCell ref="O602:P602"/>
    <mergeCell ref="C606:D606"/>
    <mergeCell ref="O606:P606"/>
    <mergeCell ref="B614:B621"/>
    <mergeCell ref="N614:N621"/>
    <mergeCell ref="C615:D615"/>
    <mergeCell ref="O615:P615"/>
    <mergeCell ref="C619:D619"/>
    <mergeCell ref="O619:P619"/>
    <mergeCell ref="C620:D620"/>
    <mergeCell ref="O620:P62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3:D663"/>
    <mergeCell ref="O663:P663"/>
    <mergeCell ref="C664:D664"/>
    <mergeCell ref="O664:P664"/>
    <mergeCell ref="C666:D666"/>
    <mergeCell ref="O666:P666"/>
    <mergeCell ref="C667:D667"/>
    <mergeCell ref="O667:P667"/>
    <mergeCell ref="C668:D668"/>
    <mergeCell ref="O668:P668"/>
    <mergeCell ref="C669:D669"/>
    <mergeCell ref="O669:P669"/>
    <mergeCell ref="C672:D672"/>
    <mergeCell ref="O672:P672"/>
    <mergeCell ref="C676:D676"/>
    <mergeCell ref="O676:P676"/>
    <mergeCell ref="B684:B691"/>
    <mergeCell ref="N684:N691"/>
    <mergeCell ref="C685:D685"/>
    <mergeCell ref="O685:P685"/>
    <mergeCell ref="B692:B698"/>
    <mergeCell ref="N692:N698"/>
    <mergeCell ref="B699:B703"/>
    <mergeCell ref="N699:N703"/>
    <mergeCell ref="C700:D700"/>
    <mergeCell ref="O700:P700"/>
    <mergeCell ref="C702:D702"/>
    <mergeCell ref="O702:P702"/>
    <mergeCell ref="C689:D689"/>
    <mergeCell ref="O689:P689"/>
    <mergeCell ref="C690:D690"/>
    <mergeCell ref="O690:P690"/>
    <mergeCell ref="C693:D693"/>
    <mergeCell ref="O693:P693"/>
    <mergeCell ref="C697:D697"/>
    <mergeCell ref="O697:P697"/>
    <mergeCell ref="N704:N706"/>
    <mergeCell ref="C705:D705"/>
    <mergeCell ref="O705:P705"/>
    <mergeCell ref="B707:B711"/>
    <mergeCell ref="N707:N711"/>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T725:U726"/>
    <mergeCell ref="V725:X726"/>
    <mergeCell ref="B726:D726"/>
    <mergeCell ref="B728:L728"/>
    <mergeCell ref="N728:X728"/>
    <mergeCell ref="B729:B752"/>
    <mergeCell ref="C729:D729"/>
    <mergeCell ref="N729:N752"/>
    <mergeCell ref="O729:P729"/>
    <mergeCell ref="C730:D730"/>
    <mergeCell ref="O730:P730"/>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61:B767"/>
    <mergeCell ref="N761:N767"/>
    <mergeCell ref="C762:D762"/>
    <mergeCell ref="O762:P762"/>
    <mergeCell ref="C766:D766"/>
    <mergeCell ref="O766:P766"/>
    <mergeCell ref="B776:B780"/>
    <mergeCell ref="N776:N780"/>
    <mergeCell ref="B768:B772"/>
    <mergeCell ref="N768:N772"/>
    <mergeCell ref="C769:D769"/>
    <mergeCell ref="O769:P769"/>
    <mergeCell ref="C771:D771"/>
    <mergeCell ref="O771:P771"/>
    <mergeCell ref="B773:B775"/>
    <mergeCell ref="N773:N775"/>
    <mergeCell ref="C774:D774"/>
    <mergeCell ref="O774:P774"/>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7E846845-D7DF-4E2E-A8B2-AD08594BAD29}">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237171F-2D3E-413D-9397-BC0439CC6946}">
          <x14:formula1>
            <xm:f>Lister!$B$3:$B$12</xm:f>
          </x14:formula1>
          <xm:sqref>D6</xm:sqref>
        </x14:dataValidation>
        <x14:dataValidation type="list" allowBlank="1" showInputMessage="1" showErrorMessage="1" xr:uid="{04F87CDA-4416-4BD8-AB79-3EB24AB5CCD9}">
          <x14:formula1>
            <xm:f>Lister!$C$3:$C$5</xm:f>
          </x14:formula1>
          <xm:sqref>J11:L12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Q16:X16"/>
    <mergeCell ref="Q18:R19"/>
    <mergeCell ref="S18:X19"/>
    <mergeCell ref="Q20:R21"/>
    <mergeCell ref="S20:X21"/>
    <mergeCell ref="C33:D33"/>
    <mergeCell ref="O33:P33"/>
    <mergeCell ref="C34:D34"/>
    <mergeCell ref="O34:P34"/>
    <mergeCell ref="B16:C16"/>
    <mergeCell ref="B17:C17"/>
    <mergeCell ref="B19:D19"/>
    <mergeCell ref="B23:D23"/>
    <mergeCell ref="B24:D24"/>
    <mergeCell ref="B25:D25"/>
    <mergeCell ref="B26:D26"/>
    <mergeCell ref="B20:D20"/>
    <mergeCell ref="B21:D21"/>
    <mergeCell ref="B22:D22"/>
    <mergeCell ref="N16:P26"/>
    <mergeCell ref="B77:B81"/>
    <mergeCell ref="C55:D55"/>
    <mergeCell ref="O55:P55"/>
    <mergeCell ref="B28:L28"/>
    <mergeCell ref="N28:X28"/>
    <mergeCell ref="C29:D29"/>
    <mergeCell ref="O29:P29"/>
    <mergeCell ref="C30:D30"/>
    <mergeCell ref="O30:P30"/>
    <mergeCell ref="C31:D31"/>
    <mergeCell ref="O31:P31"/>
    <mergeCell ref="C35:D35"/>
    <mergeCell ref="O35:P35"/>
    <mergeCell ref="C36:D36"/>
    <mergeCell ref="O36:P36"/>
    <mergeCell ref="C37:D37"/>
    <mergeCell ref="O37:P37"/>
    <mergeCell ref="C32:D32"/>
    <mergeCell ref="O32:P32"/>
    <mergeCell ref="N69:N73"/>
    <mergeCell ref="C70:D70"/>
    <mergeCell ref="O70:P70"/>
    <mergeCell ref="C72:D72"/>
    <mergeCell ref="O72:P72"/>
    <mergeCell ref="B147:B151"/>
    <mergeCell ref="N147:N151"/>
    <mergeCell ref="C171:D171"/>
    <mergeCell ref="O171:P171"/>
    <mergeCell ref="C172:D172"/>
    <mergeCell ref="O172:P172"/>
    <mergeCell ref="C173:D173"/>
    <mergeCell ref="O173:P173"/>
    <mergeCell ref="C174:D174"/>
    <mergeCell ref="O174:P174"/>
    <mergeCell ref="N168:X168"/>
    <mergeCell ref="B169:B193"/>
    <mergeCell ref="N169:N193"/>
    <mergeCell ref="C170:D170"/>
    <mergeCell ref="O170:P170"/>
    <mergeCell ref="O383:P383"/>
    <mergeCell ref="C384:D384"/>
    <mergeCell ref="C322:D322"/>
    <mergeCell ref="O322:P322"/>
    <mergeCell ref="C326:D326"/>
    <mergeCell ref="O326:P326"/>
    <mergeCell ref="B334:B341"/>
    <mergeCell ref="O256:P256"/>
    <mergeCell ref="C195:D195"/>
    <mergeCell ref="O195:P195"/>
    <mergeCell ref="C200:D200"/>
    <mergeCell ref="O200:P200"/>
    <mergeCell ref="O248:P248"/>
    <mergeCell ref="C252:D252"/>
    <mergeCell ref="C381:D381"/>
    <mergeCell ref="O381:P381"/>
    <mergeCell ref="C319:D319"/>
    <mergeCell ref="O319:P319"/>
    <mergeCell ref="B306:D306"/>
    <mergeCell ref="B308:L308"/>
    <mergeCell ref="N308:X308"/>
    <mergeCell ref="C316:D316"/>
    <mergeCell ref="O316:P316"/>
    <mergeCell ref="C317:D317"/>
    <mergeCell ref="O317:P317"/>
    <mergeCell ref="C318:D318"/>
    <mergeCell ref="O318:P318"/>
    <mergeCell ref="C315:D315"/>
    <mergeCell ref="O315:P315"/>
    <mergeCell ref="C492:D492"/>
    <mergeCell ref="O492:P492"/>
    <mergeCell ref="B489:B493"/>
    <mergeCell ref="O452:P452"/>
    <mergeCell ref="C455:D455"/>
    <mergeCell ref="O455:P455"/>
    <mergeCell ref="C459:D459"/>
    <mergeCell ref="O384:P384"/>
    <mergeCell ref="C387:D387"/>
    <mergeCell ref="C451:D451"/>
    <mergeCell ref="O451:P451"/>
    <mergeCell ref="C452:D452"/>
    <mergeCell ref="C396:D396"/>
    <mergeCell ref="O396:P396"/>
    <mergeCell ref="C425:D425"/>
    <mergeCell ref="O425:P425"/>
    <mergeCell ref="B412:B418"/>
    <mergeCell ref="N412:N418"/>
    <mergeCell ref="C413:D413"/>
    <mergeCell ref="O413:P413"/>
    <mergeCell ref="C417:D417"/>
    <mergeCell ref="B704:B706"/>
    <mergeCell ref="C665:D665"/>
    <mergeCell ref="O665:P665"/>
    <mergeCell ref="O557:P557"/>
    <mergeCell ref="B559:B563"/>
    <mergeCell ref="N559:N563"/>
    <mergeCell ref="B564:B566"/>
    <mergeCell ref="N564:N566"/>
    <mergeCell ref="B567:B571"/>
    <mergeCell ref="N567:N571"/>
    <mergeCell ref="C689:D689"/>
    <mergeCell ref="O689:P689"/>
    <mergeCell ref="C690:D690"/>
    <mergeCell ref="O690:P690"/>
    <mergeCell ref="C697:D697"/>
    <mergeCell ref="O697:P697"/>
    <mergeCell ref="B699:B703"/>
    <mergeCell ref="N699:N703"/>
    <mergeCell ref="C700:D700"/>
    <mergeCell ref="O700:P700"/>
    <mergeCell ref="C702:D702"/>
    <mergeCell ref="O702:P702"/>
    <mergeCell ref="C560:D560"/>
    <mergeCell ref="O560:P560"/>
    <mergeCell ref="B2:I2"/>
    <mergeCell ref="B4:C5"/>
    <mergeCell ref="D4:I5"/>
    <mergeCell ref="B6:C7"/>
    <mergeCell ref="D6:I7"/>
    <mergeCell ref="B8:G8"/>
    <mergeCell ref="B9:D12"/>
    <mergeCell ref="E9:F10"/>
    <mergeCell ref="G9:I10"/>
    <mergeCell ref="E11:F12"/>
    <mergeCell ref="G11:I12"/>
    <mergeCell ref="B92:D92"/>
    <mergeCell ref="C103:D103"/>
    <mergeCell ref="O103:P103"/>
    <mergeCell ref="Q22:V22"/>
    <mergeCell ref="Q23:S26"/>
    <mergeCell ref="T23:U24"/>
    <mergeCell ref="V23:X24"/>
    <mergeCell ref="T25:U26"/>
    <mergeCell ref="V25:X26"/>
    <mergeCell ref="C59:D59"/>
    <mergeCell ref="O59:P59"/>
    <mergeCell ref="C63:D63"/>
    <mergeCell ref="O63:P63"/>
    <mergeCell ref="C100:D100"/>
    <mergeCell ref="O100:P100"/>
    <mergeCell ref="C101:D101"/>
    <mergeCell ref="O101:P101"/>
    <mergeCell ref="C102:D102"/>
    <mergeCell ref="O102:P102"/>
    <mergeCell ref="C99:D99"/>
    <mergeCell ref="O99:P99"/>
    <mergeCell ref="B89:D89"/>
    <mergeCell ref="B90:D90"/>
    <mergeCell ref="B91:D91"/>
    <mergeCell ref="B139:B143"/>
    <mergeCell ref="N139:N143"/>
    <mergeCell ref="C314:D314"/>
    <mergeCell ref="O314:P314"/>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69:D269"/>
    <mergeCell ref="O269:P269"/>
    <mergeCell ref="C249:D249"/>
    <mergeCell ref="O249:P249"/>
    <mergeCell ref="C248:D248"/>
    <mergeCell ref="C169:D169"/>
    <mergeCell ref="O169:P169"/>
    <mergeCell ref="O252:P252"/>
    <mergeCell ref="C256:D256"/>
    <mergeCell ref="C385:D385"/>
    <mergeCell ref="O385:P385"/>
    <mergeCell ref="C386:D386"/>
    <mergeCell ref="O386:P386"/>
    <mergeCell ref="B354:B356"/>
    <mergeCell ref="N354:N356"/>
    <mergeCell ref="C355:D355"/>
    <mergeCell ref="O355:P355"/>
    <mergeCell ref="B357:B361"/>
    <mergeCell ref="N357:N361"/>
    <mergeCell ref="N378:X378"/>
    <mergeCell ref="B379:B403"/>
    <mergeCell ref="C379:D379"/>
    <mergeCell ref="N379:N403"/>
    <mergeCell ref="C389:D389"/>
    <mergeCell ref="O389:P389"/>
    <mergeCell ref="O379:P379"/>
    <mergeCell ref="C380:D380"/>
    <mergeCell ref="O380:P380"/>
    <mergeCell ref="C382:D382"/>
    <mergeCell ref="O382:P382"/>
    <mergeCell ref="C383:D383"/>
    <mergeCell ref="N489:N493"/>
    <mergeCell ref="C490:D490"/>
    <mergeCell ref="O490:P490"/>
    <mergeCell ref="B494:B496"/>
    <mergeCell ref="N494:N496"/>
    <mergeCell ref="C521:D521"/>
    <mergeCell ref="O521:P521"/>
    <mergeCell ref="B519:B543"/>
    <mergeCell ref="C519:D519"/>
    <mergeCell ref="N519:N543"/>
    <mergeCell ref="O519:P519"/>
    <mergeCell ref="C520:D520"/>
    <mergeCell ref="O520:P520"/>
    <mergeCell ref="C522:D522"/>
    <mergeCell ref="O522:P522"/>
    <mergeCell ref="C523:D523"/>
    <mergeCell ref="O523:P523"/>
    <mergeCell ref="C524:D524"/>
    <mergeCell ref="O524:P524"/>
    <mergeCell ref="B497:B501"/>
    <mergeCell ref="N497:N501"/>
    <mergeCell ref="N518:X518"/>
    <mergeCell ref="C495:D495"/>
    <mergeCell ref="O495:P495"/>
    <mergeCell ref="C562:D562"/>
    <mergeCell ref="O562:P562"/>
    <mergeCell ref="C565:D565"/>
    <mergeCell ref="O565:P565"/>
    <mergeCell ref="C557:D557"/>
    <mergeCell ref="C525:D525"/>
    <mergeCell ref="O525:P525"/>
    <mergeCell ref="C528:D528"/>
    <mergeCell ref="O528:P528"/>
    <mergeCell ref="C526:D526"/>
    <mergeCell ref="O526:P526"/>
    <mergeCell ref="C527:D527"/>
    <mergeCell ref="O527:P527"/>
    <mergeCell ref="C529:D529"/>
    <mergeCell ref="O529:P529"/>
    <mergeCell ref="C532:D532"/>
    <mergeCell ref="O532:P532"/>
    <mergeCell ref="C536:D536"/>
    <mergeCell ref="O536:P536"/>
    <mergeCell ref="C594:D594"/>
    <mergeCell ref="O594:P594"/>
    <mergeCell ref="C596:D596"/>
    <mergeCell ref="O596:P596"/>
    <mergeCell ref="C591:D591"/>
    <mergeCell ref="O591:P591"/>
    <mergeCell ref="N588:X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N12:P12"/>
    <mergeCell ref="Y12:Z13"/>
    <mergeCell ref="C731:D731"/>
    <mergeCell ref="J2:L2"/>
    <mergeCell ref="O731:P731"/>
    <mergeCell ref="B725:D725"/>
    <mergeCell ref="C693:D693"/>
    <mergeCell ref="O693:P693"/>
    <mergeCell ref="B684:B691"/>
    <mergeCell ref="N684:N691"/>
    <mergeCell ref="C685:D685"/>
    <mergeCell ref="O685:P685"/>
    <mergeCell ref="B692:B698"/>
    <mergeCell ref="N692:N698"/>
    <mergeCell ref="C660:D660"/>
    <mergeCell ref="O660:P660"/>
    <mergeCell ref="C662:D662"/>
    <mergeCell ref="O662:P662"/>
    <mergeCell ref="C623:D623"/>
    <mergeCell ref="O623:P623"/>
    <mergeCell ref="C627:D627"/>
    <mergeCell ref="O627:P627"/>
    <mergeCell ref="C630:D630"/>
    <mergeCell ref="O630:P630"/>
    <mergeCell ref="Y1:Z11"/>
    <mergeCell ref="N2:O2"/>
    <mergeCell ref="N3:O3"/>
    <mergeCell ref="N5:P5"/>
    <mergeCell ref="N6:P6"/>
    <mergeCell ref="N7:P7"/>
    <mergeCell ref="N8:P8"/>
    <mergeCell ref="N9:P9"/>
    <mergeCell ref="N10:P10"/>
    <mergeCell ref="N11:P11"/>
    <mergeCell ref="J4:L5"/>
    <mergeCell ref="J6:L7"/>
    <mergeCell ref="J8:L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B74:B76"/>
    <mergeCell ref="N74:N76"/>
    <mergeCell ref="C75:D75"/>
    <mergeCell ref="O75:P75"/>
    <mergeCell ref="B69:B73"/>
    <mergeCell ref="N77:N8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B95:D95"/>
    <mergeCell ref="T95:U96"/>
    <mergeCell ref="V95:X96"/>
    <mergeCell ref="B96:D96"/>
    <mergeCell ref="B98:L98"/>
    <mergeCell ref="N98:X98"/>
    <mergeCell ref="B99:B123"/>
    <mergeCell ref="N99:N123"/>
    <mergeCell ref="C104:D104"/>
    <mergeCell ref="O104:P104"/>
    <mergeCell ref="C105:D105"/>
    <mergeCell ref="O105:P105"/>
    <mergeCell ref="C106:D106"/>
    <mergeCell ref="O106:P106"/>
    <mergeCell ref="C107:D107"/>
    <mergeCell ref="O107:P107"/>
    <mergeCell ref="C108:D108"/>
    <mergeCell ref="O108:P108"/>
    <mergeCell ref="C109:D109"/>
    <mergeCell ref="O109:P109"/>
    <mergeCell ref="C112:D112"/>
    <mergeCell ref="O112:P112"/>
    <mergeCell ref="C116:D116"/>
    <mergeCell ref="O116:P116"/>
    <mergeCell ref="B124:B131"/>
    <mergeCell ref="N124:N131"/>
    <mergeCell ref="C130:D130"/>
    <mergeCell ref="O130:P130"/>
    <mergeCell ref="C125:D125"/>
    <mergeCell ref="O125:P125"/>
    <mergeCell ref="C129:D129"/>
    <mergeCell ref="O129:P129"/>
    <mergeCell ref="B132:B138"/>
    <mergeCell ref="N132:N138"/>
    <mergeCell ref="C133:D133"/>
    <mergeCell ref="O133:P133"/>
    <mergeCell ref="C137:D137"/>
    <mergeCell ref="O137:P137"/>
    <mergeCell ref="C140:D140"/>
    <mergeCell ref="O140:P140"/>
    <mergeCell ref="C142:D142"/>
    <mergeCell ref="O142:P142"/>
    <mergeCell ref="B144:B146"/>
    <mergeCell ref="N144:N146"/>
    <mergeCell ref="C145:D145"/>
    <mergeCell ref="O145:P145"/>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75:D175"/>
    <mergeCell ref="O175:P175"/>
    <mergeCell ref="C176:D176"/>
    <mergeCell ref="O176:P176"/>
    <mergeCell ref="C177:D177"/>
    <mergeCell ref="O177:P177"/>
    <mergeCell ref="C178:D178"/>
    <mergeCell ref="O178:P178"/>
    <mergeCell ref="C179:D179"/>
    <mergeCell ref="O179:P179"/>
    <mergeCell ref="C182:D182"/>
    <mergeCell ref="O182:P182"/>
    <mergeCell ref="C186:D186"/>
    <mergeCell ref="O186:P186"/>
    <mergeCell ref="B194:B201"/>
    <mergeCell ref="N194:N201"/>
    <mergeCell ref="C199:D199"/>
    <mergeCell ref="O199:P199"/>
    <mergeCell ref="B202:B208"/>
    <mergeCell ref="N202:N208"/>
    <mergeCell ref="C207:D207"/>
    <mergeCell ref="O207:P207"/>
    <mergeCell ref="C203:D203"/>
    <mergeCell ref="O203:P203"/>
    <mergeCell ref="B209:B213"/>
    <mergeCell ref="N209:N213"/>
    <mergeCell ref="C210:D210"/>
    <mergeCell ref="O210:P210"/>
    <mergeCell ref="C212:D212"/>
    <mergeCell ref="O212:P212"/>
    <mergeCell ref="B214:B216"/>
    <mergeCell ref="N214:N216"/>
    <mergeCell ref="C215:D215"/>
    <mergeCell ref="O215:P215"/>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C243:D243"/>
    <mergeCell ref="O243:P243"/>
    <mergeCell ref="C244:D244"/>
    <mergeCell ref="O244:P244"/>
    <mergeCell ref="C245:D245"/>
    <mergeCell ref="O245:P245"/>
    <mergeCell ref="C246:D246"/>
    <mergeCell ref="O246:P246"/>
    <mergeCell ref="C247:D247"/>
    <mergeCell ref="O247:P247"/>
    <mergeCell ref="B264:B271"/>
    <mergeCell ref="N264:N271"/>
    <mergeCell ref="C265:D265"/>
    <mergeCell ref="O265:P265"/>
    <mergeCell ref="C270:D270"/>
    <mergeCell ref="O270:P270"/>
    <mergeCell ref="B272:B278"/>
    <mergeCell ref="N272:N278"/>
    <mergeCell ref="C273:D273"/>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B305:D305"/>
    <mergeCell ref="T305:U306"/>
    <mergeCell ref="V305:X306"/>
    <mergeCell ref="N334:N341"/>
    <mergeCell ref="C339:D339"/>
    <mergeCell ref="O339:P339"/>
    <mergeCell ref="C340:D340"/>
    <mergeCell ref="O340:P340"/>
    <mergeCell ref="C335:D335"/>
    <mergeCell ref="O335:P335"/>
    <mergeCell ref="B309:B333"/>
    <mergeCell ref="C309:D309"/>
    <mergeCell ref="N309:N333"/>
    <mergeCell ref="O309:P309"/>
    <mergeCell ref="C310:D310"/>
    <mergeCell ref="O310:P310"/>
    <mergeCell ref="C311:D311"/>
    <mergeCell ref="O311:P311"/>
    <mergeCell ref="C312:D312"/>
    <mergeCell ref="O312:P312"/>
    <mergeCell ref="C313:D313"/>
    <mergeCell ref="O313:P313"/>
    <mergeCell ref="B342:B348"/>
    <mergeCell ref="N342:N348"/>
    <mergeCell ref="C343:D343"/>
    <mergeCell ref="O343:P343"/>
    <mergeCell ref="C347:D347"/>
    <mergeCell ref="O347:P347"/>
    <mergeCell ref="B349:B353"/>
    <mergeCell ref="N349:N353"/>
    <mergeCell ref="C350:D350"/>
    <mergeCell ref="O350:P350"/>
    <mergeCell ref="C352:D352"/>
    <mergeCell ref="O352:P352"/>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O387:P387"/>
    <mergeCell ref="C388:D388"/>
    <mergeCell ref="O388:P388"/>
    <mergeCell ref="C392:D392"/>
    <mergeCell ref="O392:P392"/>
    <mergeCell ref="B404:B411"/>
    <mergeCell ref="N404:N411"/>
    <mergeCell ref="C405:D405"/>
    <mergeCell ref="O405:P405"/>
    <mergeCell ref="C409:D409"/>
    <mergeCell ref="O409:P409"/>
    <mergeCell ref="C410:D410"/>
    <mergeCell ref="O410:P410"/>
    <mergeCell ref="O417:P417"/>
    <mergeCell ref="B419:B423"/>
    <mergeCell ref="N419:N423"/>
    <mergeCell ref="C420:D420"/>
    <mergeCell ref="O420:P420"/>
    <mergeCell ref="C422:D422"/>
    <mergeCell ref="O422:P422"/>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B446:D446"/>
    <mergeCell ref="B448:L448"/>
    <mergeCell ref="N448:X448"/>
    <mergeCell ref="B449:B473"/>
    <mergeCell ref="C449:D449"/>
    <mergeCell ref="N449:N473"/>
    <mergeCell ref="O449:P449"/>
    <mergeCell ref="C450:D450"/>
    <mergeCell ref="O450:P450"/>
    <mergeCell ref="C453:D453"/>
    <mergeCell ref="O453:P453"/>
    <mergeCell ref="C454:D454"/>
    <mergeCell ref="O454:P454"/>
    <mergeCell ref="C456:D456"/>
    <mergeCell ref="O456:P456"/>
    <mergeCell ref="C457:D457"/>
    <mergeCell ref="O457:P457"/>
    <mergeCell ref="C458:D458"/>
    <mergeCell ref="O458:P458"/>
    <mergeCell ref="C466:D466"/>
    <mergeCell ref="O466:P466"/>
    <mergeCell ref="O459:P459"/>
    <mergeCell ref="C462:D462"/>
    <mergeCell ref="O462:P462"/>
    <mergeCell ref="C475:D475"/>
    <mergeCell ref="O475:P475"/>
    <mergeCell ref="C479:D479"/>
    <mergeCell ref="O479:P479"/>
    <mergeCell ref="C480:D480"/>
    <mergeCell ref="O480:P480"/>
    <mergeCell ref="B482:B488"/>
    <mergeCell ref="N482:N488"/>
    <mergeCell ref="C483:D483"/>
    <mergeCell ref="O483:P483"/>
    <mergeCell ref="C487:D487"/>
    <mergeCell ref="O487:P487"/>
    <mergeCell ref="B474:B481"/>
    <mergeCell ref="N474:N481"/>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B514:D514"/>
    <mergeCell ref="B515:D515"/>
    <mergeCell ref="T515:U516"/>
    <mergeCell ref="V515:X516"/>
    <mergeCell ref="B516:D516"/>
    <mergeCell ref="B518:L518"/>
    <mergeCell ref="B544:B551"/>
    <mergeCell ref="N544:N551"/>
    <mergeCell ref="C545:D545"/>
    <mergeCell ref="O545:P545"/>
    <mergeCell ref="C549:D549"/>
    <mergeCell ref="O549:P549"/>
    <mergeCell ref="C550:D550"/>
    <mergeCell ref="O550:P550"/>
    <mergeCell ref="B552:B558"/>
    <mergeCell ref="N552:N558"/>
    <mergeCell ref="C553:D553"/>
    <mergeCell ref="O553:P553"/>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O602:P602"/>
    <mergeCell ref="C606:D606"/>
    <mergeCell ref="O606:P606"/>
    <mergeCell ref="C599:D599"/>
    <mergeCell ref="O599:P599"/>
    <mergeCell ref="B614:B621"/>
    <mergeCell ref="N614:N621"/>
    <mergeCell ref="C615:D615"/>
    <mergeCell ref="O615:P615"/>
    <mergeCell ref="C619:D619"/>
    <mergeCell ref="O619:P619"/>
    <mergeCell ref="C620:D620"/>
    <mergeCell ref="O620:P620"/>
    <mergeCell ref="B622:B628"/>
    <mergeCell ref="N622:N628"/>
    <mergeCell ref="B629:B633"/>
    <mergeCell ref="N629:N633"/>
    <mergeCell ref="C632:D632"/>
    <mergeCell ref="O632:P632"/>
    <mergeCell ref="B634:B636"/>
    <mergeCell ref="N634:N636"/>
    <mergeCell ref="C635:D635"/>
    <mergeCell ref="O635:P635"/>
    <mergeCell ref="B637:B641"/>
    <mergeCell ref="N637:N641"/>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N658:X658"/>
    <mergeCell ref="B659:B683"/>
    <mergeCell ref="C659:D659"/>
    <mergeCell ref="N659:N683"/>
    <mergeCell ref="O659:P659"/>
    <mergeCell ref="C661:D661"/>
    <mergeCell ref="O661:P661"/>
    <mergeCell ref="C663:D663"/>
    <mergeCell ref="O663:P663"/>
    <mergeCell ref="C664:D664"/>
    <mergeCell ref="O664:P664"/>
    <mergeCell ref="C666:D666"/>
    <mergeCell ref="O666:P666"/>
    <mergeCell ref="C667:D667"/>
    <mergeCell ref="O667:P667"/>
    <mergeCell ref="C668:D668"/>
    <mergeCell ref="O668:P668"/>
    <mergeCell ref="C669:D669"/>
    <mergeCell ref="O669:P669"/>
    <mergeCell ref="C672:D672"/>
    <mergeCell ref="O672:P672"/>
    <mergeCell ref="C676:D676"/>
    <mergeCell ref="O676:P676"/>
    <mergeCell ref="N704:N706"/>
    <mergeCell ref="C705:D705"/>
    <mergeCell ref="O705:P705"/>
    <mergeCell ref="B707:B711"/>
    <mergeCell ref="N707:N711"/>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T725:U726"/>
    <mergeCell ref="V725:X726"/>
    <mergeCell ref="B726:D726"/>
    <mergeCell ref="B728:L728"/>
    <mergeCell ref="N728:X728"/>
    <mergeCell ref="B729:B752"/>
    <mergeCell ref="C729:D729"/>
    <mergeCell ref="N729:N752"/>
    <mergeCell ref="O729:P729"/>
    <mergeCell ref="C730:D730"/>
    <mergeCell ref="O730:P730"/>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61:B767"/>
    <mergeCell ref="N761:N767"/>
    <mergeCell ref="C762:D762"/>
    <mergeCell ref="O762:P762"/>
    <mergeCell ref="C766:D766"/>
    <mergeCell ref="O766:P766"/>
    <mergeCell ref="B776:B780"/>
    <mergeCell ref="N776:N780"/>
    <mergeCell ref="B768:B772"/>
    <mergeCell ref="N768:N772"/>
    <mergeCell ref="C769:D769"/>
    <mergeCell ref="O769:P769"/>
    <mergeCell ref="C771:D771"/>
    <mergeCell ref="O771:P771"/>
    <mergeCell ref="B773:B775"/>
    <mergeCell ref="N773:N775"/>
    <mergeCell ref="C774:D774"/>
    <mergeCell ref="O774:P774"/>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A95B2B30-918F-4B39-9B79-643BD2D93966}">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51CE690-21C5-441E-A074-24D35F803946}">
          <x14:formula1>
            <xm:f>Lister!$B$3:$B$12</xm:f>
          </x14:formula1>
          <xm:sqref>D6</xm:sqref>
        </x14:dataValidation>
        <x14:dataValidation type="list" allowBlank="1" showInputMessage="1" showErrorMessage="1" xr:uid="{4AD0F9C4-8CBA-4D57-878F-A95149F289DA}">
          <x14:formula1>
            <xm:f>Lister!$C$3:$C$5</xm:f>
          </x14:formula1>
          <xm:sqref>J11:L12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5C37370C-0795-4C67-A46A-BDFE97B56521}">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8B79726D-DF46-4EF0-9834-BE8EEC453DEF}">
          <x14:formula1>
            <xm:f>Lister!$B$3:$B$12</xm:f>
          </x14:formula1>
          <xm:sqref>D6</xm:sqref>
        </x14:dataValidation>
        <x14:dataValidation type="list" allowBlank="1" showInputMessage="1" showErrorMessage="1" xr:uid="{5FDA45F1-A19E-4033-9F69-32801E35FDE0}">
          <x14:formula1>
            <xm:f>Lister!$C$3:$C$5</xm:f>
          </x14:formula1>
          <xm:sqref>J11:L12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C717BD36-0EF2-4CF3-AC94-B6FAC740422B}">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0A7F22C-91DB-4084-B642-B25419332018}">
          <x14:formula1>
            <xm:f>Lister!$B$3:$B$12</xm:f>
          </x14:formula1>
          <xm:sqref>D6</xm:sqref>
        </x14:dataValidation>
        <x14:dataValidation type="list" allowBlank="1" showInputMessage="1" showErrorMessage="1" xr:uid="{161BBD60-F5C1-4C17-872C-BC42D9321341}">
          <x14:formula1>
            <xm:f>Lister!$C$3:$C$5</xm:f>
          </x14:formula1>
          <xm:sqref>J11:L12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B9140A32-CFA0-4460-B959-83AF2AF7FF05}">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D312099-2F20-4320-9DDB-E7F726E1DB74}">
          <x14:formula1>
            <xm:f>Lister!$B$3:$B$12</xm:f>
          </x14:formula1>
          <xm:sqref>D6</xm:sqref>
        </x14:dataValidation>
        <x14:dataValidation type="list" allowBlank="1" showInputMessage="1" showErrorMessage="1" xr:uid="{EC354D7D-14EC-420C-AC41-31A905C6F79A}">
          <x14:formula1>
            <xm:f>Lister!$C$3:$C$5</xm:f>
          </x14:formula1>
          <xm:sqref>J11:L12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81768312-A11C-4217-A948-2B19E697F6AD}">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1472922-5FEF-446A-BE51-982234304473}">
          <x14:formula1>
            <xm:f>Lister!$B$3:$B$12</xm:f>
          </x14:formula1>
          <xm:sqref>D6</xm:sqref>
        </x14:dataValidation>
        <x14:dataValidation type="list" allowBlank="1" showInputMessage="1" showErrorMessage="1" xr:uid="{2DAB87CD-BA4E-4AAE-931F-FC228E9852D7}">
          <x14:formula1>
            <xm:f>Lister!$C$3:$C$5</xm:f>
          </x14:formula1>
          <xm:sqref>J11:L12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781"/>
  <sheetViews>
    <sheetView showGridLines="0" zoomScale="80" zoomScaleNormal="80" workbookViewId="0">
      <pane ySplit="14" topLeftCell="A714" activePane="bottomLeft" state="frozen"/>
      <selection pane="bottomLeft" activeCell="Q1" sqref="Q1"/>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4"/>
      <c r="F413" s="4"/>
      <c r="G413" s="4"/>
      <c r="H413" s="4"/>
      <c r="I413" s="4"/>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1F1F2EDB-8714-42A5-9B7C-6921DF17799F}">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1B008A2-5BC9-47DA-8405-828F06F358C0}">
          <x14:formula1>
            <xm:f>Lister!$B$3:$B$12</xm:f>
          </x14:formula1>
          <xm:sqref>D6</xm:sqref>
        </x14:dataValidation>
        <x14:dataValidation type="list" allowBlank="1" showInputMessage="1" showErrorMessage="1" xr:uid="{556C4410-3F41-438C-971B-C4082BC76A0C}">
          <x14:formula1>
            <xm:f>Lister!$C$3:$C$5</xm:f>
          </x14:formula1>
          <xm:sqref>J11:L12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64"/>
  <sheetViews>
    <sheetView showGridLines="0" zoomScale="80" zoomScaleNormal="80" workbookViewId="0">
      <pane ySplit="14" topLeftCell="A15" activePane="bottomLeft" state="frozen"/>
      <selection pane="bottomLeft" activeCell="F2" sqref="F2"/>
    </sheetView>
  </sheetViews>
  <sheetFormatPr defaultColWidth="9.140625" defaultRowHeight="15" x14ac:dyDescent="0.25"/>
  <cols>
    <col min="1" max="1" width="3.7109375" style="11" customWidth="1"/>
    <col min="2" max="2" width="2.28515625" style="11" customWidth="1"/>
    <col min="3" max="3" width="9.140625" style="11"/>
    <col min="4" max="4" width="21.85546875" style="11" customWidth="1"/>
    <col min="5" max="5" width="23.5703125" style="11" customWidth="1"/>
    <col min="6" max="13" width="10.7109375" style="11" customWidth="1"/>
    <col min="14" max="14" width="2.28515625" style="11" customWidth="1"/>
    <col min="15" max="15" width="9.140625" style="11"/>
    <col min="16" max="16" width="21.85546875" style="11" customWidth="1"/>
    <col min="17" max="17" width="23.5703125" style="11" customWidth="1"/>
    <col min="18" max="19" width="9.7109375" style="11" customWidth="1"/>
    <col min="20" max="20" width="3.28515625" style="11" customWidth="1"/>
    <col min="21" max="22" width="9.140625" style="11"/>
    <col min="23" max="23" width="26.85546875" style="11" customWidth="1"/>
    <col min="24" max="26" width="9.140625" style="11"/>
    <col min="27" max="27" width="26.140625" style="11" customWidth="1"/>
    <col min="28" max="16384" width="9.140625" style="11"/>
  </cols>
  <sheetData>
    <row r="1" spans="2:27" ht="15.75" thickBot="1" x14ac:dyDescent="0.3"/>
    <row r="2" spans="2:27" x14ac:dyDescent="0.25">
      <c r="B2" s="7"/>
      <c r="C2" s="8"/>
      <c r="D2" s="8"/>
      <c r="E2" s="8"/>
      <c r="F2" s="9">
        <f t="shared" ref="F2:L2" si="0">F15</f>
        <v>2023</v>
      </c>
      <c r="G2" s="9">
        <f t="shared" si="0"/>
        <v>2024</v>
      </c>
      <c r="H2" s="9">
        <f t="shared" si="0"/>
        <v>2025</v>
      </c>
      <c r="I2" s="9">
        <f t="shared" si="0"/>
        <v>2026</v>
      </c>
      <c r="J2" s="9">
        <f t="shared" si="0"/>
        <v>2027</v>
      </c>
      <c r="K2" s="9">
        <f t="shared" si="0"/>
        <v>2028</v>
      </c>
      <c r="L2" s="9">
        <f t="shared" si="0"/>
        <v>2029</v>
      </c>
      <c r="M2" s="9" t="s">
        <v>2</v>
      </c>
      <c r="N2" s="8"/>
      <c r="O2" s="8"/>
      <c r="P2" s="8"/>
      <c r="Q2" s="8"/>
      <c r="R2" s="8"/>
      <c r="S2" s="10"/>
      <c r="U2" s="182" t="s">
        <v>58</v>
      </c>
      <c r="V2" s="183"/>
      <c r="W2" s="184"/>
      <c r="X2" s="191">
        <f>M13</f>
        <v>0</v>
      </c>
      <c r="Y2" s="191"/>
      <c r="Z2" s="191"/>
      <c r="AA2" s="192"/>
    </row>
    <row r="3" spans="2:27" x14ac:dyDescent="0.25">
      <c r="B3" s="12"/>
      <c r="C3" s="181" t="s">
        <v>24</v>
      </c>
      <c r="D3" s="181"/>
      <c r="E3" s="13" t="s">
        <v>26</v>
      </c>
      <c r="F3" s="14" t="str">
        <f>IF(F4=0,"",F4/('Partner 1'!E726+'Partner 2'!E726+'Partner 3'!E726+'Partner 4'!E726+'Partner 5'!E726+'Partner 6'!E726+'Partner 7'!E726+'Partner 8'!E726+'Partner 9'!E726+'Partner 10'!E726+'Partner 11'!E726+'Partner 12'!E726+'Partner 13'!E726+'Partner 14'!E726+'Partner 15'!E726))</f>
        <v/>
      </c>
      <c r="G3" s="14" t="str">
        <f>IF(G4=0,"",G4/('Partner 1'!F726+'Partner 2'!F726+'Partner 3'!F726+'Partner 4'!F726+'Partner 5'!F726+'Partner 6'!F726+'Partner 7'!F726+'Partner 8'!F726+'Partner 9'!F726+'Partner 10'!F726+'Partner 11'!F726+'Partner 12'!F726+'Partner 13'!F726+'Partner 14'!F726+'Partner 15'!F726))</f>
        <v/>
      </c>
      <c r="H3" s="14" t="str">
        <f>IF(H4=0,"",H4/('Partner 1'!G726+'Partner 2'!G726+'Partner 3'!G726+'Partner 4'!G726+'Partner 5'!G726+'Partner 6'!G726+'Partner 7'!G726+'Partner 8'!G726+'Partner 9'!G726+'Partner 10'!G726+'Partner 11'!G726+'Partner 12'!G726+'Partner 13'!G726+'Partner 14'!G726+'Partner 15'!G726))</f>
        <v/>
      </c>
      <c r="I3" s="14" t="str">
        <f>IF(I4=0,"",I4/('Partner 1'!H726+'Partner 2'!H726+'Partner 3'!H726+'Partner 4'!H726+'Partner 5'!H726+'Partner 6'!H726+'Partner 7'!H726+'Partner 8'!H726+'Partner 9'!H726+'Partner 10'!H726+'Partner 11'!H726+'Partner 12'!H726+'Partner 13'!H726+'Partner 14'!H726+'Partner 15'!H726))</f>
        <v/>
      </c>
      <c r="J3" s="14" t="str">
        <f>IF(J4=0,"",J4/('Partner 1'!I726+'Partner 2'!I726+'Partner 3'!I726+'Partner 4'!I726+'Partner 5'!I726+'Partner 6'!I726+'Partner 7'!I726+'Partner 8'!I726+'Partner 9'!I726+'Partner 10'!I726+'Partner 11'!I726+'Partner 12'!I726+'Partner 13'!I726+'Partner 14'!I726+'Partner 15'!I726))</f>
        <v/>
      </c>
      <c r="K3" s="14" t="str">
        <f>IF(K4=0,"",K4/('Partner 1'!J726+'Partner 2'!J726+'Partner 3'!J726+'Partner 4'!J726+'Partner 5'!J726+'Partner 6'!J726+'Partner 7'!J726+'Partner 8'!J726+'Partner 9'!J726+'Partner 10'!J726+'Partner 11'!J726+'Partner 12'!J726+'Partner 13'!J726+'Partner 14'!J726+'Partner 15'!J726))</f>
        <v/>
      </c>
      <c r="L3" s="14" t="str">
        <f>IF(L4=0,"",L4/('Partner 1'!K726+'Partner 2'!K726+'Partner 3'!K726+'Partner 4'!K726+'Partner 5'!K726+'Partner 6'!K726+'Partner 7'!K726+'Partner 8'!K726+'Partner 9'!K726+'Partner 10'!K726+'Partner 11'!K726+'Partner 12'!K726+'Partner 13'!K726+'Partner 14'!K726+'Partner 15'!K726))</f>
        <v/>
      </c>
      <c r="M3" s="14" t="str">
        <f>IF(M4=0,"",M4/('Partner 1'!L726+'Partner 2'!L726+'Partner 3'!L726+'Partner 4'!L726+'Partner 5'!L726+'Partner 6'!L726+'Partner 7'!L726+'Partner 8'!L726+'Partner 9'!L726+'Partner 10'!L726+'Partner 11'!L726+'Partner 12'!L726+'Partner 13'!L726+'Partner 14'!L726+'Partner 15'!L726))</f>
        <v/>
      </c>
      <c r="N3" s="16"/>
      <c r="O3" s="179" t="s">
        <v>14</v>
      </c>
      <c r="P3" s="179"/>
      <c r="Q3" s="179"/>
      <c r="R3" s="179"/>
      <c r="S3" s="180"/>
      <c r="U3" s="185"/>
      <c r="V3" s="186"/>
      <c r="W3" s="187"/>
      <c r="X3" s="193"/>
      <c r="Y3" s="193"/>
      <c r="Z3" s="193"/>
      <c r="AA3" s="194"/>
    </row>
    <row r="4" spans="2:27" x14ac:dyDescent="0.25">
      <c r="B4" s="12"/>
      <c r="C4" s="181" t="s">
        <v>25</v>
      </c>
      <c r="D4" s="181"/>
      <c r="E4" s="13" t="s">
        <v>27</v>
      </c>
      <c r="F4" s="18">
        <f>('Partner 1'!E780+'Partner 2'!E780+'Partner 3'!E780+'Partner 4'!E780+'Partner 5'!E780+'Partner 6'!E780+'Partner 7'!E780+'Partner 8'!E780+'Partner 9'!E780+'Partner 10'!E780+'Partner 11'!E780+'Partner 12'!E780+'Partner 13'!E780+'Partner 14'!E780+'Partner 15'!E780)</f>
        <v>0</v>
      </c>
      <c r="G4" s="18">
        <f>('Partner 1'!F780+'Partner 2'!F780+'Partner 3'!F780+'Partner 4'!F780+'Partner 5'!F780+'Partner 6'!F780+'Partner 7'!F780+'Partner 8'!F780+'Partner 9'!F780+'Partner 10'!F780+'Partner 11'!F780+'Partner 12'!F780+'Partner 13'!F780+'Partner 14'!F780+'Partner 15'!F780)</f>
        <v>0</v>
      </c>
      <c r="H4" s="18">
        <f>('Partner 1'!G780+'Partner 2'!G780+'Partner 3'!G780+'Partner 4'!G780+'Partner 5'!G780+'Partner 6'!G780+'Partner 7'!G780+'Partner 8'!G780+'Partner 9'!G780+'Partner 10'!G780+'Partner 11'!G780+'Partner 12'!G780+'Partner 13'!G780+'Partner 14'!G780+'Partner 15'!G780)</f>
        <v>0</v>
      </c>
      <c r="I4" s="18">
        <f>('Partner 1'!H780+'Partner 2'!H780+'Partner 3'!H780+'Partner 4'!H780+'Partner 5'!H780+'Partner 6'!H780+'Partner 7'!H780+'Partner 8'!H780+'Partner 9'!H780+'Partner 10'!H780+'Partner 11'!H780+'Partner 12'!H780+'Partner 13'!H780+'Partner 14'!H780+'Partner 15'!H780)</f>
        <v>0</v>
      </c>
      <c r="J4" s="18">
        <f>('Partner 1'!I780+'Partner 2'!I780+'Partner 3'!I780+'Partner 4'!I780+'Partner 5'!I780+'Partner 6'!I780+'Partner 7'!I780+'Partner 8'!I780+'Partner 9'!I780+'Partner 10'!I780+'Partner 11'!I780+'Partner 12'!I780+'Partner 13'!I780+'Partner 14'!I780+'Partner 15'!I780)</f>
        <v>0</v>
      </c>
      <c r="K4" s="18">
        <f>('Partner 1'!J780+'Partner 2'!J780+'Partner 3'!J780+'Partner 4'!J780+'Partner 5'!J780+'Partner 6'!J780+'Partner 7'!J780+'Partner 8'!J780+'Partner 9'!J780+'Partner 10'!J780+'Partner 11'!J780+'Partner 12'!J780+'Partner 13'!J780+'Partner 14'!J780+'Partner 15'!J780)</f>
        <v>0</v>
      </c>
      <c r="L4" s="18">
        <f>('Partner 1'!K780+'Partner 2'!K780+'Partner 3'!K780+'Partner 4'!K780+'Partner 5'!K780+'Partner 6'!K780+'Partner 7'!K780+'Partner 8'!K780+'Partner 9'!K780+'Partner 10'!K780+'Partner 11'!K780+'Partner 12'!K780+'Partner 13'!K780+'Partner 14'!K780+'Partner 15'!K780)</f>
        <v>0</v>
      </c>
      <c r="M4" s="18">
        <f>SUM(F4:L4)</f>
        <v>0</v>
      </c>
      <c r="N4" s="16"/>
      <c r="O4" s="179"/>
      <c r="P4" s="179"/>
      <c r="Q4" s="179"/>
      <c r="R4" s="179"/>
      <c r="S4" s="180"/>
      <c r="U4" s="185"/>
      <c r="V4" s="186"/>
      <c r="W4" s="187"/>
      <c r="X4" s="193"/>
      <c r="Y4" s="193"/>
      <c r="Z4" s="193"/>
      <c r="AA4" s="194"/>
    </row>
    <row r="5" spans="2:27" ht="15.75" thickBot="1" x14ac:dyDescent="0.3">
      <c r="B5" s="12"/>
      <c r="C5" s="16"/>
      <c r="D5" s="16"/>
      <c r="E5" s="13" t="s">
        <v>100</v>
      </c>
      <c r="F5" s="18">
        <f>F18+F31+F44+F57+F70+F83+F96+F109+F122+F135</f>
        <v>0</v>
      </c>
      <c r="G5" s="18">
        <f t="shared" ref="G5:L5" si="1">G18+G31+G44+G57+G70+G83+G96+G109+G122+G135</f>
        <v>0</v>
      </c>
      <c r="H5" s="18">
        <f t="shared" si="1"/>
        <v>0</v>
      </c>
      <c r="I5" s="18">
        <f t="shared" si="1"/>
        <v>0</v>
      </c>
      <c r="J5" s="18">
        <f t="shared" si="1"/>
        <v>0</v>
      </c>
      <c r="K5" s="18">
        <f t="shared" si="1"/>
        <v>0</v>
      </c>
      <c r="L5" s="18">
        <f t="shared" si="1"/>
        <v>0</v>
      </c>
      <c r="M5" s="18">
        <f>SUM(F5:L5)</f>
        <v>0</v>
      </c>
      <c r="N5" s="16"/>
      <c r="O5" s="179"/>
      <c r="P5" s="179"/>
      <c r="Q5" s="179"/>
      <c r="R5" s="179"/>
      <c r="S5" s="180"/>
      <c r="U5" s="188"/>
      <c r="V5" s="189"/>
      <c r="W5" s="190"/>
      <c r="X5" s="193"/>
      <c r="Y5" s="193"/>
      <c r="Z5" s="193"/>
      <c r="AA5" s="194"/>
    </row>
    <row r="6" spans="2:27" x14ac:dyDescent="0.25">
      <c r="B6" s="12"/>
      <c r="C6" s="177" t="s">
        <v>16</v>
      </c>
      <c r="D6" s="177"/>
      <c r="E6" s="177"/>
      <c r="F6" s="18">
        <f t="shared" ref="F6:L10" si="2">F19+F32+F45+F58+F71+F84+F97+F110+F123+F136</f>
        <v>0</v>
      </c>
      <c r="G6" s="18">
        <f t="shared" si="2"/>
        <v>0</v>
      </c>
      <c r="H6" s="18">
        <f t="shared" si="2"/>
        <v>0</v>
      </c>
      <c r="I6" s="18">
        <f t="shared" si="2"/>
        <v>0</v>
      </c>
      <c r="J6" s="18">
        <f t="shared" si="2"/>
        <v>0</v>
      </c>
      <c r="K6" s="18">
        <f t="shared" si="2"/>
        <v>0</v>
      </c>
      <c r="L6" s="18">
        <f t="shared" si="2"/>
        <v>0</v>
      </c>
      <c r="M6" s="18">
        <f t="shared" ref="M6:M13" si="3">SUM(F6:L6)</f>
        <v>0</v>
      </c>
      <c r="N6" s="21"/>
      <c r="O6" s="179"/>
      <c r="P6" s="179"/>
      <c r="Q6" s="179"/>
      <c r="R6" s="179"/>
      <c r="S6" s="180"/>
      <c r="U6" s="182" t="s">
        <v>59</v>
      </c>
      <c r="V6" s="183"/>
      <c r="W6" s="184"/>
      <c r="X6" s="191">
        <f>M4</f>
        <v>0</v>
      </c>
      <c r="Y6" s="191"/>
      <c r="Z6" s="191"/>
      <c r="AA6" s="192"/>
    </row>
    <row r="7" spans="2:27" x14ac:dyDescent="0.25">
      <c r="B7" s="12"/>
      <c r="C7" s="178" t="s">
        <v>17</v>
      </c>
      <c r="D7" s="178"/>
      <c r="E7" s="178"/>
      <c r="F7" s="18">
        <f t="shared" si="2"/>
        <v>0</v>
      </c>
      <c r="G7" s="18">
        <f t="shared" si="2"/>
        <v>0</v>
      </c>
      <c r="H7" s="18">
        <f t="shared" si="2"/>
        <v>0</v>
      </c>
      <c r="I7" s="18">
        <f t="shared" si="2"/>
        <v>0</v>
      </c>
      <c r="J7" s="18">
        <f t="shared" si="2"/>
        <v>0</v>
      </c>
      <c r="K7" s="18">
        <f t="shared" si="2"/>
        <v>0</v>
      </c>
      <c r="L7" s="18">
        <f t="shared" si="2"/>
        <v>0</v>
      </c>
      <c r="M7" s="18">
        <f t="shared" si="3"/>
        <v>0</v>
      </c>
      <c r="N7" s="21"/>
      <c r="O7" s="179"/>
      <c r="P7" s="179"/>
      <c r="Q7" s="179"/>
      <c r="R7" s="179"/>
      <c r="S7" s="180"/>
      <c r="U7" s="185"/>
      <c r="V7" s="186"/>
      <c r="W7" s="187"/>
      <c r="X7" s="193"/>
      <c r="Y7" s="193"/>
      <c r="Z7" s="193"/>
      <c r="AA7" s="194"/>
    </row>
    <row r="8" spans="2:27" x14ac:dyDescent="0.25">
      <c r="B8" s="12"/>
      <c r="C8" s="178" t="s">
        <v>18</v>
      </c>
      <c r="D8" s="178"/>
      <c r="E8" s="178"/>
      <c r="F8" s="18">
        <f t="shared" si="2"/>
        <v>0</v>
      </c>
      <c r="G8" s="18">
        <f t="shared" si="2"/>
        <v>0</v>
      </c>
      <c r="H8" s="18">
        <f t="shared" si="2"/>
        <v>0</v>
      </c>
      <c r="I8" s="18">
        <f t="shared" si="2"/>
        <v>0</v>
      </c>
      <c r="J8" s="18">
        <f t="shared" si="2"/>
        <v>0</v>
      </c>
      <c r="K8" s="18">
        <f t="shared" si="2"/>
        <v>0</v>
      </c>
      <c r="L8" s="18">
        <f t="shared" si="2"/>
        <v>0</v>
      </c>
      <c r="M8" s="18">
        <f t="shared" si="3"/>
        <v>0</v>
      </c>
      <c r="N8" s="21"/>
      <c r="O8" s="179"/>
      <c r="P8" s="179"/>
      <c r="Q8" s="179"/>
      <c r="R8" s="179"/>
      <c r="S8" s="180"/>
      <c r="U8" s="185"/>
      <c r="V8" s="186"/>
      <c r="W8" s="187"/>
      <c r="X8" s="193"/>
      <c r="Y8" s="193"/>
      <c r="Z8" s="193"/>
      <c r="AA8" s="194"/>
    </row>
    <row r="9" spans="2:27" ht="15.75" thickBot="1" x14ac:dyDescent="0.3">
      <c r="B9" s="12"/>
      <c r="C9" s="178" t="s">
        <v>19</v>
      </c>
      <c r="D9" s="178"/>
      <c r="E9" s="178"/>
      <c r="F9" s="18">
        <f t="shared" si="2"/>
        <v>0</v>
      </c>
      <c r="G9" s="18">
        <f t="shared" si="2"/>
        <v>0</v>
      </c>
      <c r="H9" s="18">
        <f t="shared" si="2"/>
        <v>0</v>
      </c>
      <c r="I9" s="18">
        <f t="shared" si="2"/>
        <v>0</v>
      </c>
      <c r="J9" s="18">
        <f t="shared" si="2"/>
        <v>0</v>
      </c>
      <c r="K9" s="18">
        <f t="shared" si="2"/>
        <v>0</v>
      </c>
      <c r="L9" s="18">
        <f t="shared" si="2"/>
        <v>0</v>
      </c>
      <c r="M9" s="18">
        <f t="shared" si="3"/>
        <v>0</v>
      </c>
      <c r="N9" s="21"/>
      <c r="O9" s="179"/>
      <c r="P9" s="179"/>
      <c r="Q9" s="179"/>
      <c r="R9" s="179"/>
      <c r="S9" s="180"/>
      <c r="U9" s="188"/>
      <c r="V9" s="189"/>
      <c r="W9" s="190"/>
      <c r="X9" s="193"/>
      <c r="Y9" s="193"/>
      <c r="Z9" s="193"/>
      <c r="AA9" s="194"/>
    </row>
    <row r="10" spans="2:27" x14ac:dyDescent="0.25">
      <c r="B10" s="12"/>
      <c r="C10" s="178" t="s">
        <v>20</v>
      </c>
      <c r="D10" s="178"/>
      <c r="E10" s="178"/>
      <c r="F10" s="18">
        <f t="shared" si="2"/>
        <v>0</v>
      </c>
      <c r="G10" s="18">
        <f t="shared" si="2"/>
        <v>0</v>
      </c>
      <c r="H10" s="18">
        <f t="shared" si="2"/>
        <v>0</v>
      </c>
      <c r="I10" s="18">
        <f t="shared" si="2"/>
        <v>0</v>
      </c>
      <c r="J10" s="18">
        <f t="shared" si="2"/>
        <v>0</v>
      </c>
      <c r="K10" s="18">
        <f t="shared" si="2"/>
        <v>0</v>
      </c>
      <c r="L10" s="18">
        <f t="shared" si="2"/>
        <v>0</v>
      </c>
      <c r="M10" s="18">
        <f t="shared" si="3"/>
        <v>0</v>
      </c>
      <c r="N10" s="21"/>
      <c r="O10" s="179"/>
      <c r="P10" s="179"/>
      <c r="Q10" s="179"/>
      <c r="R10" s="179"/>
      <c r="S10" s="180"/>
      <c r="U10" s="182" t="s">
        <v>24</v>
      </c>
      <c r="V10" s="183"/>
      <c r="W10" s="184"/>
      <c r="X10" s="195">
        <f>IF(X2=0,0,X6/X2)</f>
        <v>0</v>
      </c>
      <c r="Y10" s="196"/>
      <c r="Z10" s="196"/>
      <c r="AA10" s="197"/>
    </row>
    <row r="11" spans="2:27" x14ac:dyDescent="0.25">
      <c r="B11" s="12"/>
      <c r="C11" s="178" t="s">
        <v>21</v>
      </c>
      <c r="D11" s="178"/>
      <c r="E11" s="178"/>
      <c r="F11" s="18">
        <f t="shared" ref="F11:L11" si="4">F24+F37+F50+F63+F76+F89+F141+F102+F115+F128+F141</f>
        <v>0</v>
      </c>
      <c r="G11" s="18">
        <f t="shared" si="4"/>
        <v>0</v>
      </c>
      <c r="H11" s="18">
        <f t="shared" si="4"/>
        <v>0</v>
      </c>
      <c r="I11" s="18">
        <f t="shared" si="4"/>
        <v>0</v>
      </c>
      <c r="J11" s="18">
        <f t="shared" si="4"/>
        <v>0</v>
      </c>
      <c r="K11" s="18">
        <f t="shared" si="4"/>
        <v>0</v>
      </c>
      <c r="L11" s="18">
        <f t="shared" si="4"/>
        <v>0</v>
      </c>
      <c r="M11" s="18">
        <f t="shared" si="3"/>
        <v>0</v>
      </c>
      <c r="N11" s="21"/>
      <c r="O11" s="179"/>
      <c r="P11" s="179"/>
      <c r="Q11" s="179"/>
      <c r="R11" s="179"/>
      <c r="S11" s="180"/>
      <c r="U11" s="185"/>
      <c r="V11" s="186"/>
      <c r="W11" s="187"/>
      <c r="X11" s="198"/>
      <c r="Y11" s="199"/>
      <c r="Z11" s="199"/>
      <c r="AA11" s="200"/>
    </row>
    <row r="12" spans="2:27" x14ac:dyDescent="0.25">
      <c r="B12" s="12"/>
      <c r="C12" s="178" t="s">
        <v>22</v>
      </c>
      <c r="D12" s="178"/>
      <c r="E12" s="178"/>
      <c r="F12" s="18">
        <f>SUM(F6:F10)</f>
        <v>0</v>
      </c>
      <c r="G12" s="18">
        <f t="shared" ref="G12:L12" si="5">SUM(G6:G10)</f>
        <v>0</v>
      </c>
      <c r="H12" s="18">
        <f t="shared" si="5"/>
        <v>0</v>
      </c>
      <c r="I12" s="18">
        <f t="shared" si="5"/>
        <v>0</v>
      </c>
      <c r="J12" s="18">
        <f t="shared" si="5"/>
        <v>0</v>
      </c>
      <c r="K12" s="18">
        <f t="shared" si="5"/>
        <v>0</v>
      </c>
      <c r="L12" s="18">
        <f t="shared" si="5"/>
        <v>0</v>
      </c>
      <c r="M12" s="18">
        <f t="shared" si="3"/>
        <v>0</v>
      </c>
      <c r="N12" s="21"/>
      <c r="O12" s="179"/>
      <c r="P12" s="179"/>
      <c r="Q12" s="179"/>
      <c r="R12" s="179"/>
      <c r="S12" s="180"/>
      <c r="U12" s="185"/>
      <c r="V12" s="186"/>
      <c r="W12" s="187"/>
      <c r="X12" s="198"/>
      <c r="Y12" s="199"/>
      <c r="Z12" s="199"/>
      <c r="AA12" s="200"/>
    </row>
    <row r="13" spans="2:27" ht="15.75" thickBot="1" x14ac:dyDescent="0.3">
      <c r="B13" s="12"/>
      <c r="C13" s="178" t="s">
        <v>23</v>
      </c>
      <c r="D13" s="178"/>
      <c r="E13" s="178"/>
      <c r="F13" s="18">
        <f>SUM(F11:F12)</f>
        <v>0</v>
      </c>
      <c r="G13" s="18">
        <f t="shared" ref="G13:L13" si="6">SUM(G11:G12)</f>
        <v>0</v>
      </c>
      <c r="H13" s="18">
        <f t="shared" si="6"/>
        <v>0</v>
      </c>
      <c r="I13" s="18">
        <f t="shared" si="6"/>
        <v>0</v>
      </c>
      <c r="J13" s="18">
        <f t="shared" si="6"/>
        <v>0</v>
      </c>
      <c r="K13" s="18">
        <f t="shared" si="6"/>
        <v>0</v>
      </c>
      <c r="L13" s="18">
        <f t="shared" si="6"/>
        <v>0</v>
      </c>
      <c r="M13" s="18">
        <f t="shared" si="3"/>
        <v>0</v>
      </c>
      <c r="N13" s="21"/>
      <c r="O13" s="179"/>
      <c r="P13" s="179"/>
      <c r="Q13" s="179"/>
      <c r="R13" s="179"/>
      <c r="S13" s="180"/>
      <c r="U13" s="188"/>
      <c r="V13" s="189"/>
      <c r="W13" s="190"/>
      <c r="X13" s="201"/>
      <c r="Y13" s="202"/>
      <c r="Z13" s="202"/>
      <c r="AA13" s="203"/>
    </row>
    <row r="14" spans="2:27" ht="15.75" thickBot="1" x14ac:dyDescent="0.3">
      <c r="B14" s="22"/>
      <c r="C14" s="23"/>
      <c r="D14" s="23"/>
      <c r="E14" s="23"/>
      <c r="F14" s="23"/>
      <c r="G14" s="23"/>
      <c r="H14" s="23"/>
      <c r="I14" s="23"/>
      <c r="J14" s="23"/>
      <c r="K14" s="23"/>
      <c r="L14" s="23"/>
      <c r="M14" s="23"/>
      <c r="N14" s="23"/>
      <c r="O14" s="23"/>
      <c r="P14" s="23"/>
      <c r="Q14" s="23"/>
      <c r="R14" s="23"/>
      <c r="S14" s="24"/>
    </row>
    <row r="15" spans="2:27" ht="15" customHeight="1" x14ac:dyDescent="0.25">
      <c r="B15" s="7"/>
      <c r="C15" s="8"/>
      <c r="D15" s="8"/>
      <c r="E15" s="8"/>
      <c r="F15" s="9">
        <f>'Partner 1'!E15</f>
        <v>2023</v>
      </c>
      <c r="G15" s="9">
        <f>'Partner 1'!F15</f>
        <v>2024</v>
      </c>
      <c r="H15" s="9">
        <f>'Partner 1'!G15</f>
        <v>2025</v>
      </c>
      <c r="I15" s="9">
        <f>'Partner 1'!H15</f>
        <v>2026</v>
      </c>
      <c r="J15" s="9">
        <f>'Partner 1'!I15</f>
        <v>2027</v>
      </c>
      <c r="K15" s="9">
        <f>'Partner 1'!J15</f>
        <v>2028</v>
      </c>
      <c r="L15" s="9">
        <f>'Partner 1'!K15</f>
        <v>2029</v>
      </c>
      <c r="M15" s="9" t="s">
        <v>2</v>
      </c>
      <c r="N15" s="8"/>
      <c r="O15" s="8"/>
      <c r="P15" s="8"/>
      <c r="Q15" s="8"/>
      <c r="R15" s="8"/>
      <c r="S15" s="10"/>
    </row>
    <row r="16" spans="2:27" ht="15.75" customHeight="1" x14ac:dyDescent="0.25">
      <c r="B16" s="12"/>
      <c r="C16" s="181" t="s">
        <v>24</v>
      </c>
      <c r="D16" s="181"/>
      <c r="E16" s="13" t="s">
        <v>26</v>
      </c>
      <c r="F16" s="14" t="str">
        <f>IF(F17=0,"",F17/('Partner 1'!E26+'Partner 2'!E26+'Partner 3'!E26+'Partner 4'!E26+'Partner 5'!E26+'Partner 6'!E26+'Partner 7'!E26+'Partner 8'!E26+'Partner 9'!E26+'Partner 10'!E26+'Partner 11'!E26+'Partner 12'!E26+'Partner 13'!E26+'Partner 14'!E26+'Partner 15'!E26))</f>
        <v/>
      </c>
      <c r="G16" s="14" t="str">
        <f>IF(G17=0,"",G17/('Partner 1'!F26+'Partner 2'!F26+'Partner 3'!F26+'Partner 4'!F26+'Partner 5'!F26+'Partner 6'!F26+'Partner 7'!F26+'Partner 8'!F26+'Partner 9'!F26+'Partner 10'!F26+'Partner 11'!F26+'Partner 12'!F26+'Partner 13'!F26+'Partner 14'!F26+'Partner 15'!F26))</f>
        <v/>
      </c>
      <c r="H16" s="14" t="str">
        <f>IF(H17=0,"",H17/('Partner 1'!G26+'Partner 2'!G26+'Partner 3'!G26+'Partner 4'!G26+'Partner 5'!G26+'Partner 6'!G26+'Partner 7'!G26+'Partner 8'!G26+'Partner 9'!G26+'Partner 10'!G26+'Partner 11'!G26+'Partner 12'!G26+'Partner 13'!G26+'Partner 14'!G26+'Partner 15'!G26))</f>
        <v/>
      </c>
      <c r="I16" s="14" t="str">
        <f>IF(I17=0,"",I17/('Partner 1'!H26+'Partner 2'!H26+'Partner 3'!H26+'Partner 4'!H26+'Partner 5'!H26+'Partner 6'!H26+'Partner 7'!H26+'Partner 8'!H26+'Partner 9'!H26+'Partner 10'!H26+'Partner 11'!H26+'Partner 12'!H26+'Partner 13'!H26+'Partner 14'!H26+'Partner 15'!H26))</f>
        <v/>
      </c>
      <c r="J16" s="14" t="str">
        <f>IF(J17=0,"",J17/('Partner 1'!I26+'Partner 2'!I26+'Partner 3'!I26+'Partner 4'!I26+'Partner 5'!I26+'Partner 6'!I26+'Partner 7'!I26+'Partner 8'!I26+'Partner 9'!I26+'Partner 10'!I26+'Partner 11'!I26+'Partner 12'!I26+'Partner 13'!I26+'Partner 14'!I26+'Partner 15'!I26))</f>
        <v/>
      </c>
      <c r="K16" s="14" t="str">
        <f>IF(K17=0,"",K17/('Partner 1'!J26+'Partner 2'!J26+'Partner 3'!J26+'Partner 4'!J26+'Partner 5'!J26+'Partner 6'!J26+'Partner 7'!J26+'Partner 8'!J26+'Partner 9'!J26+'Partner 10'!J26+'Partner 11'!J26+'Partner 12'!J26+'Partner 13'!J26+'Partner 14'!J26+'Partner 15'!J26))</f>
        <v/>
      </c>
      <c r="L16" s="14" t="str">
        <f>IF(L17=0,"",L17/('Partner 1'!K26+'Partner 2'!K26+'Partner 3'!K26+'Partner 4'!K26+'Partner 5'!K26+'Partner 6'!K26+'Partner 7'!K26+'Partner 8'!K26+'Partner 9'!K26+'Partner 10'!K26+'Partner 11'!K26+'Partner 12'!K26+'Partner 13'!K26+'Partner 14'!K26+'Partner 15'!K26))</f>
        <v/>
      </c>
      <c r="M16" s="14" t="str">
        <f>IF(M17=0,"",M17/('Partner 1'!L26+'Partner 2'!L26+'Partner 3'!L26+'Partner 4'!L26+'Partner 5'!L26+'Partner 6'!L26+'Partner 7'!L26+'Partner 8'!L26+'Partner 9'!L26+'Partner 10'!L26+'Partner 11'!L26+'Partner 12'!L26+'Partner 13'!L26+'Partner 14'!L26+'Partner 15'!L26))</f>
        <v/>
      </c>
      <c r="N16" s="16"/>
      <c r="O16" s="179" t="s">
        <v>36</v>
      </c>
      <c r="P16" s="179"/>
      <c r="Q16" s="179"/>
      <c r="R16" s="179"/>
      <c r="S16" s="180"/>
    </row>
    <row r="17" spans="2:27" x14ac:dyDescent="0.25">
      <c r="B17" s="12"/>
      <c r="C17" s="181" t="s">
        <v>25</v>
      </c>
      <c r="D17" s="181"/>
      <c r="E17" s="13" t="s">
        <v>27</v>
      </c>
      <c r="F17" s="18">
        <f>('Partner 1'!E81+'Partner 2'!E81+'Partner 3'!E81+'Partner 4'!E81+'Partner 5'!E81+'Partner 6'!E81+'Partner 7'!E81+'Partner 8'!E81+'Partner 9'!E81+'Partner 10'!E81+'Partner 11'!E81+'Partner 12'!E81+'Partner 13'!E81+'Partner 14'!E81+'Partner 15'!E81)</f>
        <v>0</v>
      </c>
      <c r="G17" s="18">
        <f>('Partner 1'!F81+'Partner 2'!F81+'Partner 3'!F81+'Partner 4'!F81+'Partner 5'!F81+'Partner 6'!F81+'Partner 7'!F81+'Partner 8'!F81+'Partner 9'!F81+'Partner 10'!F81+'Partner 11'!F81+'Partner 12'!F81+'Partner 13'!F81+'Partner 14'!F81+'Partner 15'!F81)</f>
        <v>0</v>
      </c>
      <c r="H17" s="18">
        <f>('Partner 1'!G81+'Partner 2'!G81+'Partner 3'!G81+'Partner 4'!G81+'Partner 5'!G81+'Partner 6'!G81+'Partner 7'!G81+'Partner 8'!G81+'Partner 9'!G81+'Partner 10'!G81+'Partner 11'!G81+'Partner 12'!G81+'Partner 13'!G81+'Partner 14'!G81+'Partner 15'!G81)</f>
        <v>0</v>
      </c>
      <c r="I17" s="18">
        <f>('Partner 1'!H81+'Partner 2'!H81+'Partner 3'!H81+'Partner 4'!H81+'Partner 5'!H81+'Partner 6'!H81+'Partner 7'!H81+'Partner 8'!H81+'Partner 9'!H81+'Partner 10'!H81+'Partner 11'!H81+'Partner 12'!H81+'Partner 13'!H81+'Partner 14'!H81+'Partner 15'!H81)</f>
        <v>0</v>
      </c>
      <c r="J17" s="18">
        <f>('Partner 1'!I81+'Partner 2'!I81+'Partner 3'!I81+'Partner 4'!I81+'Partner 5'!I81+'Partner 6'!I81+'Partner 7'!I81+'Partner 8'!I81+'Partner 9'!I81+'Partner 10'!I81+'Partner 11'!I81+'Partner 12'!I81+'Partner 13'!I81+'Partner 14'!I81+'Partner 15'!I81)</f>
        <v>0</v>
      </c>
      <c r="K17" s="18">
        <f>('Partner 1'!J81+'Partner 2'!J81+'Partner 3'!J81+'Partner 4'!J81+'Partner 5'!J81+'Partner 6'!J81+'Partner 7'!J81+'Partner 8'!J81+'Partner 9'!J81+'Partner 10'!J81+'Partner 11'!J81+'Partner 12'!J81+'Partner 13'!J81+'Partner 14'!J81+'Partner 15'!J81)</f>
        <v>0</v>
      </c>
      <c r="L17" s="18">
        <f>('Partner 1'!K81+'Partner 2'!K81+'Partner 3'!K81+'Partner 4'!K81+'Partner 5'!K81+'Partner 6'!K81+'Partner 7'!K81+'Partner 8'!K81+'Partner 9'!K81+'Partner 10'!K81+'Partner 11'!K81+'Partner 12'!K81+'Partner 13'!K81+'Partner 14'!K81+'Partner 15'!K81)</f>
        <v>0</v>
      </c>
      <c r="M17" s="18">
        <f>SUM(F17:L17)</f>
        <v>0</v>
      </c>
      <c r="N17" s="16"/>
      <c r="O17" s="179"/>
      <c r="P17" s="179"/>
      <c r="Q17" s="179"/>
      <c r="R17" s="179"/>
      <c r="S17" s="180"/>
    </row>
    <row r="18" spans="2:27" x14ac:dyDescent="0.25">
      <c r="B18" s="12"/>
      <c r="C18" s="16"/>
      <c r="D18" s="16"/>
      <c r="E18" s="13" t="s">
        <v>100</v>
      </c>
      <c r="F18" s="18">
        <f>'Partner 1'!E40+'Partner 1'!Q40+'Partner 2'!E40+'Partner 2'!Q40+'Partner 3'!E40+'Partner 3'!Q40+'Partner 4'!E40+'Partner 4'!Q40+'Partner 5'!E40+'Partner 5'!Q40+'Partner 6'!E40+'Partner 6'!Q40+'Partner 7'!E40+'Partner 7'!Q40+'Partner 8'!E40+'Partner 8'!Q40+'Partner 9'!E40+'Partner 9'!Q40+'Partner 10'!E40+'Partner 10'!Q40+'Partner 11'!E40+'Partner 11'!Q40+'Partner 12'!E40+'Partner 12'!Q40+'Partner 13'!E40+'Partner 13'!Q40+'Partner 14'!E40+'Partner 14'!Q40+'Partner 15'!E40+'Partner 15'!Q40</f>
        <v>0</v>
      </c>
      <c r="G18" s="18">
        <f>'Partner 1'!F40+'Partner 1'!R40+'Partner 2'!F40+'Partner 2'!R40+'Partner 3'!F40+'Partner 3'!R40+'Partner 4'!F40+'Partner 4'!R40+'Partner 5'!F40+'Partner 5'!R40+'Partner 6'!F40+'Partner 6'!R40+'Partner 7'!F40+'Partner 7'!R40+'Partner 8'!F40+'Partner 8'!R40+'Partner 9'!F40+'Partner 9'!R40+'Partner 10'!F40+'Partner 10'!R40+'Partner 11'!F40+'Partner 11'!R40+'Partner 12'!F40+'Partner 12'!R40+'Partner 13'!F40+'Partner 13'!R40+'Partner 14'!F40+'Partner 14'!R40+'Partner 15'!F40+'Partner 15'!R40</f>
        <v>0</v>
      </c>
      <c r="H18" s="18">
        <f>'Partner 1'!G40+'Partner 1'!S40+'Partner 2'!G40+'Partner 2'!S40+'Partner 3'!G40+'Partner 3'!S40+'Partner 4'!G40+'Partner 4'!S40+'Partner 5'!G40+'Partner 5'!S40+'Partner 6'!G40+'Partner 6'!S40+'Partner 7'!G40+'Partner 7'!S40+'Partner 8'!G40+'Partner 8'!S40+'Partner 9'!G40+'Partner 9'!S40+'Partner 10'!G40+'Partner 10'!S40+'Partner 11'!G40+'Partner 11'!S40+'Partner 12'!G40+'Partner 12'!S40+'Partner 13'!G40+'Partner 13'!S40+'Partner 14'!G40+'Partner 14'!S40+'Partner 15'!G40+'Partner 15'!S40</f>
        <v>0</v>
      </c>
      <c r="I18" s="18">
        <f>'Partner 1'!H40+'Partner 1'!T40+'Partner 2'!H40+'Partner 2'!T40+'Partner 3'!H40+'Partner 3'!T40+'Partner 4'!H40+'Partner 4'!T40+'Partner 5'!H40+'Partner 5'!T40+'Partner 6'!H40+'Partner 6'!T40+'Partner 7'!H40+'Partner 7'!T40+'Partner 8'!H40+'Partner 8'!T40+'Partner 9'!H40+'Partner 9'!T40+'Partner 10'!H40+'Partner 10'!T40+'Partner 11'!H40+'Partner 11'!T40+'Partner 12'!H40+'Partner 12'!T40+'Partner 13'!H40+'Partner 13'!T40+'Partner 14'!H40+'Partner 14'!T40+'Partner 15'!H40+'Partner 15'!T40</f>
        <v>0</v>
      </c>
      <c r="J18" s="18">
        <f>'Partner 1'!I40+'Partner 1'!U40+'Partner 2'!I40+'Partner 2'!U40+'Partner 3'!I40+'Partner 3'!U40+'Partner 4'!I40+'Partner 4'!U40+'Partner 5'!I40+'Partner 5'!U40+'Partner 6'!I40+'Partner 6'!U40+'Partner 7'!I40+'Partner 7'!U40+'Partner 8'!I40+'Partner 8'!U40+'Partner 9'!I40+'Partner 9'!U40+'Partner 10'!I40+'Partner 10'!U40+'Partner 11'!I40+'Partner 11'!U40+'Partner 12'!I40+'Partner 12'!U40+'Partner 13'!I40+'Partner 13'!U40+'Partner 14'!I40+'Partner 14'!U40+'Partner 15'!I40+'Partner 15'!U40</f>
        <v>0</v>
      </c>
      <c r="K18" s="18">
        <f>'Partner 1'!J40+'Partner 1'!V40+'Partner 2'!J40+'Partner 2'!V40+'Partner 3'!J40+'Partner 3'!V40+'Partner 4'!J40+'Partner 4'!V40+'Partner 5'!J40+'Partner 5'!V40+'Partner 6'!J40+'Partner 6'!V40+'Partner 7'!J40+'Partner 7'!V40+'Partner 8'!J40+'Partner 8'!V40+'Partner 9'!J40+'Partner 9'!V40+'Partner 10'!J40+'Partner 10'!V40+'Partner 11'!J40+'Partner 11'!V40+'Partner 12'!J40+'Partner 12'!V40+'Partner 13'!J40+'Partner 13'!V40+'Partner 14'!J40+'Partner 14'!V40+'Partner 15'!J40+'Partner 15'!V40</f>
        <v>0</v>
      </c>
      <c r="L18" s="18">
        <f>'Partner 1'!K40+'Partner 1'!W40+'Partner 2'!K40+'Partner 2'!W40+'Partner 3'!K40+'Partner 3'!W40+'Partner 4'!K40+'Partner 4'!W40+'Partner 5'!K40+'Partner 5'!W40+'Partner 6'!K40+'Partner 6'!W40+'Partner 7'!K40+'Partner 7'!W40+'Partner 8'!K40+'Partner 8'!W40+'Partner 9'!K40+'Partner 9'!W40+'Partner 10'!K40+'Partner 10'!W40+'Partner 11'!K40+'Partner 11'!W40+'Partner 12'!K40+'Partner 12'!W40+'Partner 13'!K40+'Partner 13'!W40+'Partner 14'!K40+'Partner 14'!W40+'Partner 15'!K40+'Partner 15'!W40</f>
        <v>0</v>
      </c>
      <c r="M18" s="18">
        <f>SUM(F18:L18)</f>
        <v>0</v>
      </c>
      <c r="N18" s="16"/>
      <c r="O18" s="179"/>
      <c r="P18" s="179"/>
      <c r="Q18" s="179"/>
      <c r="R18" s="179"/>
      <c r="S18" s="180"/>
    </row>
    <row r="19" spans="2:27" ht="15" customHeight="1" x14ac:dyDescent="0.25">
      <c r="B19" s="12"/>
      <c r="C19" s="177" t="s">
        <v>16</v>
      </c>
      <c r="D19" s="177"/>
      <c r="E19" s="177"/>
      <c r="F19" s="18">
        <f>'Partner 1'!E19+'Partner 2'!E19+'Partner 3'!E19+'Partner 4'!E19+'Partner 5'!E19+'Partner 6'!E19+'Partner 7'!E19+'Partner 8'!E19+'Partner 9'!E19+'Partner 10'!E19+'Partner 11'!E19+'Partner 12'!E19+'Partner 13'!E19+'Partner 14'!E19+'Partner 15'!E19</f>
        <v>0</v>
      </c>
      <c r="G19" s="18">
        <f>'Partner 1'!F19+'Partner 2'!F19+'Partner 3'!F19+'Partner 4'!F19+'Partner 5'!F19+'Partner 6'!F19+'Partner 7'!F19+'Partner 8'!F19+'Partner 9'!F19+'Partner 10'!F19+'Partner 11'!F19+'Partner 12'!F19+'Partner 13'!F19+'Partner 14'!F19+'Partner 15'!F19</f>
        <v>0</v>
      </c>
      <c r="H19" s="18">
        <f>'Partner 1'!G19+'Partner 2'!G19+'Partner 3'!G19+'Partner 4'!G19+'Partner 5'!G19+'Partner 6'!G19+'Partner 7'!G19+'Partner 8'!G19+'Partner 9'!G19+'Partner 10'!G19+'Partner 11'!G19+'Partner 12'!G19+'Partner 13'!G19+'Partner 14'!G19+'Partner 15'!G19</f>
        <v>0</v>
      </c>
      <c r="I19" s="18">
        <f>'Partner 1'!H19+'Partner 2'!H19+'Partner 3'!H19+'Partner 4'!H19+'Partner 5'!H19+'Partner 6'!H19+'Partner 7'!H19+'Partner 8'!H19+'Partner 9'!H19+'Partner 10'!H19+'Partner 11'!H19+'Partner 12'!H19+'Partner 13'!H19+'Partner 14'!H19+'Partner 15'!H19</f>
        <v>0</v>
      </c>
      <c r="J19" s="18">
        <f>'Partner 1'!I19+'Partner 2'!I19+'Partner 3'!I19+'Partner 4'!I19+'Partner 5'!I19+'Partner 6'!I19+'Partner 7'!I19+'Partner 8'!I19+'Partner 9'!I19+'Partner 10'!I19+'Partner 11'!I19+'Partner 12'!I19+'Partner 13'!I19+'Partner 14'!I19+'Partner 15'!I19</f>
        <v>0</v>
      </c>
      <c r="K19" s="18">
        <f>'Partner 1'!J19+'Partner 2'!J19+'Partner 3'!J19+'Partner 4'!J19+'Partner 5'!J19+'Partner 6'!J19+'Partner 7'!J19+'Partner 8'!J19+'Partner 9'!J19+'Partner 10'!J19+'Partner 11'!J19+'Partner 12'!J19+'Partner 13'!J19+'Partner 14'!J19+'Partner 15'!J19</f>
        <v>0</v>
      </c>
      <c r="L19" s="18">
        <f>'Partner 1'!K19+'Partner 2'!K19+'Partner 3'!K19+'Partner 4'!K19+'Partner 5'!K19+'Partner 6'!K19+'Partner 7'!K19+'Partner 8'!K19+'Partner 9'!K19+'Partner 10'!K19+'Partner 11'!K19+'Partner 12'!K19+'Partner 13'!K19+'Partner 14'!K19+'Partner 15'!K19</f>
        <v>0</v>
      </c>
      <c r="M19" s="18">
        <f t="shared" ref="M19:M26" si="7">SUM(F19:L19)</f>
        <v>0</v>
      </c>
      <c r="N19" s="21"/>
      <c r="O19" s="179"/>
      <c r="P19" s="179"/>
      <c r="Q19" s="179"/>
      <c r="R19" s="179"/>
      <c r="S19" s="180"/>
    </row>
    <row r="20" spans="2:27" ht="18.75" customHeight="1" x14ac:dyDescent="0.25">
      <c r="B20" s="12"/>
      <c r="C20" s="178" t="s">
        <v>17</v>
      </c>
      <c r="D20" s="178"/>
      <c r="E20" s="178"/>
      <c r="F20" s="18">
        <f>'Partner 1'!E20+'Partner 2'!E20+'Partner 3'!E20+'Partner 4'!E20+'Partner 5'!E20+'Partner 6'!E20+'Partner 7'!E20+'Partner 8'!E20+'Partner 9'!E20+'Partner 10'!E20+'Partner 11'!E20+'Partner 12'!E20+'Partner 13'!E20+'Partner 14'!E20+'Partner 15'!E20</f>
        <v>0</v>
      </c>
      <c r="G20" s="18">
        <f>'Partner 1'!F20+'Partner 2'!F20+'Partner 3'!F20+'Partner 4'!F20+'Partner 5'!F20+'Partner 6'!F20+'Partner 7'!F20+'Partner 8'!F20+'Partner 9'!F20+'Partner 10'!F20+'Partner 11'!F20+'Partner 12'!F20+'Partner 13'!F20+'Partner 14'!F20+'Partner 15'!F20</f>
        <v>0</v>
      </c>
      <c r="H20" s="18">
        <f>'Partner 1'!G20+'Partner 2'!G20+'Partner 3'!G20+'Partner 4'!G20+'Partner 5'!G20+'Partner 6'!G20+'Partner 7'!G20+'Partner 8'!G20+'Partner 9'!G20+'Partner 10'!G20+'Partner 11'!G20+'Partner 12'!G20+'Partner 13'!G20+'Partner 14'!G20+'Partner 15'!G20</f>
        <v>0</v>
      </c>
      <c r="I20" s="18">
        <f>'Partner 1'!H20+'Partner 2'!H20+'Partner 3'!H20+'Partner 4'!H20+'Partner 5'!H20+'Partner 6'!H20+'Partner 7'!H20+'Partner 8'!H20+'Partner 9'!H20+'Partner 10'!H20+'Partner 11'!H20+'Partner 12'!H20+'Partner 13'!H20+'Partner 14'!H20+'Partner 15'!H20</f>
        <v>0</v>
      </c>
      <c r="J20" s="18">
        <f>'Partner 1'!I20+'Partner 2'!I20+'Partner 3'!I20+'Partner 4'!I20+'Partner 5'!I20+'Partner 6'!I20+'Partner 7'!I20+'Partner 8'!I20+'Partner 9'!I20+'Partner 10'!I20+'Partner 11'!I20+'Partner 12'!I20+'Partner 13'!I20+'Partner 14'!I20+'Partner 15'!I20</f>
        <v>0</v>
      </c>
      <c r="K20" s="18">
        <f>'Partner 1'!J20+'Partner 2'!J20+'Partner 3'!J20+'Partner 4'!J20+'Partner 5'!J20+'Partner 6'!J20+'Partner 7'!J20+'Partner 8'!J20+'Partner 9'!J20+'Partner 10'!J20+'Partner 11'!J20+'Partner 12'!J20+'Partner 13'!J20+'Partner 14'!J20+'Partner 15'!J20</f>
        <v>0</v>
      </c>
      <c r="L20" s="18">
        <f>'Partner 1'!K20+'Partner 2'!K20+'Partner 3'!K20+'Partner 4'!K20+'Partner 5'!K20+'Partner 6'!K20+'Partner 7'!K20+'Partner 8'!K20+'Partner 9'!K20+'Partner 10'!K20+'Partner 11'!K20+'Partner 12'!K20+'Partner 13'!K20+'Partner 14'!K20+'Partner 15'!K20</f>
        <v>0</v>
      </c>
      <c r="M20" s="18">
        <f t="shared" si="7"/>
        <v>0</v>
      </c>
      <c r="N20" s="21"/>
      <c r="O20" s="179"/>
      <c r="P20" s="179"/>
      <c r="Q20" s="179"/>
      <c r="R20" s="179"/>
      <c r="S20" s="180"/>
    </row>
    <row r="21" spans="2:27" ht="15" customHeight="1" x14ac:dyDescent="0.25">
      <c r="B21" s="12"/>
      <c r="C21" s="178" t="s">
        <v>18</v>
      </c>
      <c r="D21" s="178"/>
      <c r="E21" s="178"/>
      <c r="F21" s="18">
        <f>'Partner 1'!E21+'Partner 2'!E21+'Partner 3'!E21+'Partner 4'!E21+'Partner 5'!E21+'Partner 6'!E21+'Partner 7'!E21+'Partner 8'!E21+'Partner 9'!E21+'Partner 10'!E21+'Partner 11'!E21+'Partner 12'!E21+'Partner 13'!E21+'Partner 14'!E21+'Partner 15'!E21</f>
        <v>0</v>
      </c>
      <c r="G21" s="18">
        <f>'Partner 1'!F21+'Partner 2'!F21+'Partner 3'!F21+'Partner 4'!F21+'Partner 5'!F21+'Partner 6'!F21+'Partner 7'!F21+'Partner 8'!F21+'Partner 9'!F21+'Partner 10'!F21+'Partner 11'!F21+'Partner 12'!F21+'Partner 13'!F21+'Partner 14'!F21+'Partner 15'!F21</f>
        <v>0</v>
      </c>
      <c r="H21" s="18">
        <f>'Partner 1'!G21+'Partner 2'!G21+'Partner 3'!G21+'Partner 4'!G21+'Partner 5'!G21+'Partner 6'!G21+'Partner 7'!G21+'Partner 8'!G21+'Partner 9'!G21+'Partner 10'!G21+'Partner 11'!G21+'Partner 12'!G21+'Partner 13'!G21+'Partner 14'!G21+'Partner 15'!G21</f>
        <v>0</v>
      </c>
      <c r="I21" s="18">
        <f>'Partner 1'!H21+'Partner 2'!H21+'Partner 3'!H21+'Partner 4'!H21+'Partner 5'!H21+'Partner 6'!H21+'Partner 7'!H21+'Partner 8'!H21+'Partner 9'!H21+'Partner 10'!H21+'Partner 11'!H21+'Partner 12'!H21+'Partner 13'!H21+'Partner 14'!H21+'Partner 15'!H21</f>
        <v>0</v>
      </c>
      <c r="J21" s="18">
        <f>'Partner 1'!I21+'Partner 2'!I21+'Partner 3'!I21+'Partner 4'!I21+'Partner 5'!I21+'Partner 6'!I21+'Partner 7'!I21+'Partner 8'!I21+'Partner 9'!I21+'Partner 10'!I21+'Partner 11'!I21+'Partner 12'!I21+'Partner 13'!I21+'Partner 14'!I21+'Partner 15'!I21</f>
        <v>0</v>
      </c>
      <c r="K21" s="18">
        <f>'Partner 1'!J21+'Partner 2'!J21+'Partner 3'!J21+'Partner 4'!J21+'Partner 5'!J21+'Partner 6'!J21+'Partner 7'!J21+'Partner 8'!J21+'Partner 9'!J21+'Partner 10'!J21+'Partner 11'!J21+'Partner 12'!J21+'Partner 13'!J21+'Partner 14'!J21+'Partner 15'!J21</f>
        <v>0</v>
      </c>
      <c r="L21" s="18">
        <f>'Partner 1'!K21+'Partner 2'!K21+'Partner 3'!K21+'Partner 4'!K21+'Partner 5'!K21+'Partner 6'!K21+'Partner 7'!K21+'Partner 8'!K21+'Partner 9'!K21+'Partner 10'!K21+'Partner 11'!K21+'Partner 12'!K21+'Partner 13'!K21+'Partner 14'!K21+'Partner 15'!K21</f>
        <v>0</v>
      </c>
      <c r="M21" s="18">
        <f t="shared" si="7"/>
        <v>0</v>
      </c>
      <c r="N21" s="21"/>
      <c r="O21" s="179"/>
      <c r="P21" s="179"/>
      <c r="Q21" s="179"/>
      <c r="R21" s="179"/>
      <c r="S21" s="180"/>
    </row>
    <row r="22" spans="2:27" ht="18.75" customHeight="1" x14ac:dyDescent="0.25">
      <c r="B22" s="12"/>
      <c r="C22" s="178" t="s">
        <v>19</v>
      </c>
      <c r="D22" s="178"/>
      <c r="E22" s="178"/>
      <c r="F22" s="18">
        <f>'Partner 1'!E22+'Partner 2'!E22+'Partner 3'!E22+'Partner 4'!E22+'Partner 5'!E22+'Partner 6'!E22+'Partner 7'!E22+'Partner 8'!E22+'Partner 9'!E22+'Partner 10'!E22+'Partner 11'!E22+'Partner 12'!E22+'Partner 13'!E22+'Partner 14'!E22+'Partner 15'!E22</f>
        <v>0</v>
      </c>
      <c r="G22" s="18">
        <f>'Partner 1'!F22+'Partner 2'!F22+'Partner 3'!F22+'Partner 4'!F22+'Partner 5'!F22+'Partner 6'!F22+'Partner 7'!F22+'Partner 8'!F22+'Partner 9'!F22+'Partner 10'!F22+'Partner 11'!F22+'Partner 12'!F22+'Partner 13'!F22+'Partner 14'!F22+'Partner 15'!F22</f>
        <v>0</v>
      </c>
      <c r="H22" s="18">
        <f>'Partner 1'!G22+'Partner 2'!G22+'Partner 3'!G22+'Partner 4'!G22+'Partner 5'!G22+'Partner 6'!G22+'Partner 7'!G22+'Partner 8'!G22+'Partner 9'!G22+'Partner 10'!G22+'Partner 11'!G22+'Partner 12'!G22+'Partner 13'!G22+'Partner 14'!G22+'Partner 15'!G22</f>
        <v>0</v>
      </c>
      <c r="I22" s="18">
        <f>'Partner 1'!H22+'Partner 2'!H22+'Partner 3'!H22+'Partner 4'!H22+'Partner 5'!H22+'Partner 6'!H22+'Partner 7'!H22+'Partner 8'!H22+'Partner 9'!H22+'Partner 10'!H22+'Partner 11'!H22+'Partner 12'!H22+'Partner 13'!H22+'Partner 14'!H22+'Partner 15'!H22</f>
        <v>0</v>
      </c>
      <c r="J22" s="18">
        <f>'Partner 1'!I22+'Partner 2'!I22+'Partner 3'!I22+'Partner 4'!I22+'Partner 5'!I22+'Partner 6'!I22+'Partner 7'!I22+'Partner 8'!I22+'Partner 9'!I22+'Partner 10'!I22+'Partner 11'!I22+'Partner 12'!I22+'Partner 13'!I22+'Partner 14'!I22+'Partner 15'!I22</f>
        <v>0</v>
      </c>
      <c r="K22" s="18">
        <f>'Partner 1'!J22+'Partner 2'!J22+'Partner 3'!J22+'Partner 4'!J22+'Partner 5'!J22+'Partner 6'!J22+'Partner 7'!J22+'Partner 8'!J22+'Partner 9'!J22+'Partner 10'!J22+'Partner 11'!J22+'Partner 12'!J22+'Partner 13'!J22+'Partner 14'!J22+'Partner 15'!J22</f>
        <v>0</v>
      </c>
      <c r="L22" s="18">
        <f>'Partner 1'!K22+'Partner 2'!K22+'Partner 3'!K22+'Partner 4'!K22+'Partner 5'!K22+'Partner 6'!K22+'Partner 7'!K22+'Partner 8'!K22+'Partner 9'!K22+'Partner 10'!K22+'Partner 11'!K22+'Partner 12'!K22+'Partner 13'!K22+'Partner 14'!K22+'Partner 15'!K22</f>
        <v>0</v>
      </c>
      <c r="M22" s="18">
        <f t="shared" si="7"/>
        <v>0</v>
      </c>
      <c r="N22" s="21"/>
      <c r="O22" s="179"/>
      <c r="P22" s="179"/>
      <c r="Q22" s="179"/>
      <c r="R22" s="179"/>
      <c r="S22" s="180"/>
    </row>
    <row r="23" spans="2:27" ht="15" customHeight="1" x14ac:dyDescent="0.25">
      <c r="B23" s="12"/>
      <c r="C23" s="178" t="s">
        <v>20</v>
      </c>
      <c r="D23" s="178"/>
      <c r="E23" s="178"/>
      <c r="F23" s="18">
        <f>'Partner 1'!E23+'Partner 2'!E23+'Partner 3'!E23+'Partner 4'!E23+'Partner 5'!E23+'Partner 6'!E23+'Partner 7'!E23+'Partner 8'!E23+'Partner 9'!E23+'Partner 10'!E23+'Partner 11'!E23+'Partner 12'!E23+'Partner 13'!E23+'Partner 14'!E23+'Partner 15'!E23</f>
        <v>0</v>
      </c>
      <c r="G23" s="18">
        <f>'Partner 1'!F23+'Partner 2'!F23+'Partner 3'!F23+'Partner 4'!F23+'Partner 5'!F23+'Partner 6'!F23+'Partner 7'!F23+'Partner 8'!F23+'Partner 9'!F23+'Partner 10'!F23+'Partner 11'!F23+'Partner 12'!F23+'Partner 13'!F23+'Partner 14'!F23+'Partner 15'!F23</f>
        <v>0</v>
      </c>
      <c r="H23" s="18">
        <f>'Partner 1'!G23+'Partner 2'!G23+'Partner 3'!G23+'Partner 4'!G23+'Partner 5'!G23+'Partner 6'!G23+'Partner 7'!G23+'Partner 8'!G23+'Partner 9'!G23+'Partner 10'!G23+'Partner 11'!G23+'Partner 12'!G23+'Partner 13'!G23+'Partner 14'!G23+'Partner 15'!G23</f>
        <v>0</v>
      </c>
      <c r="I23" s="18">
        <f>'Partner 1'!H23+'Partner 2'!H23+'Partner 3'!H23+'Partner 4'!H23+'Partner 5'!H23+'Partner 6'!H23+'Partner 7'!H23+'Partner 8'!H23+'Partner 9'!H23+'Partner 10'!H23+'Partner 11'!H23+'Partner 12'!H23+'Partner 13'!H23+'Partner 14'!H23+'Partner 15'!H23</f>
        <v>0</v>
      </c>
      <c r="J23" s="18">
        <f>'Partner 1'!I23+'Partner 2'!I23+'Partner 3'!I23+'Partner 4'!I23+'Partner 5'!I23+'Partner 6'!I23+'Partner 7'!I23+'Partner 8'!I23+'Partner 9'!I23+'Partner 10'!I23+'Partner 11'!I23+'Partner 12'!I23+'Partner 13'!I23+'Partner 14'!I23+'Partner 15'!I23</f>
        <v>0</v>
      </c>
      <c r="K23" s="18">
        <f>'Partner 1'!J23+'Partner 2'!J23+'Partner 3'!J23+'Partner 4'!J23+'Partner 5'!J23+'Partner 6'!J23+'Partner 7'!J23+'Partner 8'!J23+'Partner 9'!J23+'Partner 10'!J23+'Partner 11'!J23+'Partner 12'!J23+'Partner 13'!J23+'Partner 14'!J23+'Partner 15'!J23</f>
        <v>0</v>
      </c>
      <c r="L23" s="18">
        <f>'Partner 1'!K23+'Partner 2'!K23+'Partner 3'!K23+'Partner 4'!K23+'Partner 5'!K23+'Partner 6'!K23+'Partner 7'!K23+'Partner 8'!K23+'Partner 9'!K23+'Partner 10'!K23+'Partner 11'!K23+'Partner 12'!K23+'Partner 13'!K23+'Partner 14'!K23+'Partner 15'!K23</f>
        <v>0</v>
      </c>
      <c r="M23" s="18">
        <f t="shared" si="7"/>
        <v>0</v>
      </c>
      <c r="N23" s="21"/>
      <c r="O23" s="179"/>
      <c r="P23" s="179"/>
      <c r="Q23" s="179"/>
      <c r="R23" s="179"/>
      <c r="S23" s="180"/>
    </row>
    <row r="24" spans="2:27" ht="18.75" customHeight="1" x14ac:dyDescent="0.25">
      <c r="B24" s="12"/>
      <c r="C24" s="178" t="s">
        <v>21</v>
      </c>
      <c r="D24" s="178"/>
      <c r="E24" s="178"/>
      <c r="F24" s="18">
        <f>'Partner 1'!E24+'Partner 2'!E24+'Partner 3'!E24+'Partner 4'!E24+'Partner 5'!E24+'Partner 6'!E24+'Partner 7'!E24+'Partner 8'!E24+'Partner 9'!E24+'Partner 10'!E24+'Partner 11'!E24+'Partner 12'!E24+'Partner 13'!E24+'Partner 14'!E24+'Partner 15'!E24</f>
        <v>0</v>
      </c>
      <c r="G24" s="18">
        <f>'Partner 1'!F24+'Partner 2'!F24+'Partner 3'!F24+'Partner 4'!F24+'Partner 5'!F24+'Partner 6'!F24+'Partner 7'!F24+'Partner 8'!F24+'Partner 9'!F24+'Partner 10'!F24+'Partner 11'!F24+'Partner 12'!F24+'Partner 13'!F24+'Partner 14'!F24+'Partner 15'!F24</f>
        <v>0</v>
      </c>
      <c r="H24" s="18">
        <f>'Partner 1'!G24+'Partner 2'!G24+'Partner 3'!G24+'Partner 4'!G24+'Partner 5'!G24+'Partner 6'!G24+'Partner 7'!G24+'Partner 8'!G24+'Partner 9'!G24+'Partner 10'!G24+'Partner 11'!G24+'Partner 12'!G24+'Partner 13'!G24+'Partner 14'!G24+'Partner 15'!G24</f>
        <v>0</v>
      </c>
      <c r="I24" s="18">
        <f>'Partner 1'!H24+'Partner 2'!H24+'Partner 3'!H24+'Partner 4'!H24+'Partner 5'!H24+'Partner 6'!H24+'Partner 7'!H24+'Partner 8'!H24+'Partner 9'!H24+'Partner 10'!H24+'Partner 11'!H24+'Partner 12'!H24+'Partner 13'!H24+'Partner 14'!H24+'Partner 15'!H24</f>
        <v>0</v>
      </c>
      <c r="J24" s="18">
        <f>'Partner 1'!I24+'Partner 2'!I24+'Partner 3'!I24+'Partner 4'!I24+'Partner 5'!I24+'Partner 6'!I24+'Partner 7'!I24+'Partner 8'!I24+'Partner 9'!I24+'Partner 10'!I24+'Partner 11'!I24+'Partner 12'!I24+'Partner 13'!I24+'Partner 14'!I24+'Partner 15'!I24</f>
        <v>0</v>
      </c>
      <c r="K24" s="18">
        <f>'Partner 1'!J24+'Partner 2'!J24+'Partner 3'!J24+'Partner 4'!J24+'Partner 5'!J24+'Partner 6'!J24+'Partner 7'!J24+'Partner 8'!J24+'Partner 9'!J24+'Partner 10'!J24+'Partner 11'!J24+'Partner 12'!J24+'Partner 13'!J24+'Partner 14'!J24+'Partner 15'!J24</f>
        <v>0</v>
      </c>
      <c r="L24" s="18">
        <f>'Partner 1'!K24+'Partner 2'!K24+'Partner 3'!K24+'Partner 4'!K24+'Partner 5'!K24+'Partner 6'!K24+'Partner 7'!K24+'Partner 8'!K24+'Partner 9'!K24+'Partner 10'!K24+'Partner 11'!K24+'Partner 12'!K24+'Partner 13'!K24+'Partner 14'!K24+'Partner 15'!K24</f>
        <v>0</v>
      </c>
      <c r="M24" s="18">
        <f t="shared" si="7"/>
        <v>0</v>
      </c>
      <c r="N24" s="21"/>
      <c r="O24" s="179"/>
      <c r="P24" s="179"/>
      <c r="Q24" s="179"/>
      <c r="R24" s="179"/>
      <c r="S24" s="180"/>
    </row>
    <row r="25" spans="2:27" ht="15" customHeight="1" x14ac:dyDescent="0.25">
      <c r="B25" s="12"/>
      <c r="C25" s="178" t="s">
        <v>22</v>
      </c>
      <c r="D25" s="178"/>
      <c r="E25" s="178"/>
      <c r="F25" s="18">
        <f>SUM(F19:F23)</f>
        <v>0</v>
      </c>
      <c r="G25" s="18">
        <f t="shared" ref="G25:L25" si="8">SUM(G19:G23)</f>
        <v>0</v>
      </c>
      <c r="H25" s="18">
        <f t="shared" si="8"/>
        <v>0</v>
      </c>
      <c r="I25" s="18">
        <f t="shared" si="8"/>
        <v>0</v>
      </c>
      <c r="J25" s="18">
        <f t="shared" si="8"/>
        <v>0</v>
      </c>
      <c r="K25" s="18">
        <f t="shared" si="8"/>
        <v>0</v>
      </c>
      <c r="L25" s="18">
        <f t="shared" si="8"/>
        <v>0</v>
      </c>
      <c r="M25" s="18">
        <f t="shared" si="7"/>
        <v>0</v>
      </c>
      <c r="N25" s="21"/>
      <c r="O25" s="179"/>
      <c r="P25" s="179"/>
      <c r="Q25" s="179"/>
      <c r="R25" s="179"/>
      <c r="S25" s="180"/>
    </row>
    <row r="26" spans="2:27" ht="18.75" customHeight="1" x14ac:dyDescent="0.25">
      <c r="B26" s="12"/>
      <c r="C26" s="178" t="s">
        <v>23</v>
      </c>
      <c r="D26" s="178"/>
      <c r="E26" s="178"/>
      <c r="F26" s="18">
        <f>SUM(F24:F25)</f>
        <v>0</v>
      </c>
      <c r="G26" s="18">
        <f t="shared" ref="G26:L26" si="9">SUM(G24:G25)</f>
        <v>0</v>
      </c>
      <c r="H26" s="18">
        <f t="shared" si="9"/>
        <v>0</v>
      </c>
      <c r="I26" s="18">
        <f t="shared" si="9"/>
        <v>0</v>
      </c>
      <c r="J26" s="18">
        <f t="shared" si="9"/>
        <v>0</v>
      </c>
      <c r="K26" s="18">
        <f t="shared" si="9"/>
        <v>0</v>
      </c>
      <c r="L26" s="18">
        <f t="shared" si="9"/>
        <v>0</v>
      </c>
      <c r="M26" s="18">
        <f t="shared" si="7"/>
        <v>0</v>
      </c>
      <c r="N26" s="21"/>
      <c r="O26" s="179"/>
      <c r="P26" s="179"/>
      <c r="Q26" s="179"/>
      <c r="R26" s="179"/>
      <c r="S26" s="180"/>
    </row>
    <row r="27" spans="2:27" ht="15.75" customHeight="1" thickBot="1" x14ac:dyDescent="0.3">
      <c r="B27" s="22"/>
      <c r="C27" s="23"/>
      <c r="D27" s="23"/>
      <c r="E27" s="23"/>
      <c r="F27" s="23"/>
      <c r="G27" s="23"/>
      <c r="H27" s="23"/>
      <c r="I27" s="23"/>
      <c r="J27" s="23"/>
      <c r="K27" s="23"/>
      <c r="L27" s="23"/>
      <c r="M27" s="23"/>
      <c r="N27" s="23"/>
      <c r="O27" s="23"/>
      <c r="P27" s="23"/>
      <c r="Q27" s="23"/>
      <c r="R27" s="23"/>
      <c r="S27" s="24"/>
      <c r="U27" s="84"/>
      <c r="V27" s="84"/>
      <c r="W27" s="84"/>
      <c r="X27" s="85"/>
      <c r="Y27" s="85"/>
      <c r="Z27" s="85"/>
      <c r="AA27" s="85"/>
    </row>
    <row r="28" spans="2:27" x14ac:dyDescent="0.25">
      <c r="B28" s="7"/>
      <c r="C28" s="8"/>
      <c r="D28" s="8"/>
      <c r="E28" s="8"/>
      <c r="F28" s="9">
        <f t="shared" ref="F28:L28" si="10">F15</f>
        <v>2023</v>
      </c>
      <c r="G28" s="9">
        <f t="shared" si="10"/>
        <v>2024</v>
      </c>
      <c r="H28" s="9">
        <f t="shared" si="10"/>
        <v>2025</v>
      </c>
      <c r="I28" s="9">
        <f t="shared" si="10"/>
        <v>2026</v>
      </c>
      <c r="J28" s="9">
        <f t="shared" si="10"/>
        <v>2027</v>
      </c>
      <c r="K28" s="9">
        <f t="shared" si="10"/>
        <v>2028</v>
      </c>
      <c r="L28" s="9">
        <f t="shared" si="10"/>
        <v>2029</v>
      </c>
      <c r="M28" s="9" t="s">
        <v>2</v>
      </c>
      <c r="N28" s="8"/>
      <c r="O28" s="8"/>
      <c r="P28" s="8"/>
      <c r="Q28" s="8"/>
      <c r="R28" s="8"/>
      <c r="S28" s="10"/>
    </row>
    <row r="29" spans="2:27" x14ac:dyDescent="0.25">
      <c r="B29" s="12"/>
      <c r="C29" s="181" t="s">
        <v>24</v>
      </c>
      <c r="D29" s="181"/>
      <c r="E29" s="13" t="s">
        <v>26</v>
      </c>
      <c r="F29" s="14" t="str">
        <f>IF(F30=0,"",F30/('Partner 1'!E96+'Partner 2'!E96+'Partner 3'!E96+'Partner 4'!E96+'Partner 5'!E96+'Partner 6'!E96+'Partner 7'!E96+'Partner 8'!E96+'Partner 9'!E96+'Partner 10'!E96+'Partner 11'!E96+'Partner 12'!E96+'Partner 13'!E96+'Partner 14'!E96+'Partner 15'!E96))</f>
        <v/>
      </c>
      <c r="G29" s="14" t="str">
        <f>IF(G30=0,"",G30/('Partner 1'!F96+'Partner 2'!F96+'Partner 3'!F96+'Partner 4'!F96+'Partner 5'!F96+'Partner 6'!F96+'Partner 7'!F96+'Partner 8'!F96+'Partner 9'!F96+'Partner 10'!F96+'Partner 11'!F96+'Partner 12'!F96+'Partner 13'!F96+'Partner 14'!F96+'Partner 15'!F96))</f>
        <v/>
      </c>
      <c r="H29" s="14" t="str">
        <f>IF(H30=0,"",H30/('Partner 1'!G96+'Partner 2'!G96+'Partner 3'!G96+'Partner 4'!G96+'Partner 5'!G96+'Partner 6'!G96+'Partner 7'!G96+'Partner 8'!G96+'Partner 9'!G96+'Partner 10'!G96+'Partner 11'!G96+'Partner 12'!G96+'Partner 13'!G96+'Partner 14'!G96+'Partner 15'!G96))</f>
        <v/>
      </c>
      <c r="I29" s="14" t="str">
        <f>IF(I30=0,"",I30/('Partner 1'!H96+'Partner 2'!H96+'Partner 3'!H96+'Partner 4'!H96+'Partner 5'!H96+'Partner 6'!H96+'Partner 7'!H96+'Partner 8'!H96+'Partner 9'!H96+'Partner 10'!H96+'Partner 11'!H96+'Partner 12'!H96+'Partner 13'!H96+'Partner 14'!H96+'Partner 15'!H96))</f>
        <v/>
      </c>
      <c r="J29" s="14" t="str">
        <f>IF(J30=0,"",J30/('Partner 1'!I96+'Partner 2'!I96+'Partner 3'!I96+'Partner 4'!I96+'Partner 5'!I96+'Partner 6'!I96+'Partner 7'!I96+'Partner 8'!I96+'Partner 9'!I96+'Partner 10'!I96+'Partner 11'!I96+'Partner 12'!I96+'Partner 13'!I96+'Partner 14'!I96+'Partner 15'!I96))</f>
        <v/>
      </c>
      <c r="K29" s="14" t="str">
        <f>IF(K30=0,"",K30/('Partner 1'!J96+'Partner 2'!J96+'Partner 3'!J96+'Partner 4'!J96+'Partner 5'!J96+'Partner 6'!J96+'Partner 7'!J96+'Partner 8'!J96+'Partner 9'!J96+'Partner 10'!J96+'Partner 11'!J96+'Partner 12'!J96+'Partner 13'!J96+'Partner 14'!J96+'Partner 15'!J96))</f>
        <v/>
      </c>
      <c r="L29" s="14" t="str">
        <f>IF(L30=0,"",L30/('Partner 1'!K96+'Partner 2'!K96+'Partner 3'!K96+'Partner 4'!K96+'Partner 5'!K96+'Partner 6'!K96+'Partner 7'!K96+'Partner 8'!K96+'Partner 9'!K96+'Partner 10'!K96+'Partner 11'!K96+'Partner 12'!K96+'Partner 13'!K96+'Partner 14'!K96+'Partner 15'!K96))</f>
        <v/>
      </c>
      <c r="M29" s="14" t="str">
        <f>IF(M30=0,"",M30/('Partner 1'!L96+'Partner 2'!L96+'Partner 3'!L96+'Partner 4'!L96+'Partner 5'!L96+'Partner 6'!L96+'Partner 7'!L96+'Partner 8'!L96+'Partner 9'!L96+'Partner 10'!L96+'Partner 11'!L96+'Partner 12'!L96+'Partner 13'!L96+'Partner 14'!L96+'Partner 15'!L96))</f>
        <v/>
      </c>
      <c r="N29" s="16"/>
      <c r="O29" s="179" t="s">
        <v>39</v>
      </c>
      <c r="P29" s="179"/>
      <c r="Q29" s="179"/>
      <c r="R29" s="179"/>
      <c r="S29" s="180"/>
    </row>
    <row r="30" spans="2:27" x14ac:dyDescent="0.25">
      <c r="B30" s="12"/>
      <c r="C30" s="181" t="s">
        <v>25</v>
      </c>
      <c r="D30" s="181"/>
      <c r="E30" s="13" t="s">
        <v>27</v>
      </c>
      <c r="F30" s="18">
        <f>('Partner 1'!E151+'Partner 2'!E151+'Partner 3'!E151+'Partner 4'!E151+'Partner 5'!E151+'Partner 6'!E151+'Partner 7'!E151+'Partner 8'!E151+'Partner 9'!E151+'Partner 10'!E151+'Partner 11'!E151+'Partner 12'!E151+'Partner 13'!E151+'Partner 14'!E151+'Partner 15'!E151)</f>
        <v>0</v>
      </c>
      <c r="G30" s="18">
        <f>('Partner 1'!F151+'Partner 2'!F151+'Partner 3'!F151+'Partner 4'!F151+'Partner 5'!F151+'Partner 6'!F151+'Partner 7'!F151+'Partner 8'!F151+'Partner 9'!F151+'Partner 10'!F151+'Partner 11'!F151+'Partner 12'!F151+'Partner 13'!F151+'Partner 14'!F151+'Partner 15'!F151)</f>
        <v>0</v>
      </c>
      <c r="H30" s="18">
        <f>('Partner 1'!G151+'Partner 2'!G151+'Partner 3'!G151+'Partner 4'!G151+'Partner 5'!G151+'Partner 6'!G151+'Partner 7'!G151+'Partner 8'!G151+'Partner 9'!G151+'Partner 10'!G151+'Partner 11'!G151+'Partner 12'!G151+'Partner 13'!G151+'Partner 14'!G151+'Partner 15'!G151)</f>
        <v>0</v>
      </c>
      <c r="I30" s="18">
        <f>('Partner 1'!H151+'Partner 2'!H151+'Partner 3'!H151+'Partner 4'!H151+'Partner 5'!H151+'Partner 6'!H151+'Partner 7'!H151+'Partner 8'!H151+'Partner 9'!H151+'Partner 10'!H151+'Partner 11'!H151+'Partner 12'!H151+'Partner 13'!H151+'Partner 14'!H151+'Partner 15'!H151)</f>
        <v>0</v>
      </c>
      <c r="J30" s="18">
        <f>('Partner 1'!I151+'Partner 2'!I151+'Partner 3'!I151+'Partner 4'!I151+'Partner 5'!I151+'Partner 6'!I151+'Partner 7'!I151+'Partner 8'!I151+'Partner 9'!I151+'Partner 10'!I151+'Partner 11'!I151+'Partner 12'!I151+'Partner 13'!I151+'Partner 14'!I151+'Partner 15'!I151)</f>
        <v>0</v>
      </c>
      <c r="K30" s="18">
        <f>('Partner 1'!J151+'Partner 2'!J151+'Partner 3'!J151+'Partner 4'!J151+'Partner 5'!J151+'Partner 6'!J151+'Partner 7'!J151+'Partner 8'!J151+'Partner 9'!J151+'Partner 10'!J151+'Partner 11'!J151+'Partner 12'!J151+'Partner 13'!J151+'Partner 14'!J151+'Partner 15'!J151)</f>
        <v>0</v>
      </c>
      <c r="L30" s="18">
        <f>('Partner 1'!K151+'Partner 2'!K151+'Partner 3'!K151+'Partner 4'!K151+'Partner 5'!K151+'Partner 6'!K151+'Partner 7'!K151+'Partner 8'!K151+'Partner 9'!K151+'Partner 10'!K151+'Partner 11'!K151+'Partner 12'!K151+'Partner 13'!K151+'Partner 14'!K151+'Partner 15'!K151)</f>
        <v>0</v>
      </c>
      <c r="M30" s="18">
        <f>SUM(F30:L30)</f>
        <v>0</v>
      </c>
      <c r="N30" s="16"/>
      <c r="O30" s="179"/>
      <c r="P30" s="179"/>
      <c r="Q30" s="179"/>
      <c r="R30" s="179"/>
      <c r="S30" s="180"/>
    </row>
    <row r="31" spans="2:27" x14ac:dyDescent="0.25">
      <c r="B31" s="12"/>
      <c r="C31" s="16"/>
      <c r="D31" s="16"/>
      <c r="E31" s="13" t="s">
        <v>100</v>
      </c>
      <c r="F31" s="18">
        <f>'Partner 1'!E110+'Partner 1'!Q110+'Partner 2'!E110+'Partner 2'!Q110+'Partner 3'!E110+'Partner 3'!Q110+'Partner 4'!E110+'Partner 4'!Q110+'Partner 5'!E110+'Partner 5'!Q110+'Partner 6'!E110+'Partner 6'!Q110+'Partner 7'!E110+'Partner 7'!Q110+'Partner 8'!E110+'Partner 8'!Q110+'Partner 9'!E110+'Partner 9'!Q110+'Partner 10'!E110+'Partner 10'!Q110+'Partner 11'!E110+'Partner 11'!Q110+'Partner 12'!E110+'Partner 12'!Q110+'Partner 13'!E110+'Partner 13'!Q110+'Partner 14'!E110+'Partner 14'!Q110+'Partner 15'!E110+'Partner 15'!Q110</f>
        <v>0</v>
      </c>
      <c r="G31" s="18">
        <f>'Partner 1'!F110+'Partner 1'!R110+'Partner 2'!F110+'Partner 2'!R110+'Partner 3'!F110+'Partner 3'!R110+'Partner 4'!F110+'Partner 4'!R110+'Partner 5'!F110+'Partner 5'!R110+'Partner 6'!F110+'Partner 6'!R110+'Partner 7'!F110+'Partner 7'!R110+'Partner 8'!F110+'Partner 8'!R110+'Partner 9'!F110+'Partner 9'!R110+'Partner 10'!F110+'Partner 10'!R110+'Partner 11'!F110+'Partner 11'!R110+'Partner 12'!F110+'Partner 12'!R110+'Partner 13'!F110+'Partner 13'!R110+'Partner 14'!F110+'Partner 14'!R110+'Partner 15'!F110+'Partner 15'!R110</f>
        <v>0</v>
      </c>
      <c r="H31" s="18">
        <f>'Partner 1'!G110+'Partner 1'!S110+'Partner 2'!G110+'Partner 2'!S110+'Partner 3'!G110+'Partner 3'!S110+'Partner 4'!G110+'Partner 4'!S110+'Partner 5'!G110+'Partner 5'!S110+'Partner 6'!G110+'Partner 6'!S110+'Partner 7'!G110+'Partner 7'!S110+'Partner 8'!G110+'Partner 8'!S110+'Partner 9'!G110+'Partner 9'!S110+'Partner 10'!G110+'Partner 10'!S110+'Partner 11'!G110+'Partner 11'!S110+'Partner 12'!G110+'Partner 12'!S110+'Partner 13'!G110+'Partner 13'!S110+'Partner 14'!G110+'Partner 14'!S110+'Partner 15'!G110+'Partner 15'!S110</f>
        <v>0</v>
      </c>
      <c r="I31" s="18">
        <f>'Partner 1'!H110+'Partner 1'!T110+'Partner 2'!H110+'Partner 2'!T110+'Partner 3'!H110+'Partner 3'!T110+'Partner 4'!H110+'Partner 4'!T110+'Partner 5'!H110+'Partner 5'!T110+'Partner 6'!H110+'Partner 6'!T110+'Partner 7'!H110+'Partner 7'!T110+'Partner 8'!H110+'Partner 8'!T110+'Partner 9'!H110+'Partner 9'!T110+'Partner 10'!H110+'Partner 10'!T110+'Partner 11'!H110+'Partner 11'!T110+'Partner 12'!H110+'Partner 12'!T110+'Partner 13'!H110+'Partner 13'!T110+'Partner 14'!H110+'Partner 14'!T110+'Partner 15'!H110+'Partner 15'!T110</f>
        <v>0</v>
      </c>
      <c r="J31" s="18">
        <f>'Partner 1'!I110+'Partner 1'!U110+'Partner 2'!I110+'Partner 2'!U110+'Partner 3'!I110+'Partner 3'!U110+'Partner 4'!I110+'Partner 4'!U110+'Partner 5'!I110+'Partner 5'!U110+'Partner 6'!I110+'Partner 6'!U110+'Partner 7'!I110+'Partner 7'!U110+'Partner 8'!I110+'Partner 8'!U110+'Partner 9'!I110+'Partner 9'!U110+'Partner 10'!I110+'Partner 10'!U110+'Partner 11'!I110+'Partner 11'!U110+'Partner 12'!I110+'Partner 12'!U110+'Partner 13'!I110+'Partner 13'!U110+'Partner 14'!I110+'Partner 14'!U110+'Partner 15'!I110+'Partner 15'!U110</f>
        <v>0</v>
      </c>
      <c r="K31" s="18">
        <f>'Partner 1'!J110+'Partner 1'!V110+'Partner 2'!J110+'Partner 2'!V110+'Partner 3'!J110+'Partner 3'!V110+'Partner 4'!J110+'Partner 4'!V110+'Partner 5'!J110+'Partner 5'!V110+'Partner 6'!J110+'Partner 6'!V110+'Partner 7'!J110+'Partner 7'!V110+'Partner 8'!J110+'Partner 8'!V110+'Partner 9'!J110+'Partner 9'!V110+'Partner 10'!J110+'Partner 10'!V110+'Partner 11'!J110+'Partner 11'!V110+'Partner 12'!J110+'Partner 12'!V110+'Partner 13'!J110+'Partner 13'!V110+'Partner 14'!J110+'Partner 14'!V110+'Partner 15'!J110+'Partner 15'!V110</f>
        <v>0</v>
      </c>
      <c r="L31" s="18">
        <f>'Partner 1'!K110+'Partner 1'!W110+'Partner 2'!K110+'Partner 2'!W110+'Partner 3'!K110+'Partner 3'!W110+'Partner 4'!K110+'Partner 4'!W110+'Partner 5'!K110+'Partner 5'!W110+'Partner 6'!K110+'Partner 6'!W110+'Partner 7'!K110+'Partner 7'!W110+'Partner 8'!K110+'Partner 8'!W110+'Partner 9'!K110+'Partner 9'!W110+'Partner 10'!K110+'Partner 10'!W110+'Partner 11'!K110+'Partner 11'!W110+'Partner 12'!K110+'Partner 12'!W110+'Partner 13'!K110+'Partner 13'!W110+'Partner 14'!K110+'Partner 14'!W110+'Partner 15'!K110+'Partner 15'!W110</f>
        <v>0</v>
      </c>
      <c r="M31" s="18">
        <f>SUM(F31:L31)</f>
        <v>0</v>
      </c>
      <c r="N31" s="16"/>
      <c r="O31" s="179"/>
      <c r="P31" s="179"/>
      <c r="Q31" s="179"/>
      <c r="R31" s="179"/>
      <c r="S31" s="180"/>
    </row>
    <row r="32" spans="2:27" ht="15" customHeight="1" x14ac:dyDescent="0.25">
      <c r="B32" s="12"/>
      <c r="C32" s="177" t="s">
        <v>16</v>
      </c>
      <c r="D32" s="177"/>
      <c r="E32" s="177"/>
      <c r="F32" s="18">
        <f>'Partner 1'!E89+'Partner 2'!E89+'Partner 3'!E89+'Partner 4'!E89+'Partner 5'!E89+'Partner 6'!E89+'Partner 7'!E89+'Partner 8'!E89+'Partner 9'!E89+'Partner 10'!E89+'Partner 11'!E89+'Partner 12'!E89+'Partner 13'!E89+'Partner 14'!E89+'Partner 15'!E89</f>
        <v>0</v>
      </c>
      <c r="G32" s="18">
        <f>'Partner 1'!F89+'Partner 2'!F89+'Partner 3'!F89+'Partner 4'!F89+'Partner 5'!F89+'Partner 6'!F89+'Partner 7'!F89+'Partner 8'!F89+'Partner 9'!F89+'Partner 10'!F89+'Partner 11'!F89+'Partner 12'!F89+'Partner 13'!F89+'Partner 14'!F89+'Partner 15'!F89</f>
        <v>0</v>
      </c>
      <c r="H32" s="18">
        <f>'Partner 1'!G89+'Partner 2'!G89+'Partner 3'!G89+'Partner 4'!G89+'Partner 5'!G89+'Partner 6'!G89+'Partner 7'!G89+'Partner 8'!G89+'Partner 9'!G89+'Partner 10'!G89+'Partner 11'!G89+'Partner 12'!G89+'Partner 13'!G89+'Partner 14'!G89+'Partner 15'!G89</f>
        <v>0</v>
      </c>
      <c r="I32" s="18">
        <f>'Partner 1'!H89+'Partner 2'!H89+'Partner 3'!H89+'Partner 4'!H89+'Partner 5'!H89+'Partner 6'!H89+'Partner 7'!H89+'Partner 8'!H89+'Partner 9'!H89+'Partner 10'!H89+'Partner 11'!H89+'Partner 12'!H89+'Partner 13'!H89+'Partner 14'!H89+'Partner 15'!H89</f>
        <v>0</v>
      </c>
      <c r="J32" s="18">
        <f>'Partner 1'!I89+'Partner 2'!I89+'Partner 3'!I89+'Partner 4'!I89+'Partner 5'!I89+'Partner 6'!I89+'Partner 7'!I89+'Partner 8'!I89+'Partner 9'!I89+'Partner 10'!I89+'Partner 11'!I89+'Partner 12'!I89+'Partner 13'!I89+'Partner 14'!I89+'Partner 15'!I89</f>
        <v>0</v>
      </c>
      <c r="K32" s="18">
        <f>'Partner 1'!J89+'Partner 2'!J89+'Partner 3'!J89+'Partner 4'!J89+'Partner 5'!J89+'Partner 6'!J89+'Partner 7'!J89+'Partner 8'!J89+'Partner 9'!J89+'Partner 10'!J89+'Partner 11'!J89+'Partner 12'!J89+'Partner 13'!J89+'Partner 14'!J89+'Partner 15'!J89</f>
        <v>0</v>
      </c>
      <c r="L32" s="18">
        <f>'Partner 1'!K89+'Partner 2'!K89+'Partner 3'!K89+'Partner 4'!K89+'Partner 5'!K89+'Partner 6'!K89+'Partner 7'!K89+'Partner 8'!K89+'Partner 9'!K89+'Partner 10'!K89+'Partner 11'!K89+'Partner 12'!K89+'Partner 13'!K89+'Partner 14'!K89+'Partner 15'!K89</f>
        <v>0</v>
      </c>
      <c r="M32" s="18">
        <f t="shared" ref="M32:M39" si="11">SUM(F32:L32)</f>
        <v>0</v>
      </c>
      <c r="N32" s="21"/>
      <c r="O32" s="179"/>
      <c r="P32" s="179"/>
      <c r="Q32" s="179"/>
      <c r="R32" s="179"/>
      <c r="S32" s="180"/>
    </row>
    <row r="33" spans="2:19" ht="15" customHeight="1" x14ac:dyDescent="0.25">
      <c r="B33" s="12"/>
      <c r="C33" s="178" t="s">
        <v>17</v>
      </c>
      <c r="D33" s="178"/>
      <c r="E33" s="178"/>
      <c r="F33" s="18">
        <f>'Partner 1'!E90+'Partner 2'!E90+'Partner 3'!E90+'Partner 4'!E90+'Partner 5'!E90+'Partner 6'!E90+'Partner 7'!E90+'Partner 8'!E90+'Partner 9'!E90+'Partner 10'!E90+'Partner 11'!E90+'Partner 12'!E90+'Partner 13'!E90+'Partner 14'!E90+'Partner 15'!E90</f>
        <v>0</v>
      </c>
      <c r="G33" s="18">
        <f>'Partner 1'!F90+'Partner 2'!F90+'Partner 3'!F90+'Partner 4'!F90+'Partner 5'!F90+'Partner 6'!F90+'Partner 7'!F90+'Partner 8'!F90+'Partner 9'!F90+'Partner 10'!F90+'Partner 11'!F90+'Partner 12'!F90+'Partner 13'!F90+'Partner 14'!F90+'Partner 15'!F90</f>
        <v>0</v>
      </c>
      <c r="H33" s="18">
        <f>'Partner 1'!G90+'Partner 2'!G90+'Partner 3'!G90+'Partner 4'!G90+'Partner 5'!G90+'Partner 6'!G90+'Partner 7'!G90+'Partner 8'!G90+'Partner 9'!G90+'Partner 10'!G90+'Partner 11'!G90+'Partner 12'!G90+'Partner 13'!G90+'Partner 14'!G90+'Partner 15'!G90</f>
        <v>0</v>
      </c>
      <c r="I33" s="18">
        <f>'Partner 1'!H90+'Partner 2'!H90+'Partner 3'!H90+'Partner 4'!H90+'Partner 5'!H90+'Partner 6'!H90+'Partner 7'!H90+'Partner 8'!H90+'Partner 9'!H90+'Partner 10'!H90+'Partner 11'!H90+'Partner 12'!H90+'Partner 13'!H90+'Partner 14'!H90+'Partner 15'!H90</f>
        <v>0</v>
      </c>
      <c r="J33" s="18">
        <f>'Partner 1'!I90+'Partner 2'!I90+'Partner 3'!I90+'Partner 4'!I90+'Partner 5'!I90+'Partner 6'!I90+'Partner 7'!I90+'Partner 8'!I90+'Partner 9'!I90+'Partner 10'!I90+'Partner 11'!I90+'Partner 12'!I90+'Partner 13'!I90+'Partner 14'!I90+'Partner 15'!I90</f>
        <v>0</v>
      </c>
      <c r="K33" s="18">
        <f>'Partner 1'!J90+'Partner 2'!J90+'Partner 3'!J90+'Partner 4'!J90+'Partner 5'!J90+'Partner 6'!J90+'Partner 7'!J90+'Partner 8'!J90+'Partner 9'!J90+'Partner 10'!J90+'Partner 11'!J90+'Partner 12'!J90+'Partner 13'!J90+'Partner 14'!J90+'Partner 15'!J90</f>
        <v>0</v>
      </c>
      <c r="L33" s="18">
        <f>'Partner 1'!K90+'Partner 2'!K90+'Partner 3'!K90+'Partner 4'!K90+'Partner 5'!K90+'Partner 6'!K90+'Partner 7'!K90+'Partner 8'!K90+'Partner 9'!K90+'Partner 10'!K90+'Partner 11'!K90+'Partner 12'!K90+'Partner 13'!K90+'Partner 14'!K90+'Partner 15'!K90</f>
        <v>0</v>
      </c>
      <c r="M33" s="18">
        <f t="shared" si="11"/>
        <v>0</v>
      </c>
      <c r="N33" s="21"/>
      <c r="O33" s="179"/>
      <c r="P33" s="179"/>
      <c r="Q33" s="179"/>
      <c r="R33" s="179"/>
      <c r="S33" s="180"/>
    </row>
    <row r="34" spans="2:19" ht="15" customHeight="1" x14ac:dyDescent="0.25">
      <c r="B34" s="12"/>
      <c r="C34" s="178" t="s">
        <v>18</v>
      </c>
      <c r="D34" s="178"/>
      <c r="E34" s="178"/>
      <c r="F34" s="18">
        <f>'Partner 1'!E91+'Partner 2'!E91+'Partner 3'!E91+'Partner 4'!E91+'Partner 5'!E91+'Partner 6'!E91+'Partner 7'!E91+'Partner 8'!E91+'Partner 9'!E91+'Partner 10'!E91+'Partner 11'!E91+'Partner 12'!E91+'Partner 13'!E91+'Partner 14'!E91+'Partner 15'!E91</f>
        <v>0</v>
      </c>
      <c r="G34" s="18">
        <f>'Partner 1'!F91+'Partner 2'!F91+'Partner 3'!F91+'Partner 4'!F91+'Partner 5'!F91+'Partner 6'!F91+'Partner 7'!F91+'Partner 8'!F91+'Partner 9'!F91+'Partner 10'!F91+'Partner 11'!F91+'Partner 12'!F91+'Partner 13'!F91+'Partner 14'!F91+'Partner 15'!F91</f>
        <v>0</v>
      </c>
      <c r="H34" s="18">
        <f>'Partner 1'!G91+'Partner 2'!G91+'Partner 3'!G91+'Partner 4'!G91+'Partner 5'!G91+'Partner 6'!G91+'Partner 7'!G91+'Partner 8'!G91+'Partner 9'!G91+'Partner 10'!G91+'Partner 11'!G91+'Partner 12'!G91+'Partner 13'!G91+'Partner 14'!G91+'Partner 15'!G91</f>
        <v>0</v>
      </c>
      <c r="I34" s="18">
        <f>'Partner 1'!H91+'Partner 2'!H91+'Partner 3'!H91+'Partner 4'!H91+'Partner 5'!H91+'Partner 6'!H91+'Partner 7'!H91+'Partner 8'!H91+'Partner 9'!H91+'Partner 10'!H91+'Partner 11'!H91+'Partner 12'!H91+'Partner 13'!H91+'Partner 14'!H91+'Partner 15'!H91</f>
        <v>0</v>
      </c>
      <c r="J34" s="18">
        <f>'Partner 1'!I91+'Partner 2'!I91+'Partner 3'!I91+'Partner 4'!I91+'Partner 5'!I91+'Partner 6'!I91+'Partner 7'!I91+'Partner 8'!I91+'Partner 9'!I91+'Partner 10'!I91+'Partner 11'!I91+'Partner 12'!I91+'Partner 13'!I91+'Partner 14'!I91+'Partner 15'!I91</f>
        <v>0</v>
      </c>
      <c r="K34" s="18">
        <f>'Partner 1'!J91+'Partner 2'!J91+'Partner 3'!J91+'Partner 4'!J91+'Partner 5'!J91+'Partner 6'!J91+'Partner 7'!J91+'Partner 8'!J91+'Partner 9'!J91+'Partner 10'!J91+'Partner 11'!J91+'Partner 12'!J91+'Partner 13'!J91+'Partner 14'!J91+'Partner 15'!J91</f>
        <v>0</v>
      </c>
      <c r="L34" s="18">
        <f>'Partner 1'!K91+'Partner 2'!K91+'Partner 3'!K91+'Partner 4'!K91+'Partner 5'!K91+'Partner 6'!K91+'Partner 7'!K91+'Partner 8'!K91+'Partner 9'!K91+'Partner 10'!K91+'Partner 11'!K91+'Partner 12'!K91+'Partner 13'!K91+'Partner 14'!K91+'Partner 15'!K91</f>
        <v>0</v>
      </c>
      <c r="M34" s="18">
        <f t="shared" si="11"/>
        <v>0</v>
      </c>
      <c r="N34" s="21"/>
      <c r="O34" s="179"/>
      <c r="P34" s="179"/>
      <c r="Q34" s="179"/>
      <c r="R34" s="179"/>
      <c r="S34" s="180"/>
    </row>
    <row r="35" spans="2:19" ht="15" customHeight="1" x14ac:dyDescent="0.25">
      <c r="B35" s="12"/>
      <c r="C35" s="178" t="s">
        <v>19</v>
      </c>
      <c r="D35" s="178"/>
      <c r="E35" s="178"/>
      <c r="F35" s="18">
        <f>'Partner 1'!E92+'Partner 2'!E92+'Partner 3'!E92+'Partner 4'!E92+'Partner 5'!E92+'Partner 6'!E92+'Partner 7'!E92+'Partner 8'!E92+'Partner 9'!E92+'Partner 10'!E92+'Partner 11'!E92+'Partner 12'!E92+'Partner 13'!E92+'Partner 14'!E92+'Partner 15'!E92</f>
        <v>0</v>
      </c>
      <c r="G35" s="18">
        <f>'Partner 1'!F92+'Partner 2'!F92+'Partner 3'!F92+'Partner 4'!F92+'Partner 5'!F92+'Partner 6'!F92+'Partner 7'!F92+'Partner 8'!F92+'Partner 9'!F92+'Partner 10'!F92+'Partner 11'!F92+'Partner 12'!F92+'Partner 13'!F92+'Partner 14'!F92+'Partner 15'!F92</f>
        <v>0</v>
      </c>
      <c r="H35" s="18">
        <f>'Partner 1'!G92+'Partner 2'!G92+'Partner 3'!G92+'Partner 4'!G92+'Partner 5'!G92+'Partner 6'!G92+'Partner 7'!G92+'Partner 8'!G92+'Partner 9'!G92+'Partner 10'!G92+'Partner 11'!G92+'Partner 12'!G92+'Partner 13'!G92+'Partner 14'!G92+'Partner 15'!G92</f>
        <v>0</v>
      </c>
      <c r="I35" s="18">
        <f>'Partner 1'!H92+'Partner 2'!H92+'Partner 3'!H92+'Partner 4'!H92+'Partner 5'!H92+'Partner 6'!H92+'Partner 7'!H92+'Partner 8'!H92+'Partner 9'!H92+'Partner 10'!H92+'Partner 11'!H92+'Partner 12'!H92+'Partner 13'!H92+'Partner 14'!H92+'Partner 15'!H92</f>
        <v>0</v>
      </c>
      <c r="J35" s="18">
        <f>'Partner 1'!I92+'Partner 2'!I92+'Partner 3'!I92+'Partner 4'!I92+'Partner 5'!I92+'Partner 6'!I92+'Partner 7'!I92+'Partner 8'!I92+'Partner 9'!I92+'Partner 10'!I92+'Partner 11'!I92+'Partner 12'!I92+'Partner 13'!I92+'Partner 14'!I92+'Partner 15'!I92</f>
        <v>0</v>
      </c>
      <c r="K35" s="18">
        <f>'Partner 1'!J92+'Partner 2'!J92+'Partner 3'!J92+'Partner 4'!J92+'Partner 5'!J92+'Partner 6'!J92+'Partner 7'!J92+'Partner 8'!J92+'Partner 9'!J92+'Partner 10'!J92+'Partner 11'!J92+'Partner 12'!J92+'Partner 13'!J92+'Partner 14'!J92+'Partner 15'!J92</f>
        <v>0</v>
      </c>
      <c r="L35" s="18">
        <f>'Partner 1'!K92+'Partner 2'!K92+'Partner 3'!K92+'Partner 4'!K92+'Partner 5'!K92+'Partner 6'!K92+'Partner 7'!K92+'Partner 8'!K92+'Partner 9'!K92+'Partner 10'!K92+'Partner 11'!K92+'Partner 12'!K92+'Partner 13'!K92+'Partner 14'!K92+'Partner 15'!K92</f>
        <v>0</v>
      </c>
      <c r="M35" s="18">
        <f t="shared" si="11"/>
        <v>0</v>
      </c>
      <c r="N35" s="21"/>
      <c r="O35" s="179"/>
      <c r="P35" s="179"/>
      <c r="Q35" s="179"/>
      <c r="R35" s="179"/>
      <c r="S35" s="180"/>
    </row>
    <row r="36" spans="2:19" ht="15" customHeight="1" x14ac:dyDescent="0.25">
      <c r="B36" s="12"/>
      <c r="C36" s="178" t="s">
        <v>20</v>
      </c>
      <c r="D36" s="178"/>
      <c r="E36" s="178"/>
      <c r="F36" s="18">
        <f>'Partner 1'!E93+'Partner 2'!E93+'Partner 3'!E93+'Partner 4'!E93+'Partner 5'!E93+'Partner 6'!E93+'Partner 7'!E93+'Partner 8'!E93+'Partner 9'!E93+'Partner 10'!E93+'Partner 11'!E93+'Partner 12'!E93+'Partner 13'!E93+'Partner 14'!E93+'Partner 15'!E93</f>
        <v>0</v>
      </c>
      <c r="G36" s="18">
        <f>'Partner 1'!F93+'Partner 2'!F93+'Partner 3'!F93+'Partner 4'!F93+'Partner 5'!F93+'Partner 6'!F93+'Partner 7'!F93+'Partner 8'!F93+'Partner 9'!F93+'Partner 10'!F93+'Partner 11'!F93+'Partner 12'!F93+'Partner 13'!F93+'Partner 14'!F93+'Partner 15'!F93</f>
        <v>0</v>
      </c>
      <c r="H36" s="18">
        <f>'Partner 1'!G93+'Partner 2'!G93+'Partner 3'!G93+'Partner 4'!G93+'Partner 5'!G93+'Partner 6'!G93+'Partner 7'!G93+'Partner 8'!G93+'Partner 9'!G93+'Partner 10'!G93+'Partner 11'!G93+'Partner 12'!G93+'Partner 13'!G93+'Partner 14'!G93+'Partner 15'!G93</f>
        <v>0</v>
      </c>
      <c r="I36" s="18">
        <f>'Partner 1'!H93+'Partner 2'!H93+'Partner 3'!H93+'Partner 4'!H93+'Partner 5'!H93+'Partner 6'!H93+'Partner 7'!H93+'Partner 8'!H93+'Partner 9'!H93+'Partner 10'!H93+'Partner 11'!H93+'Partner 12'!H93+'Partner 13'!H93+'Partner 14'!H93+'Partner 15'!H93</f>
        <v>0</v>
      </c>
      <c r="J36" s="18">
        <f>'Partner 1'!I93+'Partner 2'!I93+'Partner 3'!I93+'Partner 4'!I93+'Partner 5'!I93+'Partner 6'!I93+'Partner 7'!I93+'Partner 8'!I93+'Partner 9'!I93+'Partner 10'!I93+'Partner 11'!I93+'Partner 12'!I93+'Partner 13'!I93+'Partner 14'!I93+'Partner 15'!I93</f>
        <v>0</v>
      </c>
      <c r="K36" s="18">
        <f>'Partner 1'!J93+'Partner 2'!J93+'Partner 3'!J93+'Partner 4'!J93+'Partner 5'!J93+'Partner 6'!J93+'Partner 7'!J93+'Partner 8'!J93+'Partner 9'!J93+'Partner 10'!J93+'Partner 11'!J93+'Partner 12'!J93+'Partner 13'!J93+'Partner 14'!J93+'Partner 15'!J93</f>
        <v>0</v>
      </c>
      <c r="L36" s="18">
        <f>'Partner 1'!K93+'Partner 2'!K93+'Partner 3'!K93+'Partner 4'!K93+'Partner 5'!K93+'Partner 6'!K93+'Partner 7'!K93+'Partner 8'!K93+'Partner 9'!K93+'Partner 10'!K93+'Partner 11'!K93+'Partner 12'!K93+'Partner 13'!K93+'Partner 14'!K93+'Partner 15'!K93</f>
        <v>0</v>
      </c>
      <c r="M36" s="18">
        <f t="shared" si="11"/>
        <v>0</v>
      </c>
      <c r="N36" s="21"/>
      <c r="O36" s="179"/>
      <c r="P36" s="179"/>
      <c r="Q36" s="179"/>
      <c r="R36" s="179"/>
      <c r="S36" s="180"/>
    </row>
    <row r="37" spans="2:19" ht="15" customHeight="1" x14ac:dyDescent="0.25">
      <c r="B37" s="12"/>
      <c r="C37" s="178" t="s">
        <v>21</v>
      </c>
      <c r="D37" s="178"/>
      <c r="E37" s="178"/>
      <c r="F37" s="18">
        <f>'Partner 1'!E94+'Partner 2'!E94+'Partner 3'!E94+'Partner 4'!E94+'Partner 5'!E94+'Partner 6'!E94+'Partner 7'!E94+'Partner 8'!E94+'Partner 9'!E94+'Partner 10'!E94+'Partner 11'!E94+'Partner 12'!E94+'Partner 13'!E94+'Partner 14'!E94+'Partner 15'!E94</f>
        <v>0</v>
      </c>
      <c r="G37" s="18">
        <f>'Partner 1'!F94+'Partner 2'!F94+'Partner 3'!F94+'Partner 4'!F94+'Partner 5'!F94+'Partner 6'!F94+'Partner 7'!F94+'Partner 8'!F94+'Partner 9'!F94+'Partner 10'!F94+'Partner 11'!F94+'Partner 12'!F94+'Partner 13'!F94+'Partner 14'!F94+'Partner 15'!F94</f>
        <v>0</v>
      </c>
      <c r="H37" s="18">
        <f>'Partner 1'!G94+'Partner 2'!G94+'Partner 3'!G94+'Partner 4'!G94+'Partner 5'!G94+'Partner 6'!G94+'Partner 7'!G94+'Partner 8'!G94+'Partner 9'!G94+'Partner 10'!G94+'Partner 11'!G94+'Partner 12'!G94+'Partner 13'!G94+'Partner 14'!G94+'Partner 15'!G94</f>
        <v>0</v>
      </c>
      <c r="I37" s="18">
        <f>'Partner 1'!H94+'Partner 2'!H94+'Partner 3'!H94+'Partner 4'!H94+'Partner 5'!H94+'Partner 6'!H94+'Partner 7'!H94+'Partner 8'!H94+'Partner 9'!H94+'Partner 10'!H94+'Partner 11'!H94+'Partner 12'!H94+'Partner 13'!H94+'Partner 14'!H94+'Partner 15'!H94</f>
        <v>0</v>
      </c>
      <c r="J37" s="18">
        <f>'Partner 1'!I94+'Partner 2'!I94+'Partner 3'!I94+'Partner 4'!I94+'Partner 5'!I94+'Partner 6'!I94+'Partner 7'!I94+'Partner 8'!I94+'Partner 9'!I94+'Partner 10'!I94+'Partner 11'!I94+'Partner 12'!I94+'Partner 13'!I94+'Partner 14'!I94+'Partner 15'!I94</f>
        <v>0</v>
      </c>
      <c r="K37" s="18">
        <f>'Partner 1'!J94+'Partner 2'!J94+'Partner 3'!J94+'Partner 4'!J94+'Partner 5'!J94+'Partner 6'!J94+'Partner 7'!J94+'Partner 8'!J94+'Partner 9'!J94+'Partner 10'!J94+'Partner 11'!J94+'Partner 12'!J94+'Partner 13'!J94+'Partner 14'!J94+'Partner 15'!J94</f>
        <v>0</v>
      </c>
      <c r="L37" s="18">
        <f>'Partner 1'!K94+'Partner 2'!K94+'Partner 3'!K94+'Partner 4'!K94+'Partner 5'!K94+'Partner 6'!K94+'Partner 7'!K94+'Partner 8'!K94+'Partner 9'!K94+'Partner 10'!K94+'Partner 11'!K94+'Partner 12'!K94+'Partner 13'!K94+'Partner 14'!K94+'Partner 15'!K94</f>
        <v>0</v>
      </c>
      <c r="M37" s="18">
        <f t="shared" si="11"/>
        <v>0</v>
      </c>
      <c r="N37" s="21"/>
      <c r="O37" s="179"/>
      <c r="P37" s="179"/>
      <c r="Q37" s="179"/>
      <c r="R37" s="179"/>
      <c r="S37" s="180"/>
    </row>
    <row r="38" spans="2:19" ht="15" customHeight="1" x14ac:dyDescent="0.25">
      <c r="B38" s="12"/>
      <c r="C38" s="178" t="s">
        <v>22</v>
      </c>
      <c r="D38" s="178"/>
      <c r="E38" s="178"/>
      <c r="F38" s="18">
        <f>SUM(F32:F36)</f>
        <v>0</v>
      </c>
      <c r="G38" s="18">
        <f t="shared" ref="G38:L38" si="12">SUM(G32:G36)</f>
        <v>0</v>
      </c>
      <c r="H38" s="18">
        <f t="shared" si="12"/>
        <v>0</v>
      </c>
      <c r="I38" s="18">
        <f t="shared" si="12"/>
        <v>0</v>
      </c>
      <c r="J38" s="18">
        <f t="shared" si="12"/>
        <v>0</v>
      </c>
      <c r="K38" s="18">
        <f t="shared" si="12"/>
        <v>0</v>
      </c>
      <c r="L38" s="18">
        <f t="shared" si="12"/>
        <v>0</v>
      </c>
      <c r="M38" s="18">
        <f t="shared" si="11"/>
        <v>0</v>
      </c>
      <c r="N38" s="21"/>
      <c r="O38" s="179"/>
      <c r="P38" s="179"/>
      <c r="Q38" s="179"/>
      <c r="R38" s="179"/>
      <c r="S38" s="180"/>
    </row>
    <row r="39" spans="2:19" ht="15" customHeight="1" x14ac:dyDescent="0.25">
      <c r="B39" s="12"/>
      <c r="C39" s="178" t="s">
        <v>23</v>
      </c>
      <c r="D39" s="178"/>
      <c r="E39" s="178"/>
      <c r="F39" s="18">
        <f>SUM(F37:F38)</f>
        <v>0</v>
      </c>
      <c r="G39" s="18">
        <f t="shared" ref="G39:L39" si="13">SUM(G37:G38)</f>
        <v>0</v>
      </c>
      <c r="H39" s="18">
        <f t="shared" si="13"/>
        <v>0</v>
      </c>
      <c r="I39" s="18">
        <f t="shared" si="13"/>
        <v>0</v>
      </c>
      <c r="J39" s="18">
        <f t="shared" si="13"/>
        <v>0</v>
      </c>
      <c r="K39" s="18">
        <f t="shared" si="13"/>
        <v>0</v>
      </c>
      <c r="L39" s="18">
        <f t="shared" si="13"/>
        <v>0</v>
      </c>
      <c r="M39" s="18">
        <f t="shared" si="11"/>
        <v>0</v>
      </c>
      <c r="N39" s="21"/>
      <c r="O39" s="179"/>
      <c r="P39" s="179"/>
      <c r="Q39" s="179"/>
      <c r="R39" s="179"/>
      <c r="S39" s="180"/>
    </row>
    <row r="40" spans="2:19" ht="15.75" thickBot="1" x14ac:dyDescent="0.3">
      <c r="B40" s="22"/>
      <c r="C40" s="23"/>
      <c r="D40" s="23"/>
      <c r="E40" s="23"/>
      <c r="F40" s="23"/>
      <c r="G40" s="23"/>
      <c r="H40" s="23"/>
      <c r="I40" s="23"/>
      <c r="J40" s="23"/>
      <c r="K40" s="23"/>
      <c r="L40" s="23"/>
      <c r="M40" s="23"/>
      <c r="N40" s="23"/>
      <c r="O40" s="23"/>
      <c r="P40" s="23"/>
      <c r="Q40" s="23"/>
      <c r="R40" s="23"/>
      <c r="S40" s="24"/>
    </row>
    <row r="41" spans="2:19" x14ac:dyDescent="0.25">
      <c r="B41" s="7"/>
      <c r="C41" s="8"/>
      <c r="D41" s="8"/>
      <c r="E41" s="8"/>
      <c r="F41" s="9">
        <f t="shared" ref="F41:L41" si="14">F15</f>
        <v>2023</v>
      </c>
      <c r="G41" s="9">
        <f t="shared" si="14"/>
        <v>2024</v>
      </c>
      <c r="H41" s="9">
        <f t="shared" si="14"/>
        <v>2025</v>
      </c>
      <c r="I41" s="9">
        <f t="shared" si="14"/>
        <v>2026</v>
      </c>
      <c r="J41" s="9">
        <f t="shared" si="14"/>
        <v>2027</v>
      </c>
      <c r="K41" s="9">
        <f t="shared" si="14"/>
        <v>2028</v>
      </c>
      <c r="L41" s="9">
        <f t="shared" si="14"/>
        <v>2029</v>
      </c>
      <c r="M41" s="9" t="s">
        <v>2</v>
      </c>
      <c r="N41" s="8"/>
      <c r="O41" s="8"/>
      <c r="P41" s="8"/>
      <c r="Q41" s="8"/>
      <c r="R41" s="8"/>
      <c r="S41" s="10"/>
    </row>
    <row r="42" spans="2:19" x14ac:dyDescent="0.25">
      <c r="B42" s="12"/>
      <c r="C42" s="181" t="s">
        <v>24</v>
      </c>
      <c r="D42" s="181"/>
      <c r="E42" s="13" t="s">
        <v>26</v>
      </c>
      <c r="F42" s="14" t="str">
        <f>IF(F43=0,"",F43/('Partner 1'!E166+'Partner 2'!E166+'Partner 3'!E166+'Partner 4'!E166+'Partner 5'!E166+'Partner 6'!E166+'Partner 7'!E166+'Partner 8'!E166+'Partner 9'!E166+'Partner 10'!E166+'Partner 11'!E166+'Partner 12'!E166+'Partner 13'!E166+'Partner 14'!E166+'Partner 15'!E166))</f>
        <v/>
      </c>
      <c r="G42" s="14" t="str">
        <f>IF(G43=0,"",G43/('Partner 1'!F166+'Partner 2'!F166+'Partner 3'!F166+'Partner 4'!F166+'Partner 5'!F166+'Partner 6'!F166+'Partner 7'!F166+'Partner 8'!F166+'Partner 9'!F166+'Partner 10'!F166+'Partner 11'!F166+'Partner 12'!F166+'Partner 13'!F166+'Partner 14'!F166+'Partner 15'!F166))</f>
        <v/>
      </c>
      <c r="H42" s="14" t="str">
        <f>IF(H43=0,"",H43/('Partner 1'!G166+'Partner 2'!G166+'Partner 3'!G166+'Partner 4'!G166+'Partner 5'!G166+'Partner 6'!G166+'Partner 7'!G166+'Partner 8'!G166+'Partner 9'!G166+'Partner 10'!G166+'Partner 11'!G166+'Partner 12'!G166+'Partner 13'!G166+'Partner 14'!G166+'Partner 15'!G166))</f>
        <v/>
      </c>
      <c r="I42" s="14" t="str">
        <f>IF(I43=0,"",I43/('Partner 1'!H166+'Partner 2'!H166+'Partner 3'!H166+'Partner 4'!H166+'Partner 5'!H166+'Partner 6'!H166+'Partner 7'!H166+'Partner 8'!H166+'Partner 9'!H166+'Partner 10'!H166+'Partner 11'!H166+'Partner 12'!H166+'Partner 13'!H166+'Partner 14'!H166+'Partner 15'!H166))</f>
        <v/>
      </c>
      <c r="J42" s="14" t="str">
        <f>IF(J43=0,"",J43/('Partner 1'!I166+'Partner 2'!I166+'Partner 3'!I166+'Partner 4'!I166+'Partner 5'!I166+'Partner 6'!I166+'Partner 7'!I166+'Partner 8'!I166+'Partner 9'!I166+'Partner 10'!I166+'Partner 11'!I166+'Partner 12'!I166+'Partner 13'!I166+'Partner 14'!I166+'Partner 15'!I166))</f>
        <v/>
      </c>
      <c r="K42" s="14" t="str">
        <f>IF(K43=0,"",K43/('Partner 1'!J166+'Partner 2'!J166+'Partner 3'!J166+'Partner 4'!J166+'Partner 5'!J166+'Partner 6'!J166+'Partner 7'!J166+'Partner 8'!J166+'Partner 9'!J166+'Partner 10'!J166+'Partner 11'!J166+'Partner 12'!J166+'Partner 13'!J166+'Partner 14'!J166+'Partner 15'!J166))</f>
        <v/>
      </c>
      <c r="L42" s="14" t="str">
        <f>IF(L43=0,"",L43/('Partner 1'!K166+'Partner 2'!K166+'Partner 3'!K166+'Partner 4'!K166+'Partner 5'!K166+'Partner 6'!K166+'Partner 7'!K166+'Partner 8'!K166+'Partner 9'!K166+'Partner 10'!K166+'Partner 11'!K166+'Partner 12'!K166+'Partner 13'!K166+'Partner 14'!K166+'Partner 15'!K166))</f>
        <v/>
      </c>
      <c r="M42" s="14" t="str">
        <f>IF(M43=0,"",M43/('Partner 1'!L166+'Partner 2'!L166+'Partner 3'!L166+'Partner 4'!L166+'Partner 5'!L166+'Partner 6'!L166+'Partner 7'!L166+'Partner 8'!L166+'Partner 9'!L166+'Partner 10'!L166+'Partner 11'!L166+'Partner 12'!L166+'Partner 13'!L166+'Partner 14'!L166+'Partner 15'!L166))</f>
        <v/>
      </c>
      <c r="N42" s="16"/>
      <c r="O42" s="179" t="s">
        <v>40</v>
      </c>
      <c r="P42" s="179"/>
      <c r="Q42" s="179"/>
      <c r="R42" s="179"/>
      <c r="S42" s="180"/>
    </row>
    <row r="43" spans="2:19" x14ac:dyDescent="0.25">
      <c r="B43" s="12"/>
      <c r="C43" s="181" t="s">
        <v>25</v>
      </c>
      <c r="D43" s="181"/>
      <c r="E43" s="13" t="s">
        <v>27</v>
      </c>
      <c r="F43" s="18">
        <f>('Partner 1'!E221+'Partner 2'!E221+'Partner 3'!E221+'Partner 4'!E221+'Partner 5'!E221+'Partner 6'!E221+'Partner 7'!E221+'Partner 8'!E221+'Partner 9'!E221+'Partner 10'!E221+'Partner 11'!E221+'Partner 12'!E221+'Partner 13'!E221+'Partner 14'!E221+'Partner 15'!E221)</f>
        <v>0</v>
      </c>
      <c r="G43" s="18">
        <f>('Partner 1'!F221+'Partner 2'!F221+'Partner 3'!F221+'Partner 4'!F221+'Partner 5'!F221+'Partner 6'!F221+'Partner 7'!F221+'Partner 8'!F221+'Partner 9'!F221+'Partner 10'!F221+'Partner 11'!F221+'Partner 12'!F221+'Partner 13'!F221+'Partner 14'!F221+'Partner 15'!F221)</f>
        <v>0</v>
      </c>
      <c r="H43" s="18">
        <f>('Partner 1'!G221+'Partner 2'!G221+'Partner 3'!G221+'Partner 4'!G221+'Partner 5'!G221+'Partner 6'!G221+'Partner 7'!G221+'Partner 8'!G221+'Partner 9'!G221+'Partner 10'!G221+'Partner 11'!G221+'Partner 12'!G221+'Partner 13'!G221+'Partner 14'!G221+'Partner 15'!G221)</f>
        <v>0</v>
      </c>
      <c r="I43" s="18">
        <f>('Partner 1'!H221+'Partner 2'!H221+'Partner 3'!H221+'Partner 4'!H221+'Partner 5'!H221+'Partner 6'!H221+'Partner 7'!H221+'Partner 8'!H221+'Partner 9'!H221+'Partner 10'!H221+'Partner 11'!H221+'Partner 12'!H221+'Partner 13'!H221+'Partner 14'!H221+'Partner 15'!H221)</f>
        <v>0</v>
      </c>
      <c r="J43" s="18">
        <f>('Partner 1'!I221+'Partner 2'!I221+'Partner 3'!I221+'Partner 4'!I221+'Partner 5'!I221+'Partner 6'!I221+'Partner 7'!I221+'Partner 8'!I221+'Partner 9'!I221+'Partner 10'!I221+'Partner 11'!I221+'Partner 12'!I221+'Partner 13'!I221+'Partner 14'!I221+'Partner 15'!I221)</f>
        <v>0</v>
      </c>
      <c r="K43" s="18">
        <f>('Partner 1'!J221+'Partner 2'!J221+'Partner 3'!J221+'Partner 4'!J221+'Partner 5'!J221+'Partner 6'!J221+'Partner 7'!J221+'Partner 8'!J221+'Partner 9'!J221+'Partner 10'!J221+'Partner 11'!J221+'Partner 12'!J221+'Partner 13'!J221+'Partner 14'!J221+'Partner 15'!J221)</f>
        <v>0</v>
      </c>
      <c r="L43" s="18">
        <f>('Partner 1'!K221+'Partner 2'!K221+'Partner 3'!K221+'Partner 4'!K221+'Partner 5'!K221+'Partner 6'!K221+'Partner 7'!K221+'Partner 8'!K221+'Partner 9'!K221+'Partner 10'!K221+'Partner 11'!K221+'Partner 12'!K221+'Partner 13'!K221+'Partner 14'!K221+'Partner 15'!K221)</f>
        <v>0</v>
      </c>
      <c r="M43" s="18">
        <f>SUM(F43:L43)</f>
        <v>0</v>
      </c>
      <c r="N43" s="16"/>
      <c r="O43" s="179"/>
      <c r="P43" s="179"/>
      <c r="Q43" s="179"/>
      <c r="R43" s="179"/>
      <c r="S43" s="180"/>
    </row>
    <row r="44" spans="2:19" x14ac:dyDescent="0.25">
      <c r="B44" s="12"/>
      <c r="C44" s="16"/>
      <c r="D44" s="16"/>
      <c r="E44" s="13" t="s">
        <v>100</v>
      </c>
      <c r="F44" s="18">
        <f>'Partner 1'!E180+'Partner 1'!Q180+'Partner 2'!E180+'Partner 2'!Q180+'Partner 3'!E180+'Partner 3'!Q180+'Partner 4'!E180+'Partner 4'!Q180+'Partner 5'!E180+'Partner 5'!Q180+'Partner 6'!E180+'Partner 6'!Q180+'Partner 7'!E180+'Partner 7'!Q180+'Partner 8'!E180+'Partner 8'!Q180+'Partner 9'!E180+'Partner 9'!Q180+'Partner 10'!E180+'Partner 10'!Q180+'Partner 11'!E180+'Partner 11'!Q180+'Partner 12'!E180+'Partner 12'!Q180+'Partner 13'!E180+'Partner 13'!Q180+'Partner 14'!E180+'Partner 14'!Q180+'Partner 15'!E180+'Partner 15'!Q180</f>
        <v>0</v>
      </c>
      <c r="G44" s="18">
        <f>'Partner 1'!F180+'Partner 1'!R180+'Partner 2'!F180+'Partner 2'!R180+'Partner 3'!F180+'Partner 3'!R180+'Partner 4'!F180+'Partner 4'!R180+'Partner 5'!F180+'Partner 5'!R180+'Partner 6'!F180+'Partner 6'!R180+'Partner 7'!F180+'Partner 7'!R180+'Partner 8'!F180+'Partner 8'!R180+'Partner 9'!F180+'Partner 9'!R180+'Partner 10'!F180+'Partner 10'!R180+'Partner 11'!F180+'Partner 11'!R180+'Partner 12'!F180+'Partner 12'!R180+'Partner 13'!F180+'Partner 13'!R180+'Partner 14'!F180+'Partner 14'!R180+'Partner 15'!F180+'Partner 15'!R180</f>
        <v>0</v>
      </c>
      <c r="H44" s="18">
        <f>'Partner 1'!G180+'Partner 1'!S180+'Partner 2'!G180+'Partner 2'!S180+'Partner 3'!G180+'Partner 3'!S180+'Partner 4'!G180+'Partner 4'!S180+'Partner 5'!G180+'Partner 5'!S180+'Partner 6'!G180+'Partner 6'!S180+'Partner 7'!G180+'Partner 7'!S180+'Partner 8'!G180+'Partner 8'!S180+'Partner 9'!G180+'Partner 9'!S180+'Partner 10'!G180+'Partner 10'!S180+'Partner 11'!G180+'Partner 11'!S180+'Partner 12'!G180+'Partner 12'!S180+'Partner 13'!G180+'Partner 13'!S180+'Partner 14'!G180+'Partner 14'!S180+'Partner 15'!G180+'Partner 15'!S180</f>
        <v>0</v>
      </c>
      <c r="I44" s="18">
        <f>'Partner 1'!H180+'Partner 1'!T180+'Partner 2'!H180+'Partner 2'!T180+'Partner 3'!H180+'Partner 3'!T180+'Partner 4'!H180+'Partner 4'!T180+'Partner 5'!H180+'Partner 5'!T180+'Partner 6'!H180+'Partner 6'!T180+'Partner 7'!H180+'Partner 7'!T180+'Partner 8'!H180+'Partner 8'!T180+'Partner 9'!H180+'Partner 9'!T180+'Partner 10'!H180+'Partner 10'!T180+'Partner 11'!H180+'Partner 11'!T180+'Partner 12'!H180+'Partner 12'!T180+'Partner 13'!H180+'Partner 13'!T180+'Partner 14'!H180+'Partner 14'!T180+'Partner 15'!H180+'Partner 15'!T180</f>
        <v>0</v>
      </c>
      <c r="J44" s="18">
        <f>'Partner 1'!I180+'Partner 1'!U180+'Partner 2'!I180+'Partner 2'!U180+'Partner 3'!I180+'Partner 3'!U180+'Partner 4'!I180+'Partner 4'!U180+'Partner 5'!I180+'Partner 5'!U180+'Partner 6'!I180+'Partner 6'!U180+'Partner 7'!I180+'Partner 7'!U180+'Partner 8'!I180+'Partner 8'!U180+'Partner 9'!I180+'Partner 9'!U180+'Partner 10'!I180+'Partner 10'!U180+'Partner 11'!I180+'Partner 11'!U180+'Partner 12'!I180+'Partner 12'!U180+'Partner 13'!I180+'Partner 13'!U180+'Partner 14'!I180+'Partner 14'!U180+'Partner 15'!I180+'Partner 15'!U180</f>
        <v>0</v>
      </c>
      <c r="K44" s="18">
        <f>'Partner 1'!J180+'Partner 1'!V180+'Partner 2'!J180+'Partner 2'!V180+'Partner 3'!J180+'Partner 3'!V180+'Partner 4'!J180+'Partner 4'!V180+'Partner 5'!J180+'Partner 5'!V180+'Partner 6'!J180+'Partner 6'!V180+'Partner 7'!J180+'Partner 7'!V180+'Partner 8'!J180+'Partner 8'!V180+'Partner 9'!J180+'Partner 9'!V180+'Partner 10'!J180+'Partner 10'!V180+'Partner 11'!J180+'Partner 11'!V180+'Partner 12'!J180+'Partner 12'!V180+'Partner 13'!J180+'Partner 13'!V180+'Partner 14'!J180+'Partner 14'!V180+'Partner 15'!J180+'Partner 15'!V180</f>
        <v>0</v>
      </c>
      <c r="L44" s="18">
        <f>'Partner 1'!K180+'Partner 1'!W180+'Partner 2'!K180+'Partner 2'!W180+'Partner 3'!K180+'Partner 3'!W180+'Partner 4'!K180+'Partner 4'!W180+'Partner 5'!K180+'Partner 5'!W180+'Partner 6'!K180+'Partner 6'!W180+'Partner 7'!K180+'Partner 7'!W180+'Partner 8'!K180+'Partner 8'!W180+'Partner 9'!K180+'Partner 9'!W180+'Partner 10'!K180+'Partner 10'!W180+'Partner 11'!K180+'Partner 11'!W180+'Partner 12'!K180+'Partner 12'!W180+'Partner 13'!K180+'Partner 13'!W180+'Partner 14'!K180+'Partner 14'!W180+'Partner 15'!K180+'Partner 15'!W180</f>
        <v>0</v>
      </c>
      <c r="M44" s="18">
        <f>SUM(F44:L44)</f>
        <v>0</v>
      </c>
      <c r="N44" s="16"/>
      <c r="O44" s="179"/>
      <c r="P44" s="179"/>
      <c r="Q44" s="179"/>
      <c r="R44" s="179"/>
      <c r="S44" s="180"/>
    </row>
    <row r="45" spans="2:19" ht="15" customHeight="1" x14ac:dyDescent="0.25">
      <c r="B45" s="12"/>
      <c r="C45" s="177" t="s">
        <v>16</v>
      </c>
      <c r="D45" s="177"/>
      <c r="E45" s="177"/>
      <c r="F45" s="18">
        <f>'Partner 1'!E159+'Partner 2'!E159+'Partner 3'!E159+'Partner 4'!E159+'Partner 5'!E159+'Partner 6'!E159+'Partner 7'!E159+'Partner 8'!E159+'Partner 9'!E159+'Partner 10'!E159+'Partner 11'!E159+'Partner 12'!E159+'Partner 13'!E159+'Partner 14'!E159+'Partner 15'!E159</f>
        <v>0</v>
      </c>
      <c r="G45" s="18">
        <f>'Partner 1'!F159+'Partner 2'!F159+'Partner 3'!F159+'Partner 4'!F159+'Partner 5'!F159+'Partner 6'!F159+'Partner 7'!F159+'Partner 8'!F159+'Partner 9'!F159+'Partner 10'!F159+'Partner 11'!F159+'Partner 12'!F159+'Partner 13'!F159+'Partner 14'!F159+'Partner 15'!F159</f>
        <v>0</v>
      </c>
      <c r="H45" s="18">
        <f>'Partner 1'!G159+'Partner 2'!G159+'Partner 3'!G159+'Partner 4'!G159+'Partner 5'!G159+'Partner 6'!G159+'Partner 7'!G159+'Partner 8'!G159+'Partner 9'!G159+'Partner 10'!G159+'Partner 11'!G159+'Partner 12'!G159+'Partner 13'!G159+'Partner 14'!G159+'Partner 15'!G159</f>
        <v>0</v>
      </c>
      <c r="I45" s="18">
        <f>'Partner 1'!H159+'Partner 2'!H159+'Partner 3'!H159+'Partner 4'!H159+'Partner 5'!H159+'Partner 6'!H159+'Partner 7'!H159+'Partner 8'!H159+'Partner 9'!H159+'Partner 10'!H159+'Partner 11'!H159+'Partner 12'!H159+'Partner 13'!H159+'Partner 14'!H159+'Partner 15'!H159</f>
        <v>0</v>
      </c>
      <c r="J45" s="18">
        <f>'Partner 1'!I159+'Partner 2'!I159+'Partner 3'!I159+'Partner 4'!I159+'Partner 5'!I159+'Partner 6'!I159+'Partner 7'!I159+'Partner 8'!I159+'Partner 9'!I159+'Partner 10'!I159+'Partner 11'!I159+'Partner 12'!I159+'Partner 13'!I159+'Partner 14'!I159+'Partner 15'!I159</f>
        <v>0</v>
      </c>
      <c r="K45" s="18">
        <f>'Partner 1'!J159+'Partner 2'!J159+'Partner 3'!J159+'Partner 4'!J159+'Partner 5'!J159+'Partner 6'!J159+'Partner 7'!J159+'Partner 8'!J159+'Partner 9'!J159+'Partner 10'!J159+'Partner 11'!J159+'Partner 12'!J159+'Partner 13'!J159+'Partner 14'!J159+'Partner 15'!J159</f>
        <v>0</v>
      </c>
      <c r="L45" s="18">
        <f>'Partner 1'!K159+'Partner 2'!K159+'Partner 3'!K159+'Partner 4'!K159+'Partner 5'!K159+'Partner 6'!K159+'Partner 7'!K159+'Partner 8'!K159+'Partner 9'!K159+'Partner 10'!K159+'Partner 11'!K159+'Partner 12'!K159+'Partner 13'!K159+'Partner 14'!K159+'Partner 15'!K159</f>
        <v>0</v>
      </c>
      <c r="M45" s="18">
        <f t="shared" ref="M45:M52" si="15">SUM(F45:L45)</f>
        <v>0</v>
      </c>
      <c r="N45" s="21"/>
      <c r="O45" s="179"/>
      <c r="P45" s="179"/>
      <c r="Q45" s="179"/>
      <c r="R45" s="179"/>
      <c r="S45" s="180"/>
    </row>
    <row r="46" spans="2:19" ht="15" customHeight="1" x14ac:dyDescent="0.25">
      <c r="B46" s="12"/>
      <c r="C46" s="178" t="s">
        <v>17</v>
      </c>
      <c r="D46" s="178"/>
      <c r="E46" s="178"/>
      <c r="F46" s="18">
        <f>'Partner 1'!E160+'Partner 2'!E160+'Partner 3'!E160+'Partner 4'!E160+'Partner 5'!E160+'Partner 6'!E160+'Partner 7'!E160+'Partner 8'!E160+'Partner 9'!E160+'Partner 10'!E160+'Partner 11'!E160+'Partner 12'!E160+'Partner 13'!E160+'Partner 14'!E160+'Partner 15'!E160</f>
        <v>0</v>
      </c>
      <c r="G46" s="18">
        <f>'Partner 1'!F160+'Partner 2'!F160+'Partner 3'!F160+'Partner 4'!F160+'Partner 5'!F160+'Partner 6'!F160+'Partner 7'!F160+'Partner 8'!F160+'Partner 9'!F160+'Partner 10'!F160+'Partner 11'!F160+'Partner 12'!F160+'Partner 13'!F160+'Partner 14'!F160+'Partner 15'!F160</f>
        <v>0</v>
      </c>
      <c r="H46" s="18">
        <f>'Partner 1'!G160+'Partner 2'!G160+'Partner 3'!G160+'Partner 4'!G160+'Partner 5'!G160+'Partner 6'!G160+'Partner 7'!G160+'Partner 8'!G160+'Partner 9'!G160+'Partner 10'!G160+'Partner 11'!G160+'Partner 12'!G160+'Partner 13'!G160+'Partner 14'!G160+'Partner 15'!G160</f>
        <v>0</v>
      </c>
      <c r="I46" s="18">
        <f>'Partner 1'!H160+'Partner 2'!H160+'Partner 3'!H160+'Partner 4'!H160+'Partner 5'!H160+'Partner 6'!H160+'Partner 7'!H160+'Partner 8'!H160+'Partner 9'!H160+'Partner 10'!H160+'Partner 11'!H160+'Partner 12'!H160+'Partner 13'!H160+'Partner 14'!H160+'Partner 15'!H160</f>
        <v>0</v>
      </c>
      <c r="J46" s="18">
        <f>'Partner 1'!I160+'Partner 2'!I160+'Partner 3'!I160+'Partner 4'!I160+'Partner 5'!I160+'Partner 6'!I160+'Partner 7'!I160+'Partner 8'!I160+'Partner 9'!I160+'Partner 10'!I160+'Partner 11'!I160+'Partner 12'!I160+'Partner 13'!I160+'Partner 14'!I160+'Partner 15'!I160</f>
        <v>0</v>
      </c>
      <c r="K46" s="18">
        <f>'Partner 1'!J160+'Partner 2'!J160+'Partner 3'!J160+'Partner 4'!J160+'Partner 5'!J160+'Partner 6'!J160+'Partner 7'!J160+'Partner 8'!J160+'Partner 9'!J160+'Partner 10'!J160+'Partner 11'!J160+'Partner 12'!J160+'Partner 13'!J160+'Partner 14'!J160+'Partner 15'!J160</f>
        <v>0</v>
      </c>
      <c r="L46" s="18">
        <f>'Partner 1'!K160+'Partner 2'!K160+'Partner 3'!K160+'Partner 4'!K160+'Partner 5'!K160+'Partner 6'!K160+'Partner 7'!K160+'Partner 8'!K160+'Partner 9'!K160+'Partner 10'!K160+'Partner 11'!K160+'Partner 12'!K160+'Partner 13'!K160+'Partner 14'!K160+'Partner 15'!K160</f>
        <v>0</v>
      </c>
      <c r="M46" s="18">
        <f t="shared" si="15"/>
        <v>0</v>
      </c>
      <c r="N46" s="21"/>
      <c r="O46" s="179"/>
      <c r="P46" s="179"/>
      <c r="Q46" s="179"/>
      <c r="R46" s="179"/>
      <c r="S46" s="180"/>
    </row>
    <row r="47" spans="2:19" ht="15" customHeight="1" x14ac:dyDescent="0.25">
      <c r="B47" s="12"/>
      <c r="C47" s="178" t="s">
        <v>18</v>
      </c>
      <c r="D47" s="178"/>
      <c r="E47" s="178"/>
      <c r="F47" s="18">
        <f>'Partner 1'!E161+'Partner 2'!E161+'Partner 3'!E161+'Partner 4'!E161+'Partner 5'!E161+'Partner 6'!E161+'Partner 7'!E161+'Partner 8'!E161+'Partner 9'!E161+'Partner 10'!E161+'Partner 11'!E161+'Partner 12'!E161+'Partner 13'!E161+'Partner 14'!E161+'Partner 15'!E161</f>
        <v>0</v>
      </c>
      <c r="G47" s="18">
        <f>'Partner 1'!F161+'Partner 2'!F161+'Partner 3'!F161+'Partner 4'!F161+'Partner 5'!F161+'Partner 6'!F161+'Partner 7'!F161+'Partner 8'!F161+'Partner 9'!F161+'Partner 10'!F161+'Partner 11'!F161+'Partner 12'!F161+'Partner 13'!F161+'Partner 14'!F161+'Partner 15'!F161</f>
        <v>0</v>
      </c>
      <c r="H47" s="18">
        <f>'Partner 1'!G161+'Partner 2'!G161+'Partner 3'!G161+'Partner 4'!G161+'Partner 5'!G161+'Partner 6'!G161+'Partner 7'!G161+'Partner 8'!G161+'Partner 9'!G161+'Partner 10'!G161+'Partner 11'!G161+'Partner 12'!G161+'Partner 13'!G161+'Partner 14'!G161+'Partner 15'!G161</f>
        <v>0</v>
      </c>
      <c r="I47" s="18">
        <f>'Partner 1'!H161+'Partner 2'!H161+'Partner 3'!H161+'Partner 4'!H161+'Partner 5'!H161+'Partner 6'!H161+'Partner 7'!H161+'Partner 8'!H161+'Partner 9'!H161+'Partner 10'!H161+'Partner 11'!H161+'Partner 12'!H161+'Partner 13'!H161+'Partner 14'!H161+'Partner 15'!H161</f>
        <v>0</v>
      </c>
      <c r="J47" s="18">
        <f>'Partner 1'!I161+'Partner 2'!I161+'Partner 3'!I161+'Partner 4'!I161+'Partner 5'!I161+'Partner 6'!I161+'Partner 7'!I161+'Partner 8'!I161+'Partner 9'!I161+'Partner 10'!I161+'Partner 11'!I161+'Partner 12'!I161+'Partner 13'!I161+'Partner 14'!I161+'Partner 15'!I161</f>
        <v>0</v>
      </c>
      <c r="K47" s="18">
        <f>'Partner 1'!J161+'Partner 2'!J161+'Partner 3'!J161+'Partner 4'!J161+'Partner 5'!J161+'Partner 6'!J161+'Partner 7'!J161+'Partner 8'!J161+'Partner 9'!J161+'Partner 10'!J161+'Partner 11'!J161+'Partner 12'!J161+'Partner 13'!J161+'Partner 14'!J161+'Partner 15'!J161</f>
        <v>0</v>
      </c>
      <c r="L47" s="18">
        <f>'Partner 1'!K161+'Partner 2'!K161+'Partner 3'!K161+'Partner 4'!K161+'Partner 5'!K161+'Partner 6'!K161+'Partner 7'!K161+'Partner 8'!K161+'Partner 9'!K161+'Partner 10'!K161+'Partner 11'!K161+'Partner 12'!K161+'Partner 13'!K161+'Partner 14'!K161+'Partner 15'!K161</f>
        <v>0</v>
      </c>
      <c r="M47" s="18">
        <f t="shared" si="15"/>
        <v>0</v>
      </c>
      <c r="N47" s="21"/>
      <c r="O47" s="179"/>
      <c r="P47" s="179"/>
      <c r="Q47" s="179"/>
      <c r="R47" s="179"/>
      <c r="S47" s="180"/>
    </row>
    <row r="48" spans="2:19" ht="15" customHeight="1" x14ac:dyDescent="0.25">
      <c r="B48" s="12"/>
      <c r="C48" s="178" t="s">
        <v>19</v>
      </c>
      <c r="D48" s="178"/>
      <c r="E48" s="178"/>
      <c r="F48" s="18">
        <f>'Partner 1'!E162+'Partner 2'!E162+'Partner 3'!E162+'Partner 4'!E162+'Partner 5'!E162+'Partner 6'!E162+'Partner 7'!E162+'Partner 8'!E162+'Partner 9'!E162+'Partner 10'!E162+'Partner 11'!E162+'Partner 12'!E162+'Partner 13'!E162+'Partner 14'!E162+'Partner 15'!E162</f>
        <v>0</v>
      </c>
      <c r="G48" s="18">
        <f>'Partner 1'!F162+'Partner 2'!F162+'Partner 3'!F162+'Partner 4'!F162+'Partner 5'!F162+'Partner 6'!F162+'Partner 7'!F162+'Partner 8'!F162+'Partner 9'!F162+'Partner 10'!F162+'Partner 11'!F162+'Partner 12'!F162+'Partner 13'!F162+'Partner 14'!F162+'Partner 15'!F162</f>
        <v>0</v>
      </c>
      <c r="H48" s="18">
        <f>'Partner 1'!G162+'Partner 2'!G162+'Partner 3'!G162+'Partner 4'!G162+'Partner 5'!G162+'Partner 6'!G162+'Partner 7'!G162+'Partner 8'!G162+'Partner 9'!G162+'Partner 10'!G162+'Partner 11'!G162+'Partner 12'!G162+'Partner 13'!G162+'Partner 14'!G162+'Partner 15'!G162</f>
        <v>0</v>
      </c>
      <c r="I48" s="18">
        <f>'Partner 1'!H162+'Partner 2'!H162+'Partner 3'!H162+'Partner 4'!H162+'Partner 5'!H162+'Partner 6'!H162+'Partner 7'!H162+'Partner 8'!H162+'Partner 9'!H162+'Partner 10'!H162+'Partner 11'!H162+'Partner 12'!H162+'Partner 13'!H162+'Partner 14'!H162+'Partner 15'!H162</f>
        <v>0</v>
      </c>
      <c r="J48" s="18">
        <f>'Partner 1'!I162+'Partner 2'!I162+'Partner 3'!I162+'Partner 4'!I162+'Partner 5'!I162+'Partner 6'!I162+'Partner 7'!I162+'Partner 8'!I162+'Partner 9'!I162+'Partner 10'!I162+'Partner 11'!I162+'Partner 12'!I162+'Partner 13'!I162+'Partner 14'!I162+'Partner 15'!I162</f>
        <v>0</v>
      </c>
      <c r="K48" s="18">
        <f>'Partner 1'!J162+'Partner 2'!J162+'Partner 3'!J162+'Partner 4'!J162+'Partner 5'!J162+'Partner 6'!J162+'Partner 7'!J162+'Partner 8'!J162+'Partner 9'!J162+'Partner 10'!J162+'Partner 11'!J162+'Partner 12'!J162+'Partner 13'!J162+'Partner 14'!J162+'Partner 15'!J162</f>
        <v>0</v>
      </c>
      <c r="L48" s="18">
        <f>'Partner 1'!K162+'Partner 2'!K162+'Partner 3'!K162+'Partner 4'!K162+'Partner 5'!K162+'Partner 6'!K162+'Partner 7'!K162+'Partner 8'!K162+'Partner 9'!K162+'Partner 10'!K162+'Partner 11'!K162+'Partner 12'!K162+'Partner 13'!K162+'Partner 14'!K162+'Partner 15'!K162</f>
        <v>0</v>
      </c>
      <c r="M48" s="18">
        <f t="shared" si="15"/>
        <v>0</v>
      </c>
      <c r="N48" s="21"/>
      <c r="O48" s="179"/>
      <c r="P48" s="179"/>
      <c r="Q48" s="179"/>
      <c r="R48" s="179"/>
      <c r="S48" s="180"/>
    </row>
    <row r="49" spans="2:19" ht="15" customHeight="1" x14ac:dyDescent="0.25">
      <c r="B49" s="12"/>
      <c r="C49" s="178" t="s">
        <v>20</v>
      </c>
      <c r="D49" s="178"/>
      <c r="E49" s="178"/>
      <c r="F49" s="18">
        <f>'Partner 1'!E163+'Partner 2'!E163+'Partner 3'!E163+'Partner 4'!E163+'Partner 5'!E163+'Partner 6'!E163+'Partner 7'!E163+'Partner 8'!E163+'Partner 9'!E163+'Partner 10'!E163+'Partner 11'!E163+'Partner 12'!E163+'Partner 13'!E163+'Partner 14'!E163+'Partner 15'!E163</f>
        <v>0</v>
      </c>
      <c r="G49" s="18">
        <f>'Partner 1'!F163+'Partner 2'!F163+'Partner 3'!F163+'Partner 4'!F163+'Partner 5'!F163+'Partner 6'!F163+'Partner 7'!F163+'Partner 8'!F163+'Partner 9'!F163+'Partner 10'!F163+'Partner 11'!F163+'Partner 12'!F163+'Partner 13'!F163+'Partner 14'!F163+'Partner 15'!F163</f>
        <v>0</v>
      </c>
      <c r="H49" s="18">
        <f>'Partner 1'!G163+'Partner 2'!G163+'Partner 3'!G163+'Partner 4'!G163+'Partner 5'!G163+'Partner 6'!G163+'Partner 7'!G163+'Partner 8'!G163+'Partner 9'!G163+'Partner 10'!G163+'Partner 11'!G163+'Partner 12'!G163+'Partner 13'!G163+'Partner 14'!G163+'Partner 15'!G163</f>
        <v>0</v>
      </c>
      <c r="I49" s="18">
        <f>'Partner 1'!H163+'Partner 2'!H163+'Partner 3'!H163+'Partner 4'!H163+'Partner 5'!H163+'Partner 6'!H163+'Partner 7'!H163+'Partner 8'!H163+'Partner 9'!H163+'Partner 10'!H163+'Partner 11'!H163+'Partner 12'!H163+'Partner 13'!H163+'Partner 14'!H163+'Partner 15'!H163</f>
        <v>0</v>
      </c>
      <c r="J49" s="18">
        <f>'Partner 1'!I163+'Partner 2'!I163+'Partner 3'!I163+'Partner 4'!I163+'Partner 5'!I163+'Partner 6'!I163+'Partner 7'!I163+'Partner 8'!I163+'Partner 9'!I163+'Partner 10'!I163+'Partner 11'!I163+'Partner 12'!I163+'Partner 13'!I163+'Partner 14'!I163+'Partner 15'!I163</f>
        <v>0</v>
      </c>
      <c r="K49" s="18">
        <f>'Partner 1'!J163+'Partner 2'!J163+'Partner 3'!J163+'Partner 4'!J163+'Partner 5'!J163+'Partner 6'!J163+'Partner 7'!J163+'Partner 8'!J163+'Partner 9'!J163+'Partner 10'!J163+'Partner 11'!J163+'Partner 12'!J163+'Partner 13'!J163+'Partner 14'!J163+'Partner 15'!J163</f>
        <v>0</v>
      </c>
      <c r="L49" s="18">
        <f>'Partner 1'!K163+'Partner 2'!K163+'Partner 3'!K163+'Partner 4'!K163+'Partner 5'!K163+'Partner 6'!K163+'Partner 7'!K163+'Partner 8'!K163+'Partner 9'!K163+'Partner 10'!K163+'Partner 11'!K163+'Partner 12'!K163+'Partner 13'!K163+'Partner 14'!K163+'Partner 15'!K163</f>
        <v>0</v>
      </c>
      <c r="M49" s="18">
        <f t="shared" si="15"/>
        <v>0</v>
      </c>
      <c r="N49" s="21"/>
      <c r="O49" s="179"/>
      <c r="P49" s="179"/>
      <c r="Q49" s="179"/>
      <c r="R49" s="179"/>
      <c r="S49" s="180"/>
    </row>
    <row r="50" spans="2:19" ht="15" customHeight="1" x14ac:dyDescent="0.25">
      <c r="B50" s="12"/>
      <c r="C50" s="178" t="s">
        <v>21</v>
      </c>
      <c r="D50" s="178"/>
      <c r="E50" s="178"/>
      <c r="F50" s="18">
        <f>'Partner 1'!E164+'Partner 2'!E164+'Partner 3'!E164+'Partner 4'!E164+'Partner 5'!E164+'Partner 6'!E164+'Partner 7'!E164+'Partner 8'!E164+'Partner 9'!E164+'Partner 10'!E164+'Partner 11'!E164+'Partner 12'!E164+'Partner 13'!E164+'Partner 14'!E164+'Partner 15'!E164</f>
        <v>0</v>
      </c>
      <c r="G50" s="18">
        <f>'Partner 1'!F164+'Partner 2'!F164+'Partner 3'!F164+'Partner 4'!F164+'Partner 5'!F164+'Partner 6'!F164+'Partner 7'!F164+'Partner 8'!F164+'Partner 9'!F164+'Partner 10'!F164+'Partner 11'!F164+'Partner 12'!F164+'Partner 13'!F164+'Partner 14'!F164+'Partner 15'!F164</f>
        <v>0</v>
      </c>
      <c r="H50" s="18">
        <f>'Partner 1'!G164+'Partner 2'!G164+'Partner 3'!G164+'Partner 4'!G164+'Partner 5'!G164+'Partner 6'!G164+'Partner 7'!G164+'Partner 8'!G164+'Partner 9'!G164+'Partner 10'!G164+'Partner 11'!G164+'Partner 12'!G164+'Partner 13'!G164+'Partner 14'!G164+'Partner 15'!G164</f>
        <v>0</v>
      </c>
      <c r="I50" s="18">
        <f>'Partner 1'!H164+'Partner 2'!H164+'Partner 3'!H164+'Partner 4'!H164+'Partner 5'!H164+'Partner 6'!H164+'Partner 7'!H164+'Partner 8'!H164+'Partner 9'!H164+'Partner 10'!H164+'Partner 11'!H164+'Partner 12'!H164+'Partner 13'!H164+'Partner 14'!H164+'Partner 15'!H164</f>
        <v>0</v>
      </c>
      <c r="J50" s="18">
        <f>'Partner 1'!I164+'Partner 2'!I164+'Partner 3'!I164+'Partner 4'!I164+'Partner 5'!I164+'Partner 6'!I164+'Partner 7'!I164+'Partner 8'!I164+'Partner 9'!I164+'Partner 10'!I164+'Partner 11'!I164+'Partner 12'!I164+'Partner 13'!I164+'Partner 14'!I164+'Partner 15'!I164</f>
        <v>0</v>
      </c>
      <c r="K50" s="18">
        <f>'Partner 1'!J164+'Partner 2'!J164+'Partner 3'!J164+'Partner 4'!J164+'Partner 5'!J164+'Partner 6'!J164+'Partner 7'!J164+'Partner 8'!J164+'Partner 9'!J164+'Partner 10'!J164+'Partner 11'!J164+'Partner 12'!J164+'Partner 13'!J164+'Partner 14'!J164+'Partner 15'!J164</f>
        <v>0</v>
      </c>
      <c r="L50" s="18">
        <f>'Partner 1'!K164+'Partner 2'!K164+'Partner 3'!K164+'Partner 4'!K164+'Partner 5'!K164+'Partner 6'!K164+'Partner 7'!K164+'Partner 8'!K164+'Partner 9'!K164+'Partner 10'!K164+'Partner 11'!K164+'Partner 12'!K164+'Partner 13'!K164+'Partner 14'!K164+'Partner 15'!K164</f>
        <v>0</v>
      </c>
      <c r="M50" s="18">
        <f t="shared" si="15"/>
        <v>0</v>
      </c>
      <c r="N50" s="21"/>
      <c r="O50" s="179"/>
      <c r="P50" s="179"/>
      <c r="Q50" s="179"/>
      <c r="R50" s="179"/>
      <c r="S50" s="180"/>
    </row>
    <row r="51" spans="2:19" ht="15" customHeight="1" x14ac:dyDescent="0.25">
      <c r="B51" s="12"/>
      <c r="C51" s="178" t="s">
        <v>22</v>
      </c>
      <c r="D51" s="178"/>
      <c r="E51" s="178"/>
      <c r="F51" s="18">
        <f>SUM(F45:F49)</f>
        <v>0</v>
      </c>
      <c r="G51" s="18">
        <f t="shared" ref="G51:L51" si="16">SUM(G45:G49)</f>
        <v>0</v>
      </c>
      <c r="H51" s="18">
        <f t="shared" si="16"/>
        <v>0</v>
      </c>
      <c r="I51" s="18">
        <f t="shared" si="16"/>
        <v>0</v>
      </c>
      <c r="J51" s="18">
        <f t="shared" si="16"/>
        <v>0</v>
      </c>
      <c r="K51" s="18">
        <f t="shared" si="16"/>
        <v>0</v>
      </c>
      <c r="L51" s="18">
        <f t="shared" si="16"/>
        <v>0</v>
      </c>
      <c r="M51" s="18">
        <f t="shared" si="15"/>
        <v>0</v>
      </c>
      <c r="N51" s="21"/>
      <c r="O51" s="179"/>
      <c r="P51" s="179"/>
      <c r="Q51" s="179"/>
      <c r="R51" s="179"/>
      <c r="S51" s="180"/>
    </row>
    <row r="52" spans="2:19" ht="15" customHeight="1" x14ac:dyDescent="0.25">
      <c r="B52" s="12"/>
      <c r="C52" s="178" t="s">
        <v>23</v>
      </c>
      <c r="D52" s="178"/>
      <c r="E52" s="178"/>
      <c r="F52" s="18">
        <f>SUM(F50:F51)</f>
        <v>0</v>
      </c>
      <c r="G52" s="18">
        <f t="shared" ref="G52:L52" si="17">SUM(G50:G51)</f>
        <v>0</v>
      </c>
      <c r="H52" s="18">
        <f t="shared" si="17"/>
        <v>0</v>
      </c>
      <c r="I52" s="18">
        <f t="shared" si="17"/>
        <v>0</v>
      </c>
      <c r="J52" s="18">
        <f t="shared" si="17"/>
        <v>0</v>
      </c>
      <c r="K52" s="18">
        <f t="shared" si="17"/>
        <v>0</v>
      </c>
      <c r="L52" s="18">
        <f t="shared" si="17"/>
        <v>0</v>
      </c>
      <c r="M52" s="18">
        <f t="shared" si="15"/>
        <v>0</v>
      </c>
      <c r="N52" s="21"/>
      <c r="O52" s="179"/>
      <c r="P52" s="179"/>
      <c r="Q52" s="179"/>
      <c r="R52" s="179"/>
      <c r="S52" s="180"/>
    </row>
    <row r="53" spans="2:19" ht="15.75" thickBot="1" x14ac:dyDescent="0.3">
      <c r="B53" s="22"/>
      <c r="C53" s="23"/>
      <c r="D53" s="23"/>
      <c r="E53" s="23"/>
      <c r="F53" s="23"/>
      <c r="G53" s="23"/>
      <c r="H53" s="23"/>
      <c r="I53" s="23"/>
      <c r="J53" s="23"/>
      <c r="K53" s="23"/>
      <c r="L53" s="23"/>
      <c r="M53" s="23"/>
      <c r="N53" s="23"/>
      <c r="O53" s="23"/>
      <c r="P53" s="23"/>
      <c r="Q53" s="23"/>
      <c r="R53" s="23"/>
      <c r="S53" s="24"/>
    </row>
    <row r="54" spans="2:19" x14ac:dyDescent="0.25">
      <c r="B54" s="7"/>
      <c r="C54" s="8"/>
      <c r="D54" s="8"/>
      <c r="E54" s="8"/>
      <c r="F54" s="9">
        <f t="shared" ref="F54:L54" si="18">F15</f>
        <v>2023</v>
      </c>
      <c r="G54" s="9">
        <f t="shared" si="18"/>
        <v>2024</v>
      </c>
      <c r="H54" s="9">
        <f t="shared" si="18"/>
        <v>2025</v>
      </c>
      <c r="I54" s="9">
        <f t="shared" si="18"/>
        <v>2026</v>
      </c>
      <c r="J54" s="9">
        <f t="shared" si="18"/>
        <v>2027</v>
      </c>
      <c r="K54" s="9">
        <f t="shared" si="18"/>
        <v>2028</v>
      </c>
      <c r="L54" s="9">
        <f t="shared" si="18"/>
        <v>2029</v>
      </c>
      <c r="M54" s="9" t="s">
        <v>2</v>
      </c>
      <c r="N54" s="8"/>
      <c r="O54" s="8"/>
      <c r="P54" s="8"/>
      <c r="Q54" s="8"/>
      <c r="R54" s="8"/>
      <c r="S54" s="10"/>
    </row>
    <row r="55" spans="2:19" x14ac:dyDescent="0.25">
      <c r="B55" s="12"/>
      <c r="C55" s="181" t="s">
        <v>24</v>
      </c>
      <c r="D55" s="181"/>
      <c r="E55" s="13" t="s">
        <v>26</v>
      </c>
      <c r="F55" s="14" t="str">
        <f>IF(F56=0,"",F56/('Partner 1'!E236+'Partner 2'!E236+'Partner 3'!E236+'Partner 4'!E236+'Partner 5'!E236+'Partner 6'!E236+'Partner 7'!E236+'Partner 8'!E236+'Partner 9'!E236+'Partner 10'!E236+'Partner 11'!E236+'Partner 12'!E236+'Partner 13'!E236+'Partner 14'!E236+'Partner 15'!E236))</f>
        <v/>
      </c>
      <c r="G55" s="14" t="str">
        <f>IF(G56=0,"",G56/('Partner 1'!F236+'Partner 2'!F236+'Partner 3'!F236+'Partner 4'!F236+'Partner 5'!F236+'Partner 6'!F236+'Partner 7'!F236+'Partner 8'!F236+'Partner 9'!F236+'Partner 10'!F236+'Partner 11'!F236+'Partner 12'!F236+'Partner 13'!F236+'Partner 14'!F236+'Partner 15'!F236))</f>
        <v/>
      </c>
      <c r="H55" s="14" t="str">
        <f>IF(H56=0,"",H56/('Partner 1'!G236+'Partner 2'!G236+'Partner 3'!G236+'Partner 4'!G236+'Partner 5'!G236+'Partner 6'!G236+'Partner 7'!G236+'Partner 8'!G236+'Partner 9'!G236+'Partner 10'!G236+'Partner 11'!G236+'Partner 12'!G236+'Partner 13'!G236+'Partner 14'!G236+'Partner 15'!G236))</f>
        <v/>
      </c>
      <c r="I55" s="14" t="str">
        <f>IF(I56=0,"",I56/('Partner 1'!H236+'Partner 2'!H236+'Partner 3'!H236+'Partner 4'!H236+'Partner 5'!H236+'Partner 6'!H236+'Partner 7'!H236+'Partner 8'!H236+'Partner 9'!H236+'Partner 10'!H236+'Partner 11'!H236+'Partner 12'!H236+'Partner 13'!H236+'Partner 14'!H236+'Partner 15'!H236))</f>
        <v/>
      </c>
      <c r="J55" s="14" t="str">
        <f>IF(J56=0,"",J56/('Partner 1'!I236+'Partner 2'!I236+'Partner 3'!I236+'Partner 4'!I236+'Partner 5'!I236+'Partner 6'!I236+'Partner 7'!I236+'Partner 8'!I236+'Partner 9'!I236+'Partner 10'!I236+'Partner 11'!I236+'Partner 12'!I236+'Partner 13'!I236+'Partner 14'!I236+'Partner 15'!I236))</f>
        <v/>
      </c>
      <c r="K55" s="14" t="str">
        <f>IF(K56=0,"",K56/('Partner 1'!J236+'Partner 2'!J236+'Partner 3'!J236+'Partner 4'!J236+'Partner 5'!J236+'Partner 6'!J236+'Partner 7'!J236+'Partner 8'!J236+'Partner 9'!J236+'Partner 10'!J236+'Partner 11'!J236+'Partner 12'!J236+'Partner 13'!J236+'Partner 14'!J236+'Partner 15'!J236))</f>
        <v/>
      </c>
      <c r="L55" s="14" t="str">
        <f>IF(L56=0,"",L56/('Partner 1'!K236+'Partner 2'!K236+'Partner 3'!K236+'Partner 4'!K236+'Partner 5'!K236+'Partner 6'!K236+'Partner 7'!K236+'Partner 8'!K236+'Partner 9'!K236+'Partner 10'!K236+'Partner 11'!K236+'Partner 12'!K236+'Partner 13'!K236+'Partner 14'!K236+'Partner 15'!K236))</f>
        <v/>
      </c>
      <c r="M55" s="14" t="str">
        <f>IF(M56=0,"",M56/('Partner 1'!L236+'Partner 2'!L236+'Partner 3'!L236+'Partner 4'!L236+'Partner 5'!L236+'Partner 6'!L236+'Partner 7'!L236+'Partner 8'!L236+'Partner 9'!L236+'Partner 10'!L236+'Partner 11'!L236+'Partner 12'!L236+'Partner 13'!L236+'Partner 14'!L236+'Partner 15'!L236))</f>
        <v/>
      </c>
      <c r="N55" s="16"/>
      <c r="O55" s="179" t="s">
        <v>41</v>
      </c>
      <c r="P55" s="179"/>
      <c r="Q55" s="179"/>
      <c r="R55" s="179"/>
      <c r="S55" s="180"/>
    </row>
    <row r="56" spans="2:19" x14ac:dyDescent="0.25">
      <c r="B56" s="12"/>
      <c r="C56" s="181" t="s">
        <v>25</v>
      </c>
      <c r="D56" s="181"/>
      <c r="E56" s="13" t="s">
        <v>27</v>
      </c>
      <c r="F56" s="18">
        <f>('Partner 1'!E291+'Partner 2'!E291+'Partner 3'!E291+'Partner 4'!E291+'Partner 5'!E291+'Partner 6'!E291+'Partner 7'!E291+'Partner 8'!E291+'Partner 9'!E291+'Partner 10'!E291+'Partner 11'!E291+'Partner 12'!E291+'Partner 13'!E291+'Partner 14'!E291+'Partner 15'!E291)</f>
        <v>0</v>
      </c>
      <c r="G56" s="18">
        <f>('Partner 1'!F291+'Partner 2'!F291+'Partner 3'!F291+'Partner 4'!F291+'Partner 5'!F291+'Partner 6'!F291+'Partner 7'!F291+'Partner 8'!F291+'Partner 9'!F291+'Partner 10'!F291+'Partner 11'!F291+'Partner 12'!F291+'Partner 13'!F291+'Partner 14'!F291+'Partner 15'!F291)</f>
        <v>0</v>
      </c>
      <c r="H56" s="18">
        <f>('Partner 1'!G291+'Partner 2'!G291+'Partner 3'!G291+'Partner 4'!G291+'Partner 5'!G291+'Partner 6'!G291+'Partner 7'!G291+'Partner 8'!G291+'Partner 9'!G291+'Partner 10'!G291+'Partner 11'!G291+'Partner 12'!G291+'Partner 13'!G291+'Partner 14'!G291+'Partner 15'!G291)</f>
        <v>0</v>
      </c>
      <c r="I56" s="18">
        <f>('Partner 1'!H291+'Partner 2'!H291+'Partner 3'!H291+'Partner 4'!H291+'Partner 5'!H291+'Partner 6'!H291+'Partner 7'!H291+'Partner 8'!H291+'Partner 9'!H291+'Partner 10'!H291+'Partner 11'!H291+'Partner 12'!H291+'Partner 13'!H291+'Partner 14'!H291+'Partner 15'!H291)</f>
        <v>0</v>
      </c>
      <c r="J56" s="18">
        <f>('Partner 1'!I291+'Partner 2'!I291+'Partner 3'!I291+'Partner 4'!I291+'Partner 5'!I291+'Partner 6'!I291+'Partner 7'!I291+'Partner 8'!I291+'Partner 9'!I291+'Partner 10'!I291+'Partner 11'!I291+'Partner 12'!I291+'Partner 13'!I291+'Partner 14'!I291+'Partner 15'!I291)</f>
        <v>0</v>
      </c>
      <c r="K56" s="18">
        <f>('Partner 1'!J291+'Partner 2'!J291+'Partner 3'!J291+'Partner 4'!J291+'Partner 5'!J291+'Partner 6'!J291+'Partner 7'!J291+'Partner 8'!J291+'Partner 9'!J291+'Partner 10'!J291+'Partner 11'!J291+'Partner 12'!J291+'Partner 13'!J291+'Partner 14'!J291+'Partner 15'!J291)</f>
        <v>0</v>
      </c>
      <c r="L56" s="18">
        <f>('Partner 1'!K291+'Partner 2'!K291+'Partner 3'!K291+'Partner 4'!K291+'Partner 5'!K291+'Partner 6'!K291+'Partner 7'!K291+'Partner 8'!K291+'Partner 9'!K291+'Partner 10'!K291+'Partner 11'!K291+'Partner 12'!K291+'Partner 13'!K291+'Partner 14'!K291+'Partner 15'!K291)</f>
        <v>0</v>
      </c>
      <c r="M56" s="18">
        <f t="shared" ref="M56:M61" si="19">SUM(F56:L56)</f>
        <v>0</v>
      </c>
      <c r="N56" s="16"/>
      <c r="O56" s="179"/>
      <c r="P56" s="179"/>
      <c r="Q56" s="179"/>
      <c r="R56" s="179"/>
      <c r="S56" s="180"/>
    </row>
    <row r="57" spans="2:19" x14ac:dyDescent="0.25">
      <c r="B57" s="12"/>
      <c r="C57" s="16"/>
      <c r="D57" s="16"/>
      <c r="E57" s="13" t="s">
        <v>100</v>
      </c>
      <c r="F57" s="18">
        <f>'Partner 1'!E250+'Partner 1'!Q250+'Partner 2'!E250+'Partner 2'!Q250+'Partner 3'!E250+'Partner 3'!Q250+'Partner 4'!E250+'Partner 4'!Q250+'Partner 5'!E250+'Partner 5'!Q250+'Partner 6'!E250+'Partner 6'!Q250+'Partner 7'!E250+'Partner 7'!Q250+'Partner 8'!E250+'Partner 8'!Q250+'Partner 9'!E250+'Partner 9'!Q250+'Partner 10'!E250+'Partner 10'!Q250+'Partner 11'!E250+'Partner 11'!Q250+'Partner 12'!E250+'Partner 12'!Q250+'Partner 13'!E250+'Partner 13'!Q250+'Partner 14'!E250+'Partner 14'!Q250+'Partner 15'!E250+'Partner 15'!Q250</f>
        <v>0</v>
      </c>
      <c r="G57" s="18">
        <f>'Partner 1'!F250+'Partner 1'!R250+'Partner 2'!F250+'Partner 2'!R250+'Partner 3'!F250+'Partner 3'!R250+'Partner 4'!F250+'Partner 4'!R250+'Partner 5'!F250+'Partner 5'!R250+'Partner 6'!F250+'Partner 6'!R250+'Partner 7'!F250+'Partner 7'!R250+'Partner 8'!F250+'Partner 8'!R250+'Partner 9'!F250+'Partner 9'!R250+'Partner 10'!F250+'Partner 10'!R250+'Partner 11'!F250+'Partner 11'!R250+'Partner 12'!F250+'Partner 12'!R250+'Partner 13'!F250+'Partner 13'!R250+'Partner 14'!F250+'Partner 14'!R250+'Partner 15'!F250+'Partner 15'!R250</f>
        <v>0</v>
      </c>
      <c r="H57" s="18">
        <f>'Partner 1'!G250+'Partner 1'!S250+'Partner 2'!G250+'Partner 2'!S250+'Partner 3'!G250+'Partner 3'!S250+'Partner 4'!G250+'Partner 4'!S250+'Partner 5'!G250+'Partner 5'!S250+'Partner 6'!G250+'Partner 6'!S250+'Partner 7'!G250+'Partner 7'!S250+'Partner 8'!G250+'Partner 8'!S250+'Partner 9'!G250+'Partner 9'!S250+'Partner 10'!G250+'Partner 10'!S250+'Partner 11'!G250+'Partner 11'!S250+'Partner 12'!G250+'Partner 12'!S250+'Partner 13'!G250+'Partner 13'!S250+'Partner 14'!G250+'Partner 14'!S250+'Partner 15'!G250+'Partner 15'!S250</f>
        <v>0</v>
      </c>
      <c r="I57" s="18">
        <f>'Partner 1'!H250+'Partner 1'!T250+'Partner 2'!H250+'Partner 2'!T250+'Partner 3'!H250+'Partner 3'!T250+'Partner 4'!H250+'Partner 4'!T250+'Partner 5'!H250+'Partner 5'!T250+'Partner 6'!H250+'Partner 6'!T250+'Partner 7'!H250+'Partner 7'!T250+'Partner 8'!H250+'Partner 8'!T250+'Partner 9'!H250+'Partner 9'!T250+'Partner 10'!H250+'Partner 10'!T250+'Partner 11'!H250+'Partner 11'!T250+'Partner 12'!H250+'Partner 12'!T250+'Partner 13'!H250+'Partner 13'!T250+'Partner 14'!H250+'Partner 14'!T250+'Partner 15'!H250+'Partner 15'!T250</f>
        <v>0</v>
      </c>
      <c r="J57" s="18">
        <f>'Partner 1'!I250+'Partner 1'!U250+'Partner 2'!I250+'Partner 2'!U250+'Partner 3'!I250+'Partner 3'!U250+'Partner 4'!I250+'Partner 4'!U250+'Partner 5'!I250+'Partner 5'!U250+'Partner 6'!I250+'Partner 6'!U250+'Partner 7'!I250+'Partner 7'!U250+'Partner 8'!I250+'Partner 8'!U250+'Partner 9'!I250+'Partner 9'!U250+'Partner 10'!I250+'Partner 10'!U250+'Partner 11'!I250+'Partner 11'!U250+'Partner 12'!I250+'Partner 12'!U250+'Partner 13'!I250+'Partner 13'!U250+'Partner 14'!I250+'Partner 14'!U250+'Partner 15'!I250+'Partner 15'!U250</f>
        <v>0</v>
      </c>
      <c r="K57" s="18">
        <f>'Partner 1'!J250+'Partner 1'!V250+'Partner 2'!J250+'Partner 2'!V250+'Partner 3'!J250+'Partner 3'!V250+'Partner 4'!J250+'Partner 4'!V250+'Partner 5'!J250+'Partner 5'!V250+'Partner 6'!J250+'Partner 6'!V250+'Partner 7'!J250+'Partner 7'!V250+'Partner 8'!J250+'Partner 8'!V250+'Partner 9'!J250+'Partner 9'!V250+'Partner 10'!J250+'Partner 10'!V250+'Partner 11'!J250+'Partner 11'!V250+'Partner 12'!J250+'Partner 12'!V250+'Partner 13'!J250+'Partner 13'!V250+'Partner 14'!J250+'Partner 14'!V250+'Partner 15'!J250+'Partner 15'!V250</f>
        <v>0</v>
      </c>
      <c r="L57" s="18">
        <f>'Partner 1'!K250+'Partner 1'!W250+'Partner 2'!K250+'Partner 2'!W250+'Partner 3'!K250+'Partner 3'!W250+'Partner 4'!K250+'Partner 4'!W250+'Partner 5'!K250+'Partner 5'!W250+'Partner 6'!K250+'Partner 6'!W250+'Partner 7'!K250+'Partner 7'!W250+'Partner 8'!K250+'Partner 8'!W250+'Partner 9'!K250+'Partner 9'!W250+'Partner 10'!K250+'Partner 10'!W250+'Partner 11'!K250+'Partner 11'!W250+'Partner 12'!K250+'Partner 12'!W250+'Partner 13'!K250+'Partner 13'!W250+'Partner 14'!K250+'Partner 14'!W250+'Partner 15'!K250+'Partner 15'!W250</f>
        <v>0</v>
      </c>
      <c r="M57" s="18">
        <f t="shared" si="19"/>
        <v>0</v>
      </c>
      <c r="N57" s="16"/>
      <c r="O57" s="179"/>
      <c r="P57" s="179"/>
      <c r="Q57" s="179"/>
      <c r="R57" s="179"/>
      <c r="S57" s="180"/>
    </row>
    <row r="58" spans="2:19" ht="15" customHeight="1" x14ac:dyDescent="0.25">
      <c r="B58" s="12"/>
      <c r="C58" s="177" t="s">
        <v>16</v>
      </c>
      <c r="D58" s="177"/>
      <c r="E58" s="177"/>
      <c r="F58" s="18">
        <f>'Partner 1'!E229+'Partner 2'!E229+'Partner 3'!E229+'Partner 4'!E229+'Partner 5'!E229+'Partner 6'!E229+'Partner 7'!E229+'Partner 8'!E229+'Partner 9'!E229+'Partner 10'!E229+'Partner 11'!E229+'Partner 12'!E229+'Partner 13'!E229+'Partner 14'!E229+'Partner 15'!E229</f>
        <v>0</v>
      </c>
      <c r="G58" s="18">
        <f>'Partner 1'!F229+'Partner 2'!F229+'Partner 3'!F229+'Partner 4'!F229+'Partner 5'!F229+'Partner 6'!F229+'Partner 7'!F229+'Partner 8'!F229+'Partner 9'!F229+'Partner 10'!F229+'Partner 11'!F229+'Partner 12'!F229+'Partner 13'!F229+'Partner 14'!F229+'Partner 15'!F229</f>
        <v>0</v>
      </c>
      <c r="H58" s="18">
        <f>'Partner 1'!G229+'Partner 2'!G229+'Partner 3'!G229+'Partner 4'!G229+'Partner 5'!G229+'Partner 6'!G229+'Partner 7'!G229+'Partner 8'!G229+'Partner 9'!G229+'Partner 10'!G229+'Partner 11'!G229+'Partner 12'!G229+'Partner 13'!G229+'Partner 14'!G229+'Partner 15'!G229</f>
        <v>0</v>
      </c>
      <c r="I58" s="18">
        <f>'Partner 1'!H229+'Partner 2'!H229+'Partner 3'!H229+'Partner 4'!H229+'Partner 5'!H229+'Partner 6'!H229+'Partner 7'!H229+'Partner 8'!H229+'Partner 9'!H229+'Partner 10'!H229+'Partner 11'!H229+'Partner 12'!H229+'Partner 13'!H229+'Partner 14'!H229+'Partner 15'!H229</f>
        <v>0</v>
      </c>
      <c r="J58" s="18">
        <f>'Partner 1'!I229+'Partner 2'!I229+'Partner 3'!I229+'Partner 4'!I229+'Partner 5'!I229+'Partner 6'!I229+'Partner 7'!I229+'Partner 8'!I229+'Partner 9'!I229+'Partner 10'!I229+'Partner 11'!I229+'Partner 12'!I229+'Partner 13'!I229+'Partner 14'!I229+'Partner 15'!I229</f>
        <v>0</v>
      </c>
      <c r="K58" s="18">
        <f>'Partner 1'!J229+'Partner 2'!J229+'Partner 3'!J229+'Partner 4'!J229+'Partner 5'!J229+'Partner 6'!J229+'Partner 7'!J229+'Partner 8'!J229+'Partner 9'!J229+'Partner 10'!J229+'Partner 11'!J229+'Partner 12'!J229+'Partner 13'!J229+'Partner 14'!J229+'Partner 15'!J229</f>
        <v>0</v>
      </c>
      <c r="L58" s="18">
        <f>'Partner 1'!K229+'Partner 2'!K229+'Partner 3'!K229+'Partner 4'!K229+'Partner 5'!K229+'Partner 6'!K229+'Partner 7'!K229+'Partner 8'!K229+'Partner 9'!K229+'Partner 10'!K229+'Partner 11'!K229+'Partner 12'!K229+'Partner 13'!K229+'Partner 14'!K229+'Partner 15'!K229</f>
        <v>0</v>
      </c>
      <c r="M58" s="18">
        <f t="shared" si="19"/>
        <v>0</v>
      </c>
      <c r="N58" s="21"/>
      <c r="O58" s="179"/>
      <c r="P58" s="179"/>
      <c r="Q58" s="179"/>
      <c r="R58" s="179"/>
      <c r="S58" s="180"/>
    </row>
    <row r="59" spans="2:19" ht="15" customHeight="1" x14ac:dyDescent="0.25">
      <c r="B59" s="12"/>
      <c r="C59" s="178" t="s">
        <v>17</v>
      </c>
      <c r="D59" s="178"/>
      <c r="E59" s="178"/>
      <c r="F59" s="18">
        <f>'Partner 1'!E230+'Partner 2'!E230+'Partner 3'!E230+'Partner 4'!E230+'Partner 5'!E230+'Partner 6'!E230+'Partner 7'!E230+'Partner 8'!E230+'Partner 9'!E230+'Partner 10'!E230+'Partner 11'!E230+'Partner 12'!E230+'Partner 13'!E230+'Partner 14'!E230+'Partner 15'!E230</f>
        <v>0</v>
      </c>
      <c r="G59" s="18">
        <f>'Partner 1'!F230+'Partner 2'!F230+'Partner 3'!F230+'Partner 4'!F230+'Partner 5'!F230+'Partner 6'!F230+'Partner 7'!F230+'Partner 8'!F230+'Partner 9'!F230+'Partner 10'!F230+'Partner 11'!F230+'Partner 12'!F230+'Partner 13'!F230+'Partner 14'!F230+'Partner 15'!F230</f>
        <v>0</v>
      </c>
      <c r="H59" s="18">
        <f>'Partner 1'!G230+'Partner 2'!G230+'Partner 3'!G230+'Partner 4'!G230+'Partner 5'!G230+'Partner 6'!G230+'Partner 7'!G230+'Partner 8'!G230+'Partner 9'!G230+'Partner 10'!G230+'Partner 11'!G230+'Partner 12'!G230+'Partner 13'!G230+'Partner 14'!G230+'Partner 15'!G230</f>
        <v>0</v>
      </c>
      <c r="I59" s="18">
        <f>'Partner 1'!H230+'Partner 2'!H230+'Partner 3'!H230+'Partner 4'!H230+'Partner 5'!H230+'Partner 6'!H230+'Partner 7'!H230+'Partner 8'!H230+'Partner 9'!H230+'Partner 10'!H230+'Partner 11'!H230+'Partner 12'!H230+'Partner 13'!H230+'Partner 14'!H230+'Partner 15'!H230</f>
        <v>0</v>
      </c>
      <c r="J59" s="18">
        <f>'Partner 1'!I230+'Partner 2'!I230+'Partner 3'!I230+'Partner 4'!I230+'Partner 5'!I230+'Partner 6'!I230+'Partner 7'!I230+'Partner 8'!I230+'Partner 9'!I230+'Partner 10'!I230+'Partner 11'!I230+'Partner 12'!I230+'Partner 13'!I230+'Partner 14'!I230+'Partner 15'!I230</f>
        <v>0</v>
      </c>
      <c r="K59" s="18">
        <f>'Partner 1'!J230+'Partner 2'!J230+'Partner 3'!J230+'Partner 4'!J230+'Partner 5'!J230+'Partner 6'!J230+'Partner 7'!J230+'Partner 8'!J230+'Partner 9'!J230+'Partner 10'!J230+'Partner 11'!J230+'Partner 12'!J230+'Partner 13'!J230+'Partner 14'!J230+'Partner 15'!J230</f>
        <v>0</v>
      </c>
      <c r="L59" s="18">
        <f>'Partner 1'!K230+'Partner 2'!K230+'Partner 3'!K230+'Partner 4'!K230+'Partner 5'!K230+'Partner 6'!K230+'Partner 7'!K230+'Partner 8'!K230+'Partner 9'!K230+'Partner 10'!K230+'Partner 11'!K230+'Partner 12'!K230+'Partner 13'!K230+'Partner 14'!K230+'Partner 15'!K230</f>
        <v>0</v>
      </c>
      <c r="M59" s="18">
        <f t="shared" si="19"/>
        <v>0</v>
      </c>
      <c r="N59" s="21"/>
      <c r="O59" s="179"/>
      <c r="P59" s="179"/>
      <c r="Q59" s="179"/>
      <c r="R59" s="179"/>
      <c r="S59" s="180"/>
    </row>
    <row r="60" spans="2:19" ht="15" customHeight="1" x14ac:dyDescent="0.25">
      <c r="B60" s="12"/>
      <c r="C60" s="178" t="s">
        <v>18</v>
      </c>
      <c r="D60" s="178"/>
      <c r="E60" s="178"/>
      <c r="F60" s="18">
        <f>'Partner 1'!E231+'Partner 2'!E231+'Partner 3'!E231+'Partner 4'!E231+'Partner 5'!E231+'Partner 6'!E231+'Partner 7'!E231+'Partner 8'!E231+'Partner 9'!E231+'Partner 10'!E231+'Partner 11'!E231+'Partner 12'!E231+'Partner 13'!E231+'Partner 14'!E231+'Partner 15'!E231</f>
        <v>0</v>
      </c>
      <c r="G60" s="18">
        <f>'Partner 1'!F231+'Partner 2'!F231+'Partner 3'!F231+'Partner 4'!F231+'Partner 5'!F231+'Partner 6'!F231+'Partner 7'!F231+'Partner 8'!F231+'Partner 9'!F231+'Partner 10'!F231+'Partner 11'!F231+'Partner 12'!F231+'Partner 13'!F231+'Partner 14'!F231+'Partner 15'!F231</f>
        <v>0</v>
      </c>
      <c r="H60" s="18">
        <f>'Partner 1'!G231+'Partner 2'!G231+'Partner 3'!G231+'Partner 4'!G231+'Partner 5'!G231+'Partner 6'!G231+'Partner 7'!G231+'Partner 8'!G231+'Partner 9'!G231+'Partner 10'!G231+'Partner 11'!G231+'Partner 12'!G231+'Partner 13'!G231+'Partner 14'!G231+'Partner 15'!G231</f>
        <v>0</v>
      </c>
      <c r="I60" s="18">
        <f>'Partner 1'!H231+'Partner 2'!H231+'Partner 3'!H231+'Partner 4'!H231+'Partner 5'!H231+'Partner 6'!H231+'Partner 7'!H231+'Partner 8'!H231+'Partner 9'!H231+'Partner 10'!H231+'Partner 11'!H231+'Partner 12'!H231+'Partner 13'!H231+'Partner 14'!H231+'Partner 15'!H231</f>
        <v>0</v>
      </c>
      <c r="J60" s="18">
        <f>'Partner 1'!I231+'Partner 2'!I231+'Partner 3'!I231+'Partner 4'!I231+'Partner 5'!I231+'Partner 6'!I231+'Partner 7'!I231+'Partner 8'!I231+'Partner 9'!I231+'Partner 10'!I231+'Partner 11'!I231+'Partner 12'!I231+'Partner 13'!I231+'Partner 14'!I231+'Partner 15'!I231</f>
        <v>0</v>
      </c>
      <c r="K60" s="18">
        <f>'Partner 1'!J231+'Partner 2'!J231+'Partner 3'!J231+'Partner 4'!J231+'Partner 5'!J231+'Partner 6'!J231+'Partner 7'!J231+'Partner 8'!J231+'Partner 9'!J231+'Partner 10'!J231+'Partner 11'!J231+'Partner 12'!J231+'Partner 13'!J231+'Partner 14'!J231+'Partner 15'!J231</f>
        <v>0</v>
      </c>
      <c r="L60" s="18">
        <f>'Partner 1'!K231+'Partner 2'!K231+'Partner 3'!K231+'Partner 4'!K231+'Partner 5'!K231+'Partner 6'!K231+'Partner 7'!K231+'Partner 8'!K231+'Partner 9'!K231+'Partner 10'!K231+'Partner 11'!K231+'Partner 12'!K231+'Partner 13'!K231+'Partner 14'!K231+'Partner 15'!K231</f>
        <v>0</v>
      </c>
      <c r="M60" s="18">
        <f t="shared" si="19"/>
        <v>0</v>
      </c>
      <c r="N60" s="21"/>
      <c r="O60" s="179"/>
      <c r="P60" s="179"/>
      <c r="Q60" s="179"/>
      <c r="R60" s="179"/>
      <c r="S60" s="180"/>
    </row>
    <row r="61" spans="2:19" ht="15" customHeight="1" x14ac:dyDescent="0.25">
      <c r="B61" s="12"/>
      <c r="C61" s="178" t="s">
        <v>19</v>
      </c>
      <c r="D61" s="178"/>
      <c r="E61" s="178"/>
      <c r="F61" s="18">
        <f>'Partner 1'!E232+'Partner 2'!E232+'Partner 3'!E232+'Partner 4'!E232+'Partner 5'!E232+'Partner 6'!E232+'Partner 7'!E232+'Partner 8'!E232+'Partner 9'!E232+'Partner 10'!E232+'Partner 11'!E232+'Partner 12'!E232+'Partner 13'!E232+'Partner 14'!E232+'Partner 15'!E232</f>
        <v>0</v>
      </c>
      <c r="G61" s="18">
        <f>'Partner 1'!F232+'Partner 2'!F232+'Partner 3'!F232+'Partner 4'!F232+'Partner 5'!F232+'Partner 6'!F232+'Partner 7'!F232+'Partner 8'!F232+'Partner 9'!F232+'Partner 10'!F232+'Partner 11'!F232+'Partner 12'!F232+'Partner 13'!F232+'Partner 14'!F232+'Partner 15'!F232</f>
        <v>0</v>
      </c>
      <c r="H61" s="18">
        <f>'Partner 1'!G232+'Partner 2'!G232+'Partner 3'!G232+'Partner 4'!G232+'Partner 5'!G232+'Partner 6'!G232+'Partner 7'!G232+'Partner 8'!G232+'Partner 9'!G232+'Partner 10'!G232+'Partner 11'!G232+'Partner 12'!G232+'Partner 13'!G232+'Partner 14'!G232+'Partner 15'!G232</f>
        <v>0</v>
      </c>
      <c r="I61" s="18">
        <f>'Partner 1'!H232+'Partner 2'!H232+'Partner 3'!H232+'Partner 4'!H232+'Partner 5'!H232+'Partner 6'!H232+'Partner 7'!H232+'Partner 8'!H232+'Partner 9'!H232+'Partner 10'!H232+'Partner 11'!H232+'Partner 12'!H232+'Partner 13'!H232+'Partner 14'!H232+'Partner 15'!H232</f>
        <v>0</v>
      </c>
      <c r="J61" s="18">
        <f>'Partner 1'!I232+'Partner 2'!I232+'Partner 3'!I232+'Partner 4'!I232+'Partner 5'!I232+'Partner 6'!I232+'Partner 7'!I232+'Partner 8'!I232+'Partner 9'!I232+'Partner 10'!I232+'Partner 11'!I232+'Partner 12'!I232+'Partner 13'!I232+'Partner 14'!I232+'Partner 15'!I232</f>
        <v>0</v>
      </c>
      <c r="K61" s="18">
        <f>'Partner 1'!J232+'Partner 2'!J232+'Partner 3'!J232+'Partner 4'!J232+'Partner 5'!J232+'Partner 6'!J232+'Partner 7'!J232+'Partner 8'!J232+'Partner 9'!J232+'Partner 10'!J232+'Partner 11'!J232+'Partner 12'!J232+'Partner 13'!J232+'Partner 14'!J232+'Partner 15'!J232</f>
        <v>0</v>
      </c>
      <c r="L61" s="18">
        <f>'Partner 1'!K232+'Partner 2'!K232+'Partner 3'!K232+'Partner 4'!K232+'Partner 5'!K232+'Partner 6'!K232+'Partner 7'!K232+'Partner 8'!K232+'Partner 9'!K232+'Partner 10'!K232+'Partner 11'!K232+'Partner 12'!K232+'Partner 13'!K232+'Partner 14'!K232+'Partner 15'!K232</f>
        <v>0</v>
      </c>
      <c r="M61" s="18">
        <f t="shared" si="19"/>
        <v>0</v>
      </c>
      <c r="N61" s="21"/>
      <c r="O61" s="179"/>
      <c r="P61" s="179"/>
      <c r="Q61" s="179"/>
      <c r="R61" s="179"/>
      <c r="S61" s="180"/>
    </row>
    <row r="62" spans="2:19" ht="15" customHeight="1" x14ac:dyDescent="0.25">
      <c r="B62" s="12"/>
      <c r="C62" s="178" t="s">
        <v>20</v>
      </c>
      <c r="D62" s="178"/>
      <c r="E62" s="178"/>
      <c r="F62" s="18">
        <f>'Partner 1'!E233+'Partner 2'!E233+'Partner 3'!E233+'Partner 4'!E233+'Partner 5'!E233+'Partner 6'!E233+'Partner 7'!E233+'Partner 8'!E233+'Partner 9'!E233+'Partner 10'!E233+'Partner 11'!E233+'Partner 12'!E233+'Partner 13'!E233+'Partner 14'!E233+'Partner 15'!E233</f>
        <v>0</v>
      </c>
      <c r="G62" s="18">
        <f>'Partner 1'!F233+'Partner 2'!F233+'Partner 3'!F233+'Partner 4'!F233+'Partner 5'!F233+'Partner 6'!F233+'Partner 7'!F233+'Partner 8'!F233+'Partner 9'!F233+'Partner 10'!F233+'Partner 11'!F233+'Partner 12'!F233+'Partner 13'!F233+'Partner 14'!F233+'Partner 15'!F233</f>
        <v>0</v>
      </c>
      <c r="H62" s="18">
        <f>'Partner 1'!G233+'Partner 2'!G233+'Partner 3'!G233+'Partner 4'!G233+'Partner 5'!G233+'Partner 6'!G233+'Partner 7'!G233+'Partner 8'!G233+'Partner 9'!G233+'Partner 10'!G233+'Partner 11'!G233+'Partner 12'!G233+'Partner 13'!G233+'Partner 14'!G233+'Partner 15'!G233</f>
        <v>0</v>
      </c>
      <c r="I62" s="18">
        <f>'Partner 1'!H233+'Partner 2'!H233+'Partner 3'!H233+'Partner 4'!H233+'Partner 5'!H233+'Partner 6'!H233+'Partner 7'!H233+'Partner 8'!H233+'Partner 9'!H233+'Partner 10'!H233+'Partner 11'!H233+'Partner 12'!H233+'Partner 13'!H233+'Partner 14'!H233+'Partner 15'!H233</f>
        <v>0</v>
      </c>
      <c r="J62" s="18">
        <f>'Partner 1'!I233+'Partner 2'!I233+'Partner 3'!I233+'Partner 4'!I233+'Partner 5'!I233+'Partner 6'!I233+'Partner 7'!I233+'Partner 8'!I233+'Partner 9'!I233+'Partner 10'!I233+'Partner 11'!I233+'Partner 12'!I233+'Partner 13'!I233+'Partner 14'!I233+'Partner 15'!I233</f>
        <v>0</v>
      </c>
      <c r="K62" s="18">
        <f>'Partner 1'!J233+'Partner 2'!J233+'Partner 3'!J233+'Partner 4'!J233+'Partner 5'!J233+'Partner 6'!J233+'Partner 7'!J233+'Partner 8'!J233+'Partner 9'!J233+'Partner 10'!J233+'Partner 11'!J233+'Partner 12'!J233+'Partner 13'!J233+'Partner 14'!J233+'Partner 15'!J233</f>
        <v>0</v>
      </c>
      <c r="L62" s="18">
        <f>'Partner 1'!K233+'Partner 2'!K233+'Partner 3'!K233+'Partner 4'!K233+'Partner 5'!K233+'Partner 6'!K233+'Partner 7'!K233+'Partner 8'!K233+'Partner 9'!K233+'Partner 10'!K233+'Partner 11'!K233+'Partner 12'!K233+'Partner 13'!K233+'Partner 14'!K233+'Partner 15'!K233</f>
        <v>0</v>
      </c>
      <c r="M62" s="18">
        <f>SUM(F114:L114)</f>
        <v>0</v>
      </c>
      <c r="N62" s="21"/>
      <c r="O62" s="179"/>
      <c r="P62" s="179"/>
      <c r="Q62" s="179"/>
      <c r="R62" s="179"/>
      <c r="S62" s="180"/>
    </row>
    <row r="63" spans="2:19" ht="15" customHeight="1" x14ac:dyDescent="0.25">
      <c r="B63" s="12"/>
      <c r="C63" s="178" t="s">
        <v>21</v>
      </c>
      <c r="D63" s="178"/>
      <c r="E63" s="178"/>
      <c r="F63" s="18">
        <f>'Partner 1'!E234+'Partner 2'!E234+'Partner 3'!E234+'Partner 4'!E234+'Partner 5'!E234+'Partner 6'!E234+'Partner 7'!E234+'Partner 8'!E234+'Partner 9'!E234+'Partner 10'!E234+'Partner 11'!E234+'Partner 12'!E234+'Partner 13'!E234+'Partner 14'!E234+'Partner 15'!E234</f>
        <v>0</v>
      </c>
      <c r="G63" s="18">
        <f>'Partner 1'!F234+'Partner 2'!F234+'Partner 3'!F234+'Partner 4'!F234+'Partner 5'!F234+'Partner 6'!F234+'Partner 7'!F234+'Partner 8'!F234+'Partner 9'!F234+'Partner 10'!F234+'Partner 11'!F234+'Partner 12'!F234+'Partner 13'!F234+'Partner 14'!F234+'Partner 15'!F234</f>
        <v>0</v>
      </c>
      <c r="H63" s="18">
        <f>'Partner 1'!G234+'Partner 2'!G234+'Partner 3'!G234+'Partner 4'!G234+'Partner 5'!G234+'Partner 6'!G234+'Partner 7'!G234+'Partner 8'!G234+'Partner 9'!G234+'Partner 10'!G234+'Partner 11'!G234+'Partner 12'!G234+'Partner 13'!G234+'Partner 14'!G234+'Partner 15'!G234</f>
        <v>0</v>
      </c>
      <c r="I63" s="18">
        <f>'Partner 1'!H234+'Partner 2'!H234+'Partner 3'!H234+'Partner 4'!H234+'Partner 5'!H234+'Partner 6'!H234+'Partner 7'!H234+'Partner 8'!H234+'Partner 9'!H234+'Partner 10'!H234+'Partner 11'!H234+'Partner 12'!H234+'Partner 13'!H234+'Partner 14'!H234+'Partner 15'!H234</f>
        <v>0</v>
      </c>
      <c r="J63" s="18">
        <f>'Partner 1'!I234+'Partner 2'!I234+'Partner 3'!I234+'Partner 4'!I234+'Partner 5'!I234+'Partner 6'!I234+'Partner 7'!I234+'Partner 8'!I234+'Partner 9'!I234+'Partner 10'!I234+'Partner 11'!I234+'Partner 12'!I234+'Partner 13'!I234+'Partner 14'!I234+'Partner 15'!I234</f>
        <v>0</v>
      </c>
      <c r="K63" s="18">
        <f>'Partner 1'!J234+'Partner 2'!J234+'Partner 3'!J234+'Partner 4'!J234+'Partner 5'!J234+'Partner 6'!J234+'Partner 7'!J234+'Partner 8'!J234+'Partner 9'!J234+'Partner 10'!J234+'Partner 11'!J234+'Partner 12'!J234+'Partner 13'!J234+'Partner 14'!J234+'Partner 15'!J234</f>
        <v>0</v>
      </c>
      <c r="L63" s="18">
        <f>'Partner 1'!K234+'Partner 2'!K234+'Partner 3'!K234+'Partner 4'!K234+'Partner 5'!K234+'Partner 6'!K234+'Partner 7'!K234+'Partner 8'!K234+'Partner 9'!K234+'Partner 10'!K234+'Partner 11'!K234+'Partner 12'!K234+'Partner 13'!K234+'Partner 14'!K234+'Partner 15'!K234</f>
        <v>0</v>
      </c>
      <c r="M63" s="18">
        <f>SUM(F63:L63)</f>
        <v>0</v>
      </c>
      <c r="N63" s="21"/>
      <c r="O63" s="179"/>
      <c r="P63" s="179"/>
      <c r="Q63" s="179"/>
      <c r="R63" s="179"/>
      <c r="S63" s="180"/>
    </row>
    <row r="64" spans="2:19" ht="15" customHeight="1" x14ac:dyDescent="0.25">
      <c r="B64" s="12"/>
      <c r="C64" s="178" t="s">
        <v>22</v>
      </c>
      <c r="D64" s="178"/>
      <c r="E64" s="178"/>
      <c r="F64" s="18">
        <f>SUM(F58:F62)</f>
        <v>0</v>
      </c>
      <c r="G64" s="18">
        <f t="shared" ref="G64:L64" si="20">SUM(G58:G62)</f>
        <v>0</v>
      </c>
      <c r="H64" s="18">
        <f t="shared" si="20"/>
        <v>0</v>
      </c>
      <c r="I64" s="18">
        <f t="shared" si="20"/>
        <v>0</v>
      </c>
      <c r="J64" s="18">
        <f t="shared" si="20"/>
        <v>0</v>
      </c>
      <c r="K64" s="18">
        <f t="shared" si="20"/>
        <v>0</v>
      </c>
      <c r="L64" s="18">
        <f t="shared" si="20"/>
        <v>0</v>
      </c>
      <c r="M64" s="18">
        <f>SUM(F64:L64)</f>
        <v>0</v>
      </c>
      <c r="N64" s="21"/>
      <c r="O64" s="179"/>
      <c r="P64" s="179"/>
      <c r="Q64" s="179"/>
      <c r="R64" s="179"/>
      <c r="S64" s="180"/>
    </row>
    <row r="65" spans="2:19" ht="15" customHeight="1" x14ac:dyDescent="0.25">
      <c r="B65" s="12"/>
      <c r="C65" s="178" t="s">
        <v>23</v>
      </c>
      <c r="D65" s="178"/>
      <c r="E65" s="178"/>
      <c r="F65" s="18">
        <f>SUM(F63:F64)</f>
        <v>0</v>
      </c>
      <c r="G65" s="18">
        <f t="shared" ref="G65:L65" si="21">SUM(G63:G64)</f>
        <v>0</v>
      </c>
      <c r="H65" s="18">
        <f t="shared" si="21"/>
        <v>0</v>
      </c>
      <c r="I65" s="18">
        <f t="shared" si="21"/>
        <v>0</v>
      </c>
      <c r="J65" s="18">
        <f t="shared" si="21"/>
        <v>0</v>
      </c>
      <c r="K65" s="18">
        <f t="shared" si="21"/>
        <v>0</v>
      </c>
      <c r="L65" s="18">
        <f t="shared" si="21"/>
        <v>0</v>
      </c>
      <c r="M65" s="18">
        <f>SUM(F65:L65)</f>
        <v>0</v>
      </c>
      <c r="N65" s="21"/>
      <c r="O65" s="179"/>
      <c r="P65" s="179"/>
      <c r="Q65" s="179"/>
      <c r="R65" s="179"/>
      <c r="S65" s="180"/>
    </row>
    <row r="66" spans="2:19" ht="15.75" thickBot="1" x14ac:dyDescent="0.3">
      <c r="B66" s="22"/>
      <c r="C66" s="23"/>
      <c r="D66" s="23"/>
      <c r="E66" s="23"/>
      <c r="F66" s="23"/>
      <c r="G66" s="23"/>
      <c r="H66" s="23"/>
      <c r="I66" s="23"/>
      <c r="J66" s="23"/>
      <c r="K66" s="23"/>
      <c r="L66" s="23"/>
      <c r="M66" s="23"/>
      <c r="N66" s="23"/>
      <c r="O66" s="23"/>
      <c r="P66" s="23"/>
      <c r="Q66" s="23"/>
      <c r="R66" s="23"/>
      <c r="S66" s="24"/>
    </row>
    <row r="67" spans="2:19" x14ac:dyDescent="0.25">
      <c r="B67" s="7"/>
      <c r="C67" s="8"/>
      <c r="D67" s="8"/>
      <c r="E67" s="8"/>
      <c r="F67" s="9">
        <f t="shared" ref="F67:L67" si="22">F15</f>
        <v>2023</v>
      </c>
      <c r="G67" s="9">
        <f t="shared" si="22"/>
        <v>2024</v>
      </c>
      <c r="H67" s="9">
        <f t="shared" si="22"/>
        <v>2025</v>
      </c>
      <c r="I67" s="9">
        <f t="shared" si="22"/>
        <v>2026</v>
      </c>
      <c r="J67" s="9">
        <f t="shared" si="22"/>
        <v>2027</v>
      </c>
      <c r="K67" s="9">
        <f t="shared" si="22"/>
        <v>2028</v>
      </c>
      <c r="L67" s="9">
        <f t="shared" si="22"/>
        <v>2029</v>
      </c>
      <c r="M67" s="9" t="s">
        <v>2</v>
      </c>
      <c r="N67" s="8"/>
      <c r="O67" s="8"/>
      <c r="P67" s="8"/>
      <c r="Q67" s="8"/>
      <c r="R67" s="8"/>
      <c r="S67" s="10"/>
    </row>
    <row r="68" spans="2:19" x14ac:dyDescent="0.25">
      <c r="B68" s="12"/>
      <c r="C68" s="181" t="s">
        <v>24</v>
      </c>
      <c r="D68" s="181"/>
      <c r="E68" s="13" t="s">
        <v>26</v>
      </c>
      <c r="F68" s="14" t="str">
        <f>IF(F69=0,"",F69/('Partner 1'!E306+'Partner 2'!E306+'Partner 3'!E306+'Partner 4'!E306+'Partner 5'!E306+'Partner 6'!E306+'Partner 7'!E306+'Partner 8'!E306+'Partner 9'!E306+'Partner 10'!E306+'Partner 11'!E306+'Partner 12'!E306+'Partner 13'!E306+'Partner 14'!E306+'Partner 15'!E306))</f>
        <v/>
      </c>
      <c r="G68" s="14" t="str">
        <f>IF(G69=0,"",G69/('Partner 1'!F306+'Partner 2'!F306+'Partner 3'!F306+'Partner 4'!F306+'Partner 5'!F306+'Partner 6'!F306+'Partner 7'!F306+'Partner 8'!F306+'Partner 9'!F306+'Partner 10'!F306+'Partner 11'!F306+'Partner 12'!F306+'Partner 13'!F306+'Partner 14'!F306+'Partner 15'!F306))</f>
        <v/>
      </c>
      <c r="H68" s="14" t="str">
        <f>IF(H69=0,"",H69/('Partner 1'!G306+'Partner 2'!G306+'Partner 3'!G306+'Partner 4'!G306+'Partner 5'!G306+'Partner 6'!G306+'Partner 7'!G306+'Partner 8'!G306+'Partner 9'!G306+'Partner 10'!G306+'Partner 11'!G306+'Partner 12'!G306+'Partner 13'!G306+'Partner 14'!G306+'Partner 15'!G306))</f>
        <v/>
      </c>
      <c r="I68" s="14" t="str">
        <f>IF(I69=0,"",I69/('Partner 1'!H306+'Partner 2'!H306+'Partner 3'!H306+'Partner 4'!H306+'Partner 5'!H306+'Partner 6'!H306+'Partner 7'!H306+'Partner 8'!H306+'Partner 9'!H306+'Partner 10'!H306+'Partner 11'!H306+'Partner 12'!H306+'Partner 13'!H306+'Partner 14'!H306+'Partner 15'!H306))</f>
        <v/>
      </c>
      <c r="J68" s="14" t="str">
        <f>IF(J69=0,"",J69/('Partner 1'!I306+'Partner 2'!I306+'Partner 3'!I306+'Partner 4'!I306+'Partner 5'!I306+'Partner 6'!I306+'Partner 7'!I306+'Partner 8'!I306+'Partner 9'!I306+'Partner 10'!I306+'Partner 11'!I306+'Partner 12'!I306+'Partner 13'!I306+'Partner 14'!I306+'Partner 15'!I306))</f>
        <v/>
      </c>
      <c r="K68" s="14" t="str">
        <f>IF(K69=0,"",K69/('Partner 1'!J306+'Partner 2'!J306+'Partner 3'!J306+'Partner 4'!J306+'Partner 5'!J306+'Partner 6'!J306+'Partner 7'!J306+'Partner 8'!J306+'Partner 9'!J306+'Partner 10'!J306+'Partner 11'!J306+'Partner 12'!J306+'Partner 13'!J306+'Partner 14'!J306+'Partner 15'!J306))</f>
        <v/>
      </c>
      <c r="L68" s="14" t="str">
        <f>IF(L69=0,"",L69/('Partner 1'!K306+'Partner 2'!K306+'Partner 3'!K306+'Partner 4'!K306+'Partner 5'!K306+'Partner 6'!K306+'Partner 7'!K306+'Partner 8'!K306+'Partner 9'!K306+'Partner 10'!K306+'Partner 11'!K306+'Partner 12'!K306+'Partner 13'!K306+'Partner 14'!K306+'Partner 15'!K306))</f>
        <v/>
      </c>
      <c r="M68" s="14" t="str">
        <f>IF(M69=0,"",M69/('Partner 1'!L306+'Partner 2'!L306+'Partner 3'!L306+'Partner 4'!L306+'Partner 5'!L306+'Partner 6'!L306+'Partner 7'!L306+'Partner 8'!L306+'Partner 9'!L306+'Partner 10'!L306+'Partner 11'!L306+'Partner 12'!L306+'Partner 13'!L306+'Partner 14'!L306+'Partner 15'!L306))</f>
        <v/>
      </c>
      <c r="N68" s="16"/>
      <c r="O68" s="179" t="s">
        <v>42</v>
      </c>
      <c r="P68" s="179"/>
      <c r="Q68" s="179"/>
      <c r="R68" s="179"/>
      <c r="S68" s="180"/>
    </row>
    <row r="69" spans="2:19" x14ac:dyDescent="0.25">
      <c r="B69" s="12"/>
      <c r="C69" s="181" t="s">
        <v>25</v>
      </c>
      <c r="D69" s="181"/>
      <c r="E69" s="13" t="s">
        <v>27</v>
      </c>
      <c r="F69" s="18">
        <f>('Partner 1'!E361+'Partner 2'!E341+'Partner 3'!E341+'Partner 4'!E341+'Partner 5'!E341+'Partner 6'!E341+'Partner 7'!E341+'Partner 8'!E341+'Partner 9'!E341+'Partner 10'!E341+'Partner 11'!E341+'Partner 12'!E341+'Partner 13'!E341+'Partner 14'!E341+'Partner 15'!E341)</f>
        <v>0</v>
      </c>
      <c r="G69" s="18">
        <f>('Partner 1'!F361+'Partner 2'!F341+'Partner 3'!F341+'Partner 4'!F341+'Partner 5'!F341+'Partner 6'!F341+'Partner 7'!F341+'Partner 8'!F341+'Partner 9'!F341+'Partner 10'!F341+'Partner 11'!F341+'Partner 12'!F341+'Partner 13'!F341+'Partner 14'!F341+'Partner 15'!F341)</f>
        <v>0</v>
      </c>
      <c r="H69" s="18">
        <f>('Partner 1'!G361+'Partner 2'!G341+'Partner 3'!G341+'Partner 4'!G341+'Partner 5'!G341+'Partner 6'!G341+'Partner 7'!G341+'Partner 8'!G341+'Partner 9'!G341+'Partner 10'!G341+'Partner 11'!G341+'Partner 12'!G341+'Partner 13'!G341+'Partner 14'!G341+'Partner 15'!G341)</f>
        <v>0</v>
      </c>
      <c r="I69" s="18">
        <f>('Partner 1'!H361+'Partner 2'!H341+'Partner 3'!H341+'Partner 4'!H341+'Partner 5'!H341+'Partner 6'!H341+'Partner 7'!H341+'Partner 8'!H341+'Partner 9'!H341+'Partner 10'!H341+'Partner 11'!H341+'Partner 12'!H341+'Partner 13'!H341+'Partner 14'!H341+'Partner 15'!H341)</f>
        <v>0</v>
      </c>
      <c r="J69" s="18">
        <f>('Partner 1'!I361+'Partner 2'!I341+'Partner 3'!I341+'Partner 4'!I341+'Partner 5'!I341+'Partner 6'!I341+'Partner 7'!I341+'Partner 8'!I341+'Partner 9'!I341+'Partner 10'!I341+'Partner 11'!I341+'Partner 12'!I341+'Partner 13'!I341+'Partner 14'!I341+'Partner 15'!I341)</f>
        <v>0</v>
      </c>
      <c r="K69" s="18">
        <f>('Partner 1'!J361+'Partner 2'!J341+'Partner 3'!J341+'Partner 4'!J341+'Partner 5'!J341+'Partner 6'!J341+'Partner 7'!J341+'Partner 8'!J341+'Partner 9'!J341+'Partner 10'!J341+'Partner 11'!J341+'Partner 12'!J341+'Partner 13'!J341+'Partner 14'!J341+'Partner 15'!J341)</f>
        <v>0</v>
      </c>
      <c r="L69" s="18">
        <f>('Partner 1'!K361+'Partner 2'!K341+'Partner 3'!K341+'Partner 4'!K341+'Partner 5'!K341+'Partner 6'!K341+'Partner 7'!K341+'Partner 8'!K341+'Partner 9'!K341+'Partner 10'!K341+'Partner 11'!K341+'Partner 12'!K341+'Partner 13'!K341+'Partner 14'!K341+'Partner 15'!K341)</f>
        <v>0</v>
      </c>
      <c r="M69" s="18">
        <f>SUM(F69:L69)</f>
        <v>0</v>
      </c>
      <c r="N69" s="16"/>
      <c r="O69" s="179"/>
      <c r="P69" s="179"/>
      <c r="Q69" s="179"/>
      <c r="R69" s="179"/>
      <c r="S69" s="180"/>
    </row>
    <row r="70" spans="2:19" x14ac:dyDescent="0.25">
      <c r="B70" s="12"/>
      <c r="C70" s="16"/>
      <c r="D70" s="16"/>
      <c r="E70" s="13" t="s">
        <v>100</v>
      </c>
      <c r="F70" s="18">
        <f>'Partner 1'!E320+'Partner 1'!Q320+'Partner 2'!E320+'Partner 2'!Q320+'Partner 3'!E320+'Partner 3'!Q320+'Partner 4'!E320+'Partner 4'!Q320+'Partner 5'!E320+'Partner 5'!Q320+'Partner 6'!E320+'Partner 6'!Q320+'Partner 7'!E320+'Partner 7'!Q320+'Partner 8'!E320+'Partner 8'!Q320+'Partner 9'!E320+'Partner 9'!Q320+'Partner 10'!E320+'Partner 10'!Q320+'Partner 11'!E320+'Partner 11'!Q320+'Partner 12'!E320+'Partner 12'!Q320+'Partner 13'!E320+'Partner 13'!Q320+'Partner 14'!E320+'Partner 14'!Q320+'Partner 15'!E320+'Partner 15'!Q320</f>
        <v>0</v>
      </c>
      <c r="G70" s="18">
        <f>'Partner 1'!F320+'Partner 1'!R320+'Partner 2'!F320+'Partner 2'!R320+'Partner 3'!F320+'Partner 3'!R320+'Partner 4'!F320+'Partner 4'!R320+'Partner 5'!F320+'Partner 5'!R320+'Partner 6'!F320+'Partner 6'!R320+'Partner 7'!F320+'Partner 7'!R320+'Partner 8'!F320+'Partner 8'!R320+'Partner 9'!F320+'Partner 9'!R320+'Partner 10'!F320+'Partner 10'!R320+'Partner 11'!F320+'Partner 11'!R320+'Partner 12'!F320+'Partner 12'!R320+'Partner 13'!F320+'Partner 13'!R320+'Partner 14'!F320+'Partner 14'!R320+'Partner 15'!F320+'Partner 15'!R320</f>
        <v>0</v>
      </c>
      <c r="H70" s="18">
        <f>'Partner 1'!G320+'Partner 1'!S320+'Partner 2'!G320+'Partner 2'!S320+'Partner 3'!G320+'Partner 3'!S320+'Partner 4'!G320+'Partner 4'!S320+'Partner 5'!G320+'Partner 5'!S320+'Partner 6'!G320+'Partner 6'!S320+'Partner 7'!G320+'Partner 7'!S320+'Partner 8'!G320+'Partner 8'!S320+'Partner 9'!G320+'Partner 9'!S320+'Partner 10'!G320+'Partner 10'!S320+'Partner 11'!G320+'Partner 11'!S320+'Partner 12'!G320+'Partner 12'!S320+'Partner 13'!G320+'Partner 13'!S320+'Partner 14'!G320+'Partner 14'!S320+'Partner 15'!G320+'Partner 15'!S320</f>
        <v>0</v>
      </c>
      <c r="I70" s="18">
        <f>'Partner 1'!H320+'Partner 1'!T320+'Partner 2'!H320+'Partner 2'!T320+'Partner 3'!H320+'Partner 3'!T320+'Partner 4'!H320+'Partner 4'!T320+'Partner 5'!H320+'Partner 5'!T320+'Partner 6'!H320+'Partner 6'!T320+'Partner 7'!H320+'Partner 7'!T320+'Partner 8'!H320+'Partner 8'!T320+'Partner 9'!H320+'Partner 9'!T320+'Partner 10'!H320+'Partner 10'!T320+'Partner 11'!H320+'Partner 11'!T320+'Partner 12'!H320+'Partner 12'!T320+'Partner 13'!H320+'Partner 13'!T320+'Partner 14'!H320+'Partner 14'!T320+'Partner 15'!H320+'Partner 15'!T320</f>
        <v>0</v>
      </c>
      <c r="J70" s="18">
        <f>'Partner 1'!I320+'Partner 1'!U320+'Partner 2'!I320+'Partner 2'!U320+'Partner 3'!I320+'Partner 3'!U320+'Partner 4'!I320+'Partner 4'!U320+'Partner 5'!I320+'Partner 5'!U320+'Partner 6'!I320+'Partner 6'!U320+'Partner 7'!I320+'Partner 7'!U320+'Partner 8'!I320+'Partner 8'!U320+'Partner 9'!I320+'Partner 9'!U320+'Partner 10'!I320+'Partner 10'!U320+'Partner 11'!I320+'Partner 11'!U320+'Partner 12'!I320+'Partner 12'!U320+'Partner 13'!I320+'Partner 13'!U320+'Partner 14'!I320+'Partner 14'!U320+'Partner 15'!I320+'Partner 15'!U320</f>
        <v>0</v>
      </c>
      <c r="K70" s="18">
        <f>'Partner 1'!J320+'Partner 1'!V320+'Partner 2'!J320+'Partner 2'!V320+'Partner 3'!J320+'Partner 3'!V320+'Partner 4'!J320+'Partner 4'!V320+'Partner 5'!J320+'Partner 5'!V320+'Partner 6'!J320+'Partner 6'!V320+'Partner 7'!J320+'Partner 7'!V320+'Partner 8'!J320+'Partner 8'!V320+'Partner 9'!J320+'Partner 9'!V320+'Partner 10'!J320+'Partner 10'!V320+'Partner 11'!J320+'Partner 11'!V320+'Partner 12'!J320+'Partner 12'!V320+'Partner 13'!J320+'Partner 13'!V320+'Partner 14'!J320+'Partner 14'!V320+'Partner 15'!J320+'Partner 15'!V320</f>
        <v>0</v>
      </c>
      <c r="L70" s="18">
        <f>'Partner 1'!K320+'Partner 1'!W320+'Partner 2'!K320+'Partner 2'!W320+'Partner 3'!K320+'Partner 3'!W320+'Partner 4'!K320+'Partner 4'!W320+'Partner 5'!K320+'Partner 5'!W320+'Partner 6'!K320+'Partner 6'!W320+'Partner 7'!K320+'Partner 7'!W320+'Partner 8'!K320+'Partner 8'!W320+'Partner 9'!K320+'Partner 9'!W320+'Partner 10'!K320+'Partner 10'!W320+'Partner 11'!K320+'Partner 11'!W320+'Partner 12'!K320+'Partner 12'!W320+'Partner 13'!K320+'Partner 13'!W320+'Partner 14'!K320+'Partner 14'!W320+'Partner 15'!K320+'Partner 15'!W320</f>
        <v>0</v>
      </c>
      <c r="M70" s="18">
        <f>SUM(F70:L70)</f>
        <v>0</v>
      </c>
      <c r="N70" s="16"/>
      <c r="O70" s="179"/>
      <c r="P70" s="179"/>
      <c r="Q70" s="179"/>
      <c r="R70" s="179"/>
      <c r="S70" s="180"/>
    </row>
    <row r="71" spans="2:19" ht="15" customHeight="1" x14ac:dyDescent="0.25">
      <c r="B71" s="12"/>
      <c r="C71" s="177" t="s">
        <v>16</v>
      </c>
      <c r="D71" s="177"/>
      <c r="E71" s="177"/>
      <c r="F71" s="18">
        <f>'Partner 1'!E299+'Partner 2'!E299+'Partner 3'!E299+'Partner 4'!E299+'Partner 5'!E299+'Partner 6'!E299+'Partner 7'!E299+'Partner 8'!E299+'Partner 9'!E299+'Partner 10'!E299+'Partner 11'!E299+'Partner 12'!E299+'Partner 13'!E299+'Partner 14'!E299+'Partner 15'!E299</f>
        <v>0</v>
      </c>
      <c r="G71" s="18">
        <f>'Partner 1'!F299+'Partner 2'!F299+'Partner 3'!F299+'Partner 4'!F299+'Partner 5'!F299+'Partner 6'!F299+'Partner 7'!F299+'Partner 8'!F299+'Partner 9'!F299+'Partner 10'!F299+'Partner 11'!F299+'Partner 12'!F299+'Partner 13'!F299+'Partner 14'!F299+'Partner 15'!F299</f>
        <v>0</v>
      </c>
      <c r="H71" s="18">
        <f>'Partner 1'!G299+'Partner 2'!G299+'Partner 3'!G299+'Partner 4'!G299+'Partner 5'!G299+'Partner 6'!G299+'Partner 7'!G299+'Partner 8'!G299+'Partner 9'!G299+'Partner 10'!G299+'Partner 11'!G299+'Partner 12'!G299+'Partner 13'!G299+'Partner 14'!G299+'Partner 15'!G299</f>
        <v>0</v>
      </c>
      <c r="I71" s="18">
        <f>'Partner 1'!H299+'Partner 2'!H299+'Partner 3'!H299+'Partner 4'!H299+'Partner 5'!H299+'Partner 6'!H299+'Partner 7'!H299+'Partner 8'!H299+'Partner 9'!H299+'Partner 10'!H299+'Partner 11'!H299+'Partner 12'!H299+'Partner 13'!H299+'Partner 14'!H299+'Partner 15'!H299</f>
        <v>0</v>
      </c>
      <c r="J71" s="18">
        <f>'Partner 1'!I299+'Partner 2'!I299+'Partner 3'!I299+'Partner 4'!I299+'Partner 5'!I299+'Partner 6'!I299+'Partner 7'!I299+'Partner 8'!I299+'Partner 9'!I299+'Partner 10'!I299+'Partner 11'!I299+'Partner 12'!I299+'Partner 13'!I299+'Partner 14'!I299+'Partner 15'!I299</f>
        <v>0</v>
      </c>
      <c r="K71" s="18">
        <f>'Partner 1'!J299+'Partner 2'!J299+'Partner 3'!J299+'Partner 4'!J299+'Partner 5'!J299+'Partner 6'!J299+'Partner 7'!J299+'Partner 8'!J299+'Partner 9'!J299+'Partner 10'!J299+'Partner 11'!J299+'Partner 12'!J299+'Partner 13'!J299+'Partner 14'!J299+'Partner 15'!J299</f>
        <v>0</v>
      </c>
      <c r="L71" s="18">
        <f>'Partner 1'!K299+'Partner 2'!K299+'Partner 3'!K299+'Partner 4'!K299+'Partner 5'!K299+'Partner 6'!K299+'Partner 7'!K299+'Partner 8'!K299+'Partner 9'!K299+'Partner 10'!K299+'Partner 11'!K299+'Partner 12'!K299+'Partner 13'!K299+'Partner 14'!K299+'Partner 15'!K299</f>
        <v>0</v>
      </c>
      <c r="M71" s="18">
        <f t="shared" ref="M71:M78" si="23">SUM(F71:L71)</f>
        <v>0</v>
      </c>
      <c r="N71" s="21"/>
      <c r="O71" s="179"/>
      <c r="P71" s="179"/>
      <c r="Q71" s="179"/>
      <c r="R71" s="179"/>
      <c r="S71" s="180"/>
    </row>
    <row r="72" spans="2:19" ht="15" customHeight="1" x14ac:dyDescent="0.25">
      <c r="B72" s="12"/>
      <c r="C72" s="178" t="s">
        <v>17</v>
      </c>
      <c r="D72" s="178"/>
      <c r="E72" s="178"/>
      <c r="F72" s="18">
        <f>'Partner 1'!E300+'Partner 2'!E300+'Partner 3'!E300+'Partner 4'!E300+'Partner 5'!E300+'Partner 6'!E300+'Partner 7'!E300+'Partner 8'!E300+'Partner 9'!E300+'Partner 10'!E300+'Partner 11'!E300+'Partner 12'!E300+'Partner 13'!E300+'Partner 14'!E300+'Partner 15'!E300</f>
        <v>0</v>
      </c>
      <c r="G72" s="18">
        <f>'Partner 1'!F300+'Partner 2'!F300+'Partner 3'!F300+'Partner 4'!F300+'Partner 5'!F300+'Partner 6'!F300+'Partner 7'!F300+'Partner 8'!F300+'Partner 9'!F300+'Partner 10'!F300+'Partner 11'!F300+'Partner 12'!F300+'Partner 13'!F300+'Partner 14'!F300+'Partner 15'!F300</f>
        <v>0</v>
      </c>
      <c r="H72" s="18">
        <f>'Partner 1'!G300+'Partner 2'!G300+'Partner 3'!G300+'Partner 4'!G300+'Partner 5'!G300+'Partner 6'!G300+'Partner 7'!G300+'Partner 8'!G300+'Partner 9'!G300+'Partner 10'!G300+'Partner 11'!G300+'Partner 12'!G300+'Partner 13'!G300+'Partner 14'!G300+'Partner 15'!G300</f>
        <v>0</v>
      </c>
      <c r="I72" s="18">
        <f>'Partner 1'!H300+'Partner 2'!H300+'Partner 3'!H300+'Partner 4'!H300+'Partner 5'!H300+'Partner 6'!H300+'Partner 7'!H300+'Partner 8'!H300+'Partner 9'!H300+'Partner 10'!H300+'Partner 11'!H300+'Partner 12'!H300+'Partner 13'!H300+'Partner 14'!H300+'Partner 15'!H300</f>
        <v>0</v>
      </c>
      <c r="J72" s="18">
        <f>'Partner 1'!I300+'Partner 2'!I300+'Partner 3'!I300+'Partner 4'!I300+'Partner 5'!I300+'Partner 6'!I300+'Partner 7'!I300+'Partner 8'!I300+'Partner 9'!I300+'Partner 10'!I300+'Partner 11'!I300+'Partner 12'!I300+'Partner 13'!I300+'Partner 14'!I300+'Partner 15'!I300</f>
        <v>0</v>
      </c>
      <c r="K72" s="18">
        <f>'Partner 1'!J300+'Partner 2'!J300+'Partner 3'!J300+'Partner 4'!J300+'Partner 5'!J300+'Partner 6'!J300+'Partner 7'!J300+'Partner 8'!J300+'Partner 9'!J300+'Partner 10'!J300+'Partner 11'!J300+'Partner 12'!J300+'Partner 13'!J300+'Partner 14'!J300+'Partner 15'!J300</f>
        <v>0</v>
      </c>
      <c r="L72" s="18">
        <f>'Partner 1'!K300+'Partner 2'!K300+'Partner 3'!K300+'Partner 4'!K300+'Partner 5'!K300+'Partner 6'!K300+'Partner 7'!K300+'Partner 8'!K300+'Partner 9'!K300+'Partner 10'!K300+'Partner 11'!K300+'Partner 12'!K300+'Partner 13'!K300+'Partner 14'!K300+'Partner 15'!K300</f>
        <v>0</v>
      </c>
      <c r="M72" s="18">
        <f t="shared" si="23"/>
        <v>0</v>
      </c>
      <c r="N72" s="21"/>
      <c r="O72" s="179"/>
      <c r="P72" s="179"/>
      <c r="Q72" s="179"/>
      <c r="R72" s="179"/>
      <c r="S72" s="180"/>
    </row>
    <row r="73" spans="2:19" ht="15" customHeight="1" x14ac:dyDescent="0.25">
      <c r="B73" s="12"/>
      <c r="C73" s="178" t="s">
        <v>18</v>
      </c>
      <c r="D73" s="178"/>
      <c r="E73" s="178"/>
      <c r="F73" s="18">
        <f>'Partner 1'!E301+'Partner 2'!E301+'Partner 3'!E301+'Partner 4'!E301+'Partner 5'!E301+'Partner 6'!E301+'Partner 7'!E301+'Partner 8'!E301+'Partner 9'!E301+'Partner 10'!E301+'Partner 11'!E301+'Partner 12'!E301+'Partner 13'!E301+'Partner 14'!E301+'Partner 15'!E301</f>
        <v>0</v>
      </c>
      <c r="G73" s="18">
        <f>'Partner 1'!F301+'Partner 2'!F301+'Partner 3'!F301+'Partner 4'!F301+'Partner 5'!F301+'Partner 6'!F301+'Partner 7'!F301+'Partner 8'!F301+'Partner 9'!F301+'Partner 10'!F301+'Partner 11'!F301+'Partner 12'!F301+'Partner 13'!F301+'Partner 14'!F301+'Partner 15'!F301</f>
        <v>0</v>
      </c>
      <c r="H73" s="18">
        <f>'Partner 1'!G301+'Partner 2'!G301+'Partner 3'!G301+'Partner 4'!G301+'Partner 5'!G301+'Partner 6'!G301+'Partner 7'!G301+'Partner 8'!G301+'Partner 9'!G301+'Partner 10'!G301+'Partner 11'!G301+'Partner 12'!G301+'Partner 13'!G301+'Partner 14'!G301+'Partner 15'!G301</f>
        <v>0</v>
      </c>
      <c r="I73" s="18">
        <f>'Partner 1'!H301+'Partner 2'!H301+'Partner 3'!H301+'Partner 4'!H301+'Partner 5'!H301+'Partner 6'!H301+'Partner 7'!H301+'Partner 8'!H301+'Partner 9'!H301+'Partner 10'!H301+'Partner 11'!H301+'Partner 12'!H301+'Partner 13'!H301+'Partner 14'!H301+'Partner 15'!H301</f>
        <v>0</v>
      </c>
      <c r="J73" s="18">
        <f>'Partner 1'!I301+'Partner 2'!I301+'Partner 3'!I301+'Partner 4'!I301+'Partner 5'!I301+'Partner 6'!I301+'Partner 7'!I301+'Partner 8'!I301+'Partner 9'!I301+'Partner 10'!I301+'Partner 11'!I301+'Partner 12'!I301+'Partner 13'!I301+'Partner 14'!I301+'Partner 15'!I301</f>
        <v>0</v>
      </c>
      <c r="K73" s="18">
        <f>'Partner 1'!J301+'Partner 2'!J301+'Partner 3'!J301+'Partner 4'!J301+'Partner 5'!J301+'Partner 6'!J301+'Partner 7'!J301+'Partner 8'!J301+'Partner 9'!J301+'Partner 10'!J301+'Partner 11'!J301+'Partner 12'!J301+'Partner 13'!J301+'Partner 14'!J301+'Partner 15'!J301</f>
        <v>0</v>
      </c>
      <c r="L73" s="18">
        <f>'Partner 1'!K301+'Partner 2'!K301+'Partner 3'!K301+'Partner 4'!K301+'Partner 5'!K301+'Partner 6'!K301+'Partner 7'!K301+'Partner 8'!K301+'Partner 9'!K301+'Partner 10'!K301+'Partner 11'!K301+'Partner 12'!K301+'Partner 13'!K301+'Partner 14'!K301+'Partner 15'!K301</f>
        <v>0</v>
      </c>
      <c r="M73" s="18">
        <f t="shared" si="23"/>
        <v>0</v>
      </c>
      <c r="N73" s="21"/>
      <c r="O73" s="179"/>
      <c r="P73" s="179"/>
      <c r="Q73" s="179"/>
      <c r="R73" s="179"/>
      <c r="S73" s="180"/>
    </row>
    <row r="74" spans="2:19" ht="15" customHeight="1" x14ac:dyDescent="0.25">
      <c r="B74" s="12"/>
      <c r="C74" s="178" t="s">
        <v>19</v>
      </c>
      <c r="D74" s="178"/>
      <c r="E74" s="178"/>
      <c r="F74" s="18">
        <f>'Partner 1'!E302+'Partner 2'!E302+'Partner 3'!E302+'Partner 4'!E302+'Partner 5'!E302+'Partner 6'!E302+'Partner 7'!E302+'Partner 8'!E302+'Partner 9'!E302+'Partner 10'!E302+'Partner 11'!E302+'Partner 12'!E302+'Partner 13'!E302+'Partner 14'!E302+'Partner 15'!E302</f>
        <v>0</v>
      </c>
      <c r="G74" s="18">
        <f>'Partner 1'!F302+'Partner 2'!F302+'Partner 3'!F302+'Partner 4'!F302+'Partner 5'!F302+'Partner 6'!F302+'Partner 7'!F302+'Partner 8'!F302+'Partner 9'!F302+'Partner 10'!F302+'Partner 11'!F302+'Partner 12'!F302+'Partner 13'!F302+'Partner 14'!F302+'Partner 15'!F302</f>
        <v>0</v>
      </c>
      <c r="H74" s="18">
        <f>'Partner 1'!G302+'Partner 2'!G302+'Partner 3'!G302+'Partner 4'!G302+'Partner 5'!G302+'Partner 6'!G302+'Partner 7'!G302+'Partner 8'!G302+'Partner 9'!G302+'Partner 10'!G302+'Partner 11'!G302+'Partner 12'!G302+'Partner 13'!G302+'Partner 14'!G302+'Partner 15'!G302</f>
        <v>0</v>
      </c>
      <c r="I74" s="18">
        <f>'Partner 1'!H302+'Partner 2'!H302+'Partner 3'!H302+'Partner 4'!H302+'Partner 5'!H302+'Partner 6'!H302+'Partner 7'!H302+'Partner 8'!H302+'Partner 9'!H302+'Partner 10'!H302+'Partner 11'!H302+'Partner 12'!H302+'Partner 13'!H302+'Partner 14'!H302+'Partner 15'!H302</f>
        <v>0</v>
      </c>
      <c r="J74" s="18">
        <f>'Partner 1'!I302+'Partner 2'!I302+'Partner 3'!I302+'Partner 4'!I302+'Partner 5'!I302+'Partner 6'!I302+'Partner 7'!I302+'Partner 8'!I302+'Partner 9'!I302+'Partner 10'!I302+'Partner 11'!I302+'Partner 12'!I302+'Partner 13'!I302+'Partner 14'!I302+'Partner 15'!I302</f>
        <v>0</v>
      </c>
      <c r="K74" s="18">
        <f>'Partner 1'!J302+'Partner 2'!J302+'Partner 3'!J302+'Partner 4'!J302+'Partner 5'!J302+'Partner 6'!J302+'Partner 7'!J302+'Partner 8'!J302+'Partner 9'!J302+'Partner 10'!J302+'Partner 11'!J302+'Partner 12'!J302+'Partner 13'!J302+'Partner 14'!J302+'Partner 15'!J302</f>
        <v>0</v>
      </c>
      <c r="L74" s="18">
        <f>'Partner 1'!K302+'Partner 2'!K302+'Partner 3'!K302+'Partner 4'!K302+'Partner 5'!K302+'Partner 6'!K302+'Partner 7'!K302+'Partner 8'!K302+'Partner 9'!K302+'Partner 10'!K302+'Partner 11'!K302+'Partner 12'!K302+'Partner 13'!K302+'Partner 14'!K302+'Partner 15'!K302</f>
        <v>0</v>
      </c>
      <c r="M74" s="18">
        <f t="shared" si="23"/>
        <v>0</v>
      </c>
      <c r="N74" s="21"/>
      <c r="O74" s="179"/>
      <c r="P74" s="179"/>
      <c r="Q74" s="179"/>
      <c r="R74" s="179"/>
      <c r="S74" s="180"/>
    </row>
    <row r="75" spans="2:19" ht="15" customHeight="1" x14ac:dyDescent="0.25">
      <c r="B75" s="12"/>
      <c r="C75" s="178" t="s">
        <v>20</v>
      </c>
      <c r="D75" s="178"/>
      <c r="E75" s="178"/>
      <c r="F75" s="18">
        <f>'Partner 1'!E303+'Partner 2'!E303+'Partner 3'!E303+'Partner 4'!E303+'Partner 5'!E303+'Partner 6'!E303+'Partner 7'!E303+'Partner 8'!E303+'Partner 9'!E303+'Partner 10'!E303+'Partner 11'!E303+'Partner 12'!E303+'Partner 13'!E303+'Partner 14'!E303+'Partner 15'!E303</f>
        <v>0</v>
      </c>
      <c r="G75" s="18">
        <f>'Partner 1'!F303+'Partner 2'!F303+'Partner 3'!F303+'Partner 4'!F303+'Partner 5'!F303+'Partner 6'!F303+'Partner 7'!F303+'Partner 8'!F303+'Partner 9'!F303+'Partner 10'!F303+'Partner 11'!F303+'Partner 12'!F303+'Partner 13'!F303+'Partner 14'!F303+'Partner 15'!F303</f>
        <v>0</v>
      </c>
      <c r="H75" s="18">
        <f>'Partner 1'!G303+'Partner 2'!G303+'Partner 3'!G303+'Partner 4'!G303+'Partner 5'!G303+'Partner 6'!G303+'Partner 7'!G303+'Partner 8'!G303+'Partner 9'!G303+'Partner 10'!G303+'Partner 11'!G303+'Partner 12'!G303+'Partner 13'!G303+'Partner 14'!G303+'Partner 15'!G303</f>
        <v>0</v>
      </c>
      <c r="I75" s="18">
        <f>'Partner 1'!H303+'Partner 2'!H303+'Partner 3'!H303+'Partner 4'!H303+'Partner 5'!H303+'Partner 6'!H303+'Partner 7'!H303+'Partner 8'!H303+'Partner 9'!H303+'Partner 10'!H303+'Partner 11'!H303+'Partner 12'!H303+'Partner 13'!H303+'Partner 14'!H303+'Partner 15'!H303</f>
        <v>0</v>
      </c>
      <c r="J75" s="18">
        <f>'Partner 1'!I303+'Partner 2'!I303+'Partner 3'!I303+'Partner 4'!I303+'Partner 5'!I303+'Partner 6'!I303+'Partner 7'!I303+'Partner 8'!I303+'Partner 9'!I303+'Partner 10'!I303+'Partner 11'!I303+'Partner 12'!I303+'Partner 13'!I303+'Partner 14'!I303+'Partner 15'!I303</f>
        <v>0</v>
      </c>
      <c r="K75" s="18">
        <f>'Partner 1'!J303+'Partner 2'!J303+'Partner 3'!J303+'Partner 4'!J303+'Partner 5'!J303+'Partner 6'!J303+'Partner 7'!J303+'Partner 8'!J303+'Partner 9'!J303+'Partner 10'!J303+'Partner 11'!J303+'Partner 12'!J303+'Partner 13'!J303+'Partner 14'!J303+'Partner 15'!J303</f>
        <v>0</v>
      </c>
      <c r="L75" s="18">
        <f>'Partner 1'!K303+'Partner 2'!K303+'Partner 3'!K303+'Partner 4'!K303+'Partner 5'!K303+'Partner 6'!K303+'Partner 7'!K303+'Partner 8'!K303+'Partner 9'!K303+'Partner 10'!K303+'Partner 11'!K303+'Partner 12'!K303+'Partner 13'!K303+'Partner 14'!K303+'Partner 15'!K303</f>
        <v>0</v>
      </c>
      <c r="M75" s="18">
        <f t="shared" si="23"/>
        <v>0</v>
      </c>
      <c r="N75" s="21"/>
      <c r="O75" s="179"/>
      <c r="P75" s="179"/>
      <c r="Q75" s="179"/>
      <c r="R75" s="179"/>
      <c r="S75" s="180"/>
    </row>
    <row r="76" spans="2:19" ht="15" customHeight="1" x14ac:dyDescent="0.25">
      <c r="B76" s="12"/>
      <c r="C76" s="178" t="s">
        <v>21</v>
      </c>
      <c r="D76" s="178"/>
      <c r="E76" s="178"/>
      <c r="F76" s="18">
        <f>'Partner 1'!E304+'Partner 2'!E304+'Partner 3'!E304+'Partner 4'!E304+'Partner 5'!E304+'Partner 6'!E304+'Partner 7'!E304+'Partner 8'!E304+'Partner 9'!E304+'Partner 10'!E304+'Partner 11'!E304+'Partner 12'!E304+'Partner 13'!E304+'Partner 14'!E304+'Partner 15'!E304</f>
        <v>0</v>
      </c>
      <c r="G76" s="18">
        <f>'Partner 1'!F304+'Partner 2'!F304+'Partner 3'!F304+'Partner 4'!F304+'Partner 5'!F304+'Partner 6'!F304+'Partner 7'!F304+'Partner 8'!F304+'Partner 9'!F304+'Partner 10'!F304+'Partner 11'!F304+'Partner 12'!F304+'Partner 13'!F304+'Partner 14'!F304+'Partner 15'!F304</f>
        <v>0</v>
      </c>
      <c r="H76" s="18">
        <f>'Partner 1'!G304+'Partner 2'!G304+'Partner 3'!G304+'Partner 4'!G304+'Partner 5'!G304+'Partner 6'!G304+'Partner 7'!G304+'Partner 8'!G304+'Partner 9'!G304+'Partner 10'!G304+'Partner 11'!G304+'Partner 12'!G304+'Partner 13'!G304+'Partner 14'!G304+'Partner 15'!G304</f>
        <v>0</v>
      </c>
      <c r="I76" s="18">
        <f>'Partner 1'!H304+'Partner 2'!H304+'Partner 3'!H304+'Partner 4'!H304+'Partner 5'!H304+'Partner 6'!H304+'Partner 7'!H304+'Partner 8'!H304+'Partner 9'!H304+'Partner 10'!H304+'Partner 11'!H304+'Partner 12'!H304+'Partner 13'!H304+'Partner 14'!H304+'Partner 15'!H304</f>
        <v>0</v>
      </c>
      <c r="J76" s="18">
        <f>'Partner 1'!I304+'Partner 2'!I304+'Partner 3'!I304+'Partner 4'!I304+'Partner 5'!I304+'Partner 6'!I304+'Partner 7'!I304+'Partner 8'!I304+'Partner 9'!I304+'Partner 10'!I304+'Partner 11'!I304+'Partner 12'!I304+'Partner 13'!I304+'Partner 14'!I304+'Partner 15'!I304</f>
        <v>0</v>
      </c>
      <c r="K76" s="18">
        <f>'Partner 1'!J304+'Partner 2'!J304+'Partner 3'!J304+'Partner 4'!J304+'Partner 5'!J304+'Partner 6'!J304+'Partner 7'!J304+'Partner 8'!J304+'Partner 9'!J304+'Partner 10'!J304+'Partner 11'!J304+'Partner 12'!J304+'Partner 13'!J304+'Partner 14'!J304+'Partner 15'!J304</f>
        <v>0</v>
      </c>
      <c r="L76" s="18">
        <f>'Partner 1'!K304+'Partner 2'!K304+'Partner 3'!K304+'Partner 4'!K304+'Partner 5'!K304+'Partner 6'!K304+'Partner 7'!K304+'Partner 8'!K304+'Partner 9'!K304+'Partner 10'!K304+'Partner 11'!K304+'Partner 12'!K304+'Partner 13'!K304+'Partner 14'!K304+'Partner 15'!K304</f>
        <v>0</v>
      </c>
      <c r="M76" s="18">
        <f t="shared" si="23"/>
        <v>0</v>
      </c>
      <c r="N76" s="21"/>
      <c r="O76" s="179"/>
      <c r="P76" s="179"/>
      <c r="Q76" s="179"/>
      <c r="R76" s="179"/>
      <c r="S76" s="180"/>
    </row>
    <row r="77" spans="2:19" ht="15" customHeight="1" x14ac:dyDescent="0.25">
      <c r="B77" s="12"/>
      <c r="C77" s="178" t="s">
        <v>22</v>
      </c>
      <c r="D77" s="178"/>
      <c r="E77" s="178"/>
      <c r="F77" s="18">
        <f>SUM(F71:F75)</f>
        <v>0</v>
      </c>
      <c r="G77" s="18">
        <f t="shared" ref="G77:L77" si="24">SUM(G71:G75)</f>
        <v>0</v>
      </c>
      <c r="H77" s="18">
        <f t="shared" si="24"/>
        <v>0</v>
      </c>
      <c r="I77" s="18">
        <f t="shared" si="24"/>
        <v>0</v>
      </c>
      <c r="J77" s="18">
        <f t="shared" si="24"/>
        <v>0</v>
      </c>
      <c r="K77" s="18">
        <f t="shared" si="24"/>
        <v>0</v>
      </c>
      <c r="L77" s="18">
        <f t="shared" si="24"/>
        <v>0</v>
      </c>
      <c r="M77" s="18">
        <f t="shared" si="23"/>
        <v>0</v>
      </c>
      <c r="N77" s="21"/>
      <c r="O77" s="179"/>
      <c r="P77" s="179"/>
      <c r="Q77" s="179"/>
      <c r="R77" s="179"/>
      <c r="S77" s="180"/>
    </row>
    <row r="78" spans="2:19" ht="15" customHeight="1" x14ac:dyDescent="0.25">
      <c r="B78" s="12"/>
      <c r="C78" s="178" t="s">
        <v>23</v>
      </c>
      <c r="D78" s="178"/>
      <c r="E78" s="178"/>
      <c r="F78" s="18">
        <f>SUM(F76:F77)</f>
        <v>0</v>
      </c>
      <c r="G78" s="18">
        <f t="shared" ref="G78:L78" si="25">SUM(G76:G77)</f>
        <v>0</v>
      </c>
      <c r="H78" s="18">
        <f t="shared" si="25"/>
        <v>0</v>
      </c>
      <c r="I78" s="18">
        <f t="shared" si="25"/>
        <v>0</v>
      </c>
      <c r="J78" s="18">
        <f t="shared" si="25"/>
        <v>0</v>
      </c>
      <c r="K78" s="18">
        <f t="shared" si="25"/>
        <v>0</v>
      </c>
      <c r="L78" s="18">
        <f t="shared" si="25"/>
        <v>0</v>
      </c>
      <c r="M78" s="18">
        <f t="shared" si="23"/>
        <v>0</v>
      </c>
      <c r="N78" s="21"/>
      <c r="O78" s="179"/>
      <c r="P78" s="179"/>
      <c r="Q78" s="179"/>
      <c r="R78" s="179"/>
      <c r="S78" s="180"/>
    </row>
    <row r="79" spans="2:19" ht="15.75" thickBot="1" x14ac:dyDescent="0.3">
      <c r="B79" s="22"/>
      <c r="C79" s="23"/>
      <c r="D79" s="23"/>
      <c r="E79" s="23"/>
      <c r="F79" s="23"/>
      <c r="G79" s="23"/>
      <c r="H79" s="23"/>
      <c r="I79" s="23"/>
      <c r="J79" s="23"/>
      <c r="K79" s="23"/>
      <c r="L79" s="23"/>
      <c r="M79" s="23"/>
      <c r="N79" s="23"/>
      <c r="O79" s="23"/>
      <c r="P79" s="23"/>
      <c r="Q79" s="23"/>
      <c r="R79" s="23"/>
      <c r="S79" s="24"/>
    </row>
    <row r="80" spans="2:19" x14ac:dyDescent="0.25">
      <c r="B80" s="7"/>
      <c r="C80" s="8"/>
      <c r="D80" s="8"/>
      <c r="E80" s="8"/>
      <c r="F80" s="9">
        <f t="shared" ref="F80:L80" si="26">F15</f>
        <v>2023</v>
      </c>
      <c r="G80" s="9">
        <f t="shared" si="26"/>
        <v>2024</v>
      </c>
      <c r="H80" s="9">
        <f t="shared" si="26"/>
        <v>2025</v>
      </c>
      <c r="I80" s="9">
        <f t="shared" si="26"/>
        <v>2026</v>
      </c>
      <c r="J80" s="9">
        <f t="shared" si="26"/>
        <v>2027</v>
      </c>
      <c r="K80" s="9">
        <f t="shared" si="26"/>
        <v>2028</v>
      </c>
      <c r="L80" s="9">
        <f t="shared" si="26"/>
        <v>2029</v>
      </c>
      <c r="M80" s="9" t="s">
        <v>2</v>
      </c>
      <c r="N80" s="8"/>
      <c r="O80" s="8"/>
      <c r="P80" s="8"/>
      <c r="Q80" s="8"/>
      <c r="R80" s="8"/>
      <c r="S80" s="10"/>
    </row>
    <row r="81" spans="2:19" x14ac:dyDescent="0.25">
      <c r="B81" s="12"/>
      <c r="C81" s="181" t="s">
        <v>24</v>
      </c>
      <c r="D81" s="181"/>
      <c r="E81" s="13" t="s">
        <v>26</v>
      </c>
      <c r="F81" s="14" t="str">
        <f>IF(F82=0,"",F82/('Partner 1'!E376+'Partner 2'!E376+'Partner 3'!E376+'Partner 4'!E376+'Partner 5'!E376+'Partner 6'!E376+'Partner 7'!E376+'Partner 8'!E376+'Partner 9'!E376+'Partner 10'!E376+'Partner 11'!E376+'Partner 12'!E376+'Partner 13'!E376+'Partner 14'!E376+'Partner 15'!E376))</f>
        <v/>
      </c>
      <c r="G81" s="14" t="str">
        <f>IF(G82=0,"",G82/('Partner 1'!F376+'Partner 2'!F376+'Partner 3'!F376+'Partner 4'!F376+'Partner 5'!F376+'Partner 6'!F376+'Partner 7'!F376+'Partner 8'!F376+'Partner 9'!F376+'Partner 10'!F376+'Partner 11'!F376+'Partner 12'!F376+'Partner 13'!F376+'Partner 14'!F376+'Partner 15'!F376))</f>
        <v/>
      </c>
      <c r="H81" s="14" t="str">
        <f>IF(H82=0,"",H82/('Partner 1'!G376+'Partner 2'!G376+'Partner 3'!G376+'Partner 4'!G376+'Partner 5'!G376+'Partner 6'!G376+'Partner 7'!G376+'Partner 8'!G376+'Partner 9'!G376+'Partner 10'!G376+'Partner 11'!G376+'Partner 12'!G376+'Partner 13'!G376+'Partner 14'!G376+'Partner 15'!G376))</f>
        <v/>
      </c>
      <c r="I81" s="14" t="str">
        <f>IF(I82=0,"",I82/('Partner 1'!H376+'Partner 2'!H376+'Partner 3'!H376+'Partner 4'!H376+'Partner 5'!H376+'Partner 6'!H376+'Partner 7'!H376+'Partner 8'!H376+'Partner 9'!H376+'Partner 10'!H376+'Partner 11'!H376+'Partner 12'!H376+'Partner 13'!H376+'Partner 14'!H376+'Partner 15'!H376))</f>
        <v/>
      </c>
      <c r="J81" s="14" t="str">
        <f>IF(J82=0,"",J82/('Partner 1'!I376+'Partner 2'!I376+'Partner 3'!I376+'Partner 4'!I376+'Partner 5'!I376+'Partner 6'!I376+'Partner 7'!I376+'Partner 8'!I376+'Partner 9'!I376+'Partner 10'!I376+'Partner 11'!I376+'Partner 12'!I376+'Partner 13'!I376+'Partner 14'!I376+'Partner 15'!I376))</f>
        <v/>
      </c>
      <c r="K81" s="14" t="str">
        <f>IF(K82=0,"",K82/('Partner 1'!J376+'Partner 2'!J376+'Partner 3'!J376+'Partner 4'!J376+'Partner 5'!J376+'Partner 6'!J376+'Partner 7'!J376+'Partner 8'!J376+'Partner 9'!J376+'Partner 10'!J376+'Partner 11'!J376+'Partner 12'!J376+'Partner 13'!J376+'Partner 14'!J376+'Partner 15'!J376))</f>
        <v/>
      </c>
      <c r="L81" s="14" t="str">
        <f>IF(L82=0,"",L82/('Partner 1'!K376+'Partner 2'!K376+'Partner 3'!K376+'Partner 4'!K376+'Partner 5'!K376+'Partner 6'!K376+'Partner 7'!K376+'Partner 8'!K376+'Partner 9'!K376+'Partner 10'!K376+'Partner 11'!K376+'Partner 12'!K376+'Partner 13'!K376+'Partner 14'!K376+'Partner 15'!K376))</f>
        <v/>
      </c>
      <c r="M81" s="14" t="str">
        <f>IF(M82=0,"",M82/('Partner 1'!L376+'Partner 2'!L376+'Partner 3'!L376+'Partner 4'!L376+'Partner 5'!L376+'Partner 6'!L376+'Partner 7'!L376+'Partner 8'!L376+'Partner 9'!L376+'Partner 10'!L376+'Partner 11'!L376+'Partner 12'!L376+'Partner 13'!L376+'Partner 14'!L376+'Partner 15'!L376))</f>
        <v/>
      </c>
      <c r="N81" s="16"/>
      <c r="O81" s="179" t="s">
        <v>43</v>
      </c>
      <c r="P81" s="179"/>
      <c r="Q81" s="179"/>
      <c r="R81" s="179"/>
      <c r="S81" s="180"/>
    </row>
    <row r="82" spans="2:19" x14ac:dyDescent="0.25">
      <c r="B82" s="12"/>
      <c r="C82" s="181" t="s">
        <v>25</v>
      </c>
      <c r="D82" s="181"/>
      <c r="E82" s="13" t="s">
        <v>27</v>
      </c>
      <c r="F82" s="18">
        <f>('Partner 1'!E431+'Partner 2'!E431+'Partner 3'!E431+'Partner 4'!E431+'Partner 5'!E431+'Partner 6'!E431+'Partner 7'!E431+'Partner 8'!E431+'Partner 9'!E431+'Partner 10'!E431+'Partner 11'!E431+'Partner 12'!E431+'Partner 13'!E431+'Partner 14'!E431+'Partner 15'!E431)</f>
        <v>0</v>
      </c>
      <c r="G82" s="18">
        <f>('Partner 1'!F431+'Partner 2'!F431+'Partner 3'!F431+'Partner 4'!F431+'Partner 5'!F431+'Partner 6'!F431+'Partner 7'!F431+'Partner 8'!F431+'Partner 9'!F431+'Partner 10'!F431+'Partner 11'!F431+'Partner 12'!F431+'Partner 13'!F431+'Partner 14'!F431+'Partner 15'!F431)</f>
        <v>0</v>
      </c>
      <c r="H82" s="18">
        <f>('Partner 1'!G431+'Partner 2'!G431+'Partner 3'!G431+'Partner 4'!G431+'Partner 5'!G431+'Partner 6'!G431+'Partner 7'!G431+'Partner 8'!G431+'Partner 9'!G431+'Partner 10'!G431+'Partner 11'!G431+'Partner 12'!G431+'Partner 13'!G431+'Partner 14'!G431+'Partner 15'!G431)</f>
        <v>0</v>
      </c>
      <c r="I82" s="18">
        <f>('Partner 1'!H431+'Partner 2'!H431+'Partner 3'!H431+'Partner 4'!H431+'Partner 5'!H431+'Partner 6'!H431+'Partner 7'!H431+'Partner 8'!H431+'Partner 9'!H431+'Partner 10'!H431+'Partner 11'!H431+'Partner 12'!H431+'Partner 13'!H431+'Partner 14'!H431+'Partner 15'!H431)</f>
        <v>0</v>
      </c>
      <c r="J82" s="18">
        <f>('Partner 1'!I431+'Partner 2'!I431+'Partner 3'!I431+'Partner 4'!I431+'Partner 5'!I431+'Partner 6'!I431+'Partner 7'!I431+'Partner 8'!I431+'Partner 9'!I431+'Partner 10'!I431+'Partner 11'!I431+'Partner 12'!I431+'Partner 13'!I431+'Partner 14'!I431+'Partner 15'!I431)</f>
        <v>0</v>
      </c>
      <c r="K82" s="18">
        <f>('Partner 1'!J431+'Partner 2'!J431+'Partner 3'!J431+'Partner 4'!J431+'Partner 5'!J431+'Partner 6'!J431+'Partner 7'!J431+'Partner 8'!J431+'Partner 9'!J431+'Partner 10'!J431+'Partner 11'!J431+'Partner 12'!J431+'Partner 13'!J431+'Partner 14'!J431+'Partner 15'!J431)</f>
        <v>0</v>
      </c>
      <c r="L82" s="18">
        <f>('Partner 1'!K431+'Partner 2'!K431+'Partner 3'!K431+'Partner 4'!K431+'Partner 5'!K431+'Partner 6'!K431+'Partner 7'!K431+'Partner 8'!K431+'Partner 9'!K431+'Partner 10'!K431+'Partner 11'!K431+'Partner 12'!K431+'Partner 13'!K431+'Partner 14'!K431+'Partner 15'!K431)</f>
        <v>0</v>
      </c>
      <c r="M82" s="18">
        <f t="shared" ref="M82:M88" si="27">SUM(F82:L82)</f>
        <v>0</v>
      </c>
      <c r="N82" s="16"/>
      <c r="O82" s="179"/>
      <c r="P82" s="179"/>
      <c r="Q82" s="179"/>
      <c r="R82" s="179"/>
      <c r="S82" s="180"/>
    </row>
    <row r="83" spans="2:19" x14ac:dyDescent="0.25">
      <c r="B83" s="12"/>
      <c r="C83" s="16"/>
      <c r="D83" s="16"/>
      <c r="E83" s="13" t="s">
        <v>100</v>
      </c>
      <c r="F83" s="18">
        <f>'Partner 1'!E390+'Partner 1'!Q390+'Partner 2'!E390+'Partner 2'!Q390+'Partner 3'!E390+'Partner 3'!Q390+'Partner 4'!E390+'Partner 4'!Q390+'Partner 5'!E390+'Partner 5'!Q390+'Partner 6'!E390+'Partner 6'!Q390+'Partner 7'!E390+'Partner 7'!Q390+'Partner 8'!E390+'Partner 8'!Q390+'Partner 9'!E390+'Partner 9'!Q390+'Partner 10'!E390+'Partner 10'!Q390+'Partner 11'!E390+'Partner 11'!Q390+'Partner 12'!E390+'Partner 12'!Q390+'Partner 13'!E390+'Partner 13'!Q390+'Partner 14'!E390+'Partner 14'!Q390+'Partner 15'!E390+'Partner 15'!Q390</f>
        <v>0</v>
      </c>
      <c r="G83" s="18">
        <f>'Partner 1'!F390+'Partner 1'!R390+'Partner 2'!F390+'Partner 2'!R390+'Partner 3'!F390+'Partner 3'!R390+'Partner 4'!F390+'Partner 4'!R390+'Partner 5'!F390+'Partner 5'!R390+'Partner 6'!F390+'Partner 6'!R390+'Partner 7'!F390+'Partner 7'!R390+'Partner 8'!F390+'Partner 8'!R390+'Partner 9'!F390+'Partner 9'!R390+'Partner 10'!F390+'Partner 10'!R390+'Partner 11'!F390+'Partner 11'!R390+'Partner 12'!F390+'Partner 12'!R390+'Partner 13'!F390+'Partner 13'!R390+'Partner 14'!F390+'Partner 14'!R390+'Partner 15'!F390+'Partner 15'!R390</f>
        <v>0</v>
      </c>
      <c r="H83" s="18">
        <f>'Partner 1'!G390+'Partner 1'!S390+'Partner 2'!G390+'Partner 2'!S390+'Partner 3'!G390+'Partner 3'!S390+'Partner 4'!G390+'Partner 4'!S390+'Partner 5'!G390+'Partner 5'!S390+'Partner 6'!G390+'Partner 6'!S390+'Partner 7'!G390+'Partner 7'!S390+'Partner 8'!G390+'Partner 8'!S390+'Partner 9'!G390+'Partner 9'!S390+'Partner 10'!G390+'Partner 10'!S390+'Partner 11'!G390+'Partner 11'!S390+'Partner 12'!G390+'Partner 12'!S390+'Partner 13'!G390+'Partner 13'!S390+'Partner 14'!G390+'Partner 14'!S390+'Partner 15'!G390+'Partner 15'!S390</f>
        <v>0</v>
      </c>
      <c r="I83" s="18">
        <f>'Partner 1'!H390+'Partner 1'!T390+'Partner 2'!H390+'Partner 2'!T390+'Partner 3'!H390+'Partner 3'!T390+'Partner 4'!H390+'Partner 4'!T390+'Partner 5'!H390+'Partner 5'!T390+'Partner 6'!H390+'Partner 6'!T390+'Partner 7'!H390+'Partner 7'!T390+'Partner 8'!H390+'Partner 8'!T390+'Partner 9'!H390+'Partner 9'!T390+'Partner 10'!H390+'Partner 10'!T390+'Partner 11'!H390+'Partner 11'!T390+'Partner 12'!H390+'Partner 12'!T390+'Partner 13'!H390+'Partner 13'!T390+'Partner 14'!H390+'Partner 14'!T390+'Partner 15'!H390+'Partner 15'!T390</f>
        <v>0</v>
      </c>
      <c r="J83" s="18">
        <f>'Partner 1'!I390+'Partner 1'!U390+'Partner 2'!I390+'Partner 2'!U390+'Partner 3'!I390+'Partner 3'!U390+'Partner 4'!I390+'Partner 4'!U390+'Partner 5'!I390+'Partner 5'!U390+'Partner 6'!I390+'Partner 6'!U390+'Partner 7'!I390+'Partner 7'!U390+'Partner 8'!I390+'Partner 8'!U390+'Partner 9'!I390+'Partner 9'!U390+'Partner 10'!I390+'Partner 10'!U390+'Partner 11'!I390+'Partner 11'!U390+'Partner 12'!I390+'Partner 12'!U390+'Partner 13'!I390+'Partner 13'!U390+'Partner 14'!I390+'Partner 14'!U390+'Partner 15'!I390+'Partner 15'!U390</f>
        <v>0</v>
      </c>
      <c r="K83" s="18">
        <f>'Partner 1'!J390+'Partner 1'!V390+'Partner 2'!J390+'Partner 2'!V390+'Partner 3'!J390+'Partner 3'!V390+'Partner 4'!J390+'Partner 4'!V390+'Partner 5'!J390+'Partner 5'!V390+'Partner 6'!J390+'Partner 6'!V390+'Partner 7'!J390+'Partner 7'!V390+'Partner 8'!J390+'Partner 8'!V390+'Partner 9'!J390+'Partner 9'!V390+'Partner 10'!J390+'Partner 10'!V390+'Partner 11'!J390+'Partner 11'!V390+'Partner 12'!J390+'Partner 12'!V390+'Partner 13'!J390+'Partner 13'!V390+'Partner 14'!J390+'Partner 14'!V390+'Partner 15'!J390+'Partner 15'!V390</f>
        <v>0</v>
      </c>
      <c r="L83" s="18">
        <f>'Partner 1'!K390+'Partner 1'!W390+'Partner 2'!K390+'Partner 2'!W390+'Partner 3'!K390+'Partner 3'!W390+'Partner 4'!K390+'Partner 4'!W390+'Partner 5'!K390+'Partner 5'!W390+'Partner 6'!K390+'Partner 6'!W390+'Partner 7'!K390+'Partner 7'!W390+'Partner 8'!K390+'Partner 8'!W390+'Partner 9'!K390+'Partner 9'!W390+'Partner 10'!K390+'Partner 10'!W390+'Partner 11'!K390+'Partner 11'!W390+'Partner 12'!K390+'Partner 12'!W390+'Partner 13'!K390+'Partner 13'!W390+'Partner 14'!K390+'Partner 14'!W390+'Partner 15'!K390+'Partner 15'!W390</f>
        <v>0</v>
      </c>
      <c r="M83" s="18">
        <f t="shared" si="27"/>
        <v>0</v>
      </c>
      <c r="N83" s="16"/>
      <c r="O83" s="179"/>
      <c r="P83" s="179"/>
      <c r="Q83" s="179"/>
      <c r="R83" s="179"/>
      <c r="S83" s="180"/>
    </row>
    <row r="84" spans="2:19" ht="15" customHeight="1" x14ac:dyDescent="0.25">
      <c r="B84" s="12"/>
      <c r="C84" s="177" t="s">
        <v>16</v>
      </c>
      <c r="D84" s="177"/>
      <c r="E84" s="177"/>
      <c r="F84" s="18">
        <f>'Partner 1'!E369+'Partner 2'!E369+'Partner 3'!E369+'Partner 4'!E369+'Partner 5'!E369+'Partner 6'!E369+'Partner 7'!E369+'Partner 8'!E369+'Partner 9'!E369+'Partner 10'!E369+'Partner 11'!E369+'Partner 12'!E369+'Partner 13'!E369+'Partner 14'!E369+'Partner 15'!E369</f>
        <v>0</v>
      </c>
      <c r="G84" s="18">
        <f>'Partner 1'!F369+'Partner 2'!F369+'Partner 3'!F369+'Partner 4'!F369+'Partner 5'!F369+'Partner 6'!F369+'Partner 7'!F369+'Partner 8'!F369+'Partner 9'!F369+'Partner 10'!F369+'Partner 11'!F369+'Partner 12'!F369+'Partner 13'!F369+'Partner 14'!F369+'Partner 15'!F369</f>
        <v>0</v>
      </c>
      <c r="H84" s="18">
        <f>'Partner 1'!G369+'Partner 2'!G369+'Partner 3'!G369+'Partner 4'!G369+'Partner 5'!G369+'Partner 6'!G369+'Partner 7'!G369+'Partner 8'!G369+'Partner 9'!G369+'Partner 10'!G369+'Partner 11'!G369+'Partner 12'!G369+'Partner 13'!G369+'Partner 14'!G369+'Partner 15'!G369</f>
        <v>0</v>
      </c>
      <c r="I84" s="18">
        <f>'Partner 1'!H369+'Partner 2'!H369+'Partner 3'!H369+'Partner 4'!H369+'Partner 5'!H369+'Partner 6'!H369+'Partner 7'!H369+'Partner 8'!H369+'Partner 9'!H369+'Partner 10'!H369+'Partner 11'!H369+'Partner 12'!H369+'Partner 13'!H369+'Partner 14'!H369+'Partner 15'!H369</f>
        <v>0</v>
      </c>
      <c r="J84" s="18">
        <f>'Partner 1'!I369+'Partner 2'!I369+'Partner 3'!I369+'Partner 4'!I369+'Partner 5'!I369+'Partner 6'!I369+'Partner 7'!I369+'Partner 8'!I369+'Partner 9'!I369+'Partner 10'!I369+'Partner 11'!I369+'Partner 12'!I369+'Partner 13'!I369+'Partner 14'!I369+'Partner 15'!I369</f>
        <v>0</v>
      </c>
      <c r="K84" s="18">
        <f>'Partner 1'!J369+'Partner 2'!J369+'Partner 3'!J369+'Partner 4'!J369+'Partner 5'!J369+'Partner 6'!J369+'Partner 7'!J369+'Partner 8'!J369+'Partner 9'!J369+'Partner 10'!J369+'Partner 11'!J369+'Partner 12'!J369+'Partner 13'!J369+'Partner 14'!J369+'Partner 15'!J369</f>
        <v>0</v>
      </c>
      <c r="L84" s="18">
        <f>'Partner 1'!K369+'Partner 2'!K369+'Partner 3'!K369+'Partner 4'!K369+'Partner 5'!K369+'Partner 6'!K369+'Partner 7'!K369+'Partner 8'!K369+'Partner 9'!K369+'Partner 10'!K369+'Partner 11'!K369+'Partner 12'!K369+'Partner 13'!K369+'Partner 14'!K369+'Partner 15'!K369</f>
        <v>0</v>
      </c>
      <c r="M84" s="18">
        <f t="shared" si="27"/>
        <v>0</v>
      </c>
      <c r="N84" s="21"/>
      <c r="O84" s="179"/>
      <c r="P84" s="179"/>
      <c r="Q84" s="179"/>
      <c r="R84" s="179"/>
      <c r="S84" s="180"/>
    </row>
    <row r="85" spans="2:19" ht="15" customHeight="1" x14ac:dyDescent="0.25">
      <c r="B85" s="12"/>
      <c r="C85" s="178" t="s">
        <v>17</v>
      </c>
      <c r="D85" s="178"/>
      <c r="E85" s="178"/>
      <c r="F85" s="18">
        <f>'Partner 1'!E370+'Partner 2'!E370+'Partner 3'!E370+'Partner 4'!E370+'Partner 5'!E370+'Partner 6'!E370+'Partner 7'!E370+'Partner 8'!E370+'Partner 9'!E370+'Partner 10'!E370+'Partner 11'!E370+'Partner 12'!E370+'Partner 13'!E370+'Partner 14'!E370+'Partner 15'!E370</f>
        <v>0</v>
      </c>
      <c r="G85" s="18">
        <f>'Partner 1'!F370+'Partner 2'!F370+'Partner 3'!F370+'Partner 4'!F370+'Partner 5'!F370+'Partner 6'!F370+'Partner 7'!F370+'Partner 8'!F370+'Partner 9'!F370+'Partner 10'!F370+'Partner 11'!F370+'Partner 12'!F370+'Partner 13'!F370+'Partner 14'!F370+'Partner 15'!F370</f>
        <v>0</v>
      </c>
      <c r="H85" s="18">
        <f>'Partner 1'!G370+'Partner 2'!G370+'Partner 3'!G370+'Partner 4'!G370+'Partner 5'!G370+'Partner 6'!G370+'Partner 7'!G370+'Partner 8'!G370+'Partner 9'!G370+'Partner 10'!G370+'Partner 11'!G370+'Partner 12'!G370+'Partner 13'!G370+'Partner 14'!G370+'Partner 15'!G370</f>
        <v>0</v>
      </c>
      <c r="I85" s="18">
        <f>'Partner 1'!H370+'Partner 2'!H370+'Partner 3'!H370+'Partner 4'!H370+'Partner 5'!H370+'Partner 6'!H370+'Partner 7'!H370+'Partner 8'!H370+'Partner 9'!H370+'Partner 10'!H370+'Partner 11'!H370+'Partner 12'!H370+'Partner 13'!H370+'Partner 14'!H370+'Partner 15'!H370</f>
        <v>0</v>
      </c>
      <c r="J85" s="18">
        <f>'Partner 1'!I370+'Partner 2'!I370+'Partner 3'!I370+'Partner 4'!I370+'Partner 5'!I370+'Partner 6'!I370+'Partner 7'!I370+'Partner 8'!I370+'Partner 9'!I370+'Partner 10'!I370+'Partner 11'!I370+'Partner 12'!I370+'Partner 13'!I370+'Partner 14'!I370+'Partner 15'!I370</f>
        <v>0</v>
      </c>
      <c r="K85" s="18">
        <f>'Partner 1'!J370+'Partner 2'!J370+'Partner 3'!J370+'Partner 4'!J370+'Partner 5'!J370+'Partner 6'!J370+'Partner 7'!J370+'Partner 8'!J370+'Partner 9'!J370+'Partner 10'!J370+'Partner 11'!J370+'Partner 12'!J370+'Partner 13'!J370+'Partner 14'!J370+'Partner 15'!J370</f>
        <v>0</v>
      </c>
      <c r="L85" s="18">
        <f>'Partner 1'!K370+'Partner 2'!K370+'Partner 3'!K370+'Partner 4'!K370+'Partner 5'!K370+'Partner 6'!K370+'Partner 7'!K370+'Partner 8'!K370+'Partner 9'!K370+'Partner 10'!K370+'Partner 11'!K370+'Partner 12'!K370+'Partner 13'!K370+'Partner 14'!K370+'Partner 15'!K370</f>
        <v>0</v>
      </c>
      <c r="M85" s="18">
        <f t="shared" si="27"/>
        <v>0</v>
      </c>
      <c r="N85" s="21"/>
      <c r="O85" s="179"/>
      <c r="P85" s="179"/>
      <c r="Q85" s="179"/>
      <c r="R85" s="179"/>
      <c r="S85" s="180"/>
    </row>
    <row r="86" spans="2:19" ht="15" customHeight="1" x14ac:dyDescent="0.25">
      <c r="B86" s="12"/>
      <c r="C86" s="178" t="s">
        <v>18</v>
      </c>
      <c r="D86" s="178"/>
      <c r="E86" s="178"/>
      <c r="F86" s="18">
        <f>'Partner 1'!E371+'Partner 2'!E371+'Partner 3'!E371+'Partner 4'!E371+'Partner 5'!E371+'Partner 6'!E371+'Partner 7'!E371+'Partner 8'!E371+'Partner 9'!E371+'Partner 10'!E371+'Partner 11'!E371+'Partner 12'!E371+'Partner 13'!E371+'Partner 14'!E371+'Partner 15'!E371</f>
        <v>0</v>
      </c>
      <c r="G86" s="18">
        <f>'Partner 1'!F371+'Partner 2'!F371+'Partner 3'!F371+'Partner 4'!F371+'Partner 5'!F371+'Partner 6'!F371+'Partner 7'!F371+'Partner 8'!F371+'Partner 9'!F371+'Partner 10'!F371+'Partner 11'!F371+'Partner 12'!F371+'Partner 13'!F371+'Partner 14'!F371+'Partner 15'!F371</f>
        <v>0</v>
      </c>
      <c r="H86" s="18">
        <f>'Partner 1'!G371+'Partner 2'!G371+'Partner 3'!G371+'Partner 4'!G371+'Partner 5'!G371+'Partner 6'!G371+'Partner 7'!G371+'Partner 8'!G371+'Partner 9'!G371+'Partner 10'!G371+'Partner 11'!G371+'Partner 12'!G371+'Partner 13'!G371+'Partner 14'!G371+'Partner 15'!G371</f>
        <v>0</v>
      </c>
      <c r="I86" s="18">
        <f>'Partner 1'!H371+'Partner 2'!H371+'Partner 3'!H371+'Partner 4'!H371+'Partner 5'!H371+'Partner 6'!H371+'Partner 7'!H371+'Partner 8'!H371+'Partner 9'!H371+'Partner 10'!H371+'Partner 11'!H371+'Partner 12'!H371+'Partner 13'!H371+'Partner 14'!H371+'Partner 15'!H371</f>
        <v>0</v>
      </c>
      <c r="J86" s="18">
        <f>'Partner 1'!I371+'Partner 2'!I371+'Partner 3'!I371+'Partner 4'!I371+'Partner 5'!I371+'Partner 6'!I371+'Partner 7'!I371+'Partner 8'!I371+'Partner 9'!I371+'Partner 10'!I371+'Partner 11'!I371+'Partner 12'!I371+'Partner 13'!I371+'Partner 14'!I371+'Partner 15'!I371</f>
        <v>0</v>
      </c>
      <c r="K86" s="18">
        <f>'Partner 1'!J371+'Partner 2'!J371+'Partner 3'!J371+'Partner 4'!J371+'Partner 5'!J371+'Partner 6'!J371+'Partner 7'!J371+'Partner 8'!J371+'Partner 9'!J371+'Partner 10'!J371+'Partner 11'!J371+'Partner 12'!J371+'Partner 13'!J371+'Partner 14'!J371+'Partner 15'!J371</f>
        <v>0</v>
      </c>
      <c r="L86" s="18">
        <f>'Partner 1'!K371+'Partner 2'!K371+'Partner 3'!K371+'Partner 4'!K371+'Partner 5'!K371+'Partner 6'!K371+'Partner 7'!K371+'Partner 8'!K371+'Partner 9'!K371+'Partner 10'!K371+'Partner 11'!K371+'Partner 12'!K371+'Partner 13'!K371+'Partner 14'!K371+'Partner 15'!K371</f>
        <v>0</v>
      </c>
      <c r="M86" s="18">
        <f t="shared" si="27"/>
        <v>0</v>
      </c>
      <c r="N86" s="21"/>
      <c r="O86" s="179"/>
      <c r="P86" s="179"/>
      <c r="Q86" s="179"/>
      <c r="R86" s="179"/>
      <c r="S86" s="180"/>
    </row>
    <row r="87" spans="2:19" ht="15" customHeight="1" x14ac:dyDescent="0.25">
      <c r="B87" s="12"/>
      <c r="C87" s="178" t="s">
        <v>19</v>
      </c>
      <c r="D87" s="178"/>
      <c r="E87" s="178"/>
      <c r="F87" s="18">
        <f>'Partner 1'!E372+'Partner 2'!E372+'Partner 3'!E372+'Partner 4'!E372+'Partner 5'!E372+'Partner 6'!E372+'Partner 7'!E372+'Partner 8'!E372+'Partner 9'!E372+'Partner 10'!E372+'Partner 11'!E372+'Partner 12'!E372+'Partner 13'!E372+'Partner 14'!E372+'Partner 15'!E372</f>
        <v>0</v>
      </c>
      <c r="G87" s="18">
        <f>'Partner 1'!F372+'Partner 2'!F372+'Partner 3'!F372+'Partner 4'!F372+'Partner 5'!F372+'Partner 6'!F372+'Partner 7'!F372+'Partner 8'!F372+'Partner 9'!F372+'Partner 10'!F372+'Partner 11'!F372+'Partner 12'!F372+'Partner 13'!F372+'Partner 14'!F372+'Partner 15'!F372</f>
        <v>0</v>
      </c>
      <c r="H87" s="18">
        <f>'Partner 1'!G372+'Partner 2'!G372+'Partner 3'!G372+'Partner 4'!G372+'Partner 5'!G372+'Partner 6'!G372+'Partner 7'!G372+'Partner 8'!G372+'Partner 9'!G372+'Partner 10'!G372+'Partner 11'!G372+'Partner 12'!G372+'Partner 13'!G372+'Partner 14'!G372+'Partner 15'!G372</f>
        <v>0</v>
      </c>
      <c r="I87" s="18">
        <f>'Partner 1'!H372+'Partner 2'!H372+'Partner 3'!H372+'Partner 4'!H372+'Partner 5'!H372+'Partner 6'!H372+'Partner 7'!H372+'Partner 8'!H372+'Partner 9'!H372+'Partner 10'!H372+'Partner 11'!H372+'Partner 12'!H372+'Partner 13'!H372+'Partner 14'!H372+'Partner 15'!H372</f>
        <v>0</v>
      </c>
      <c r="J87" s="18">
        <f>'Partner 1'!I372+'Partner 2'!I372+'Partner 3'!I372+'Partner 4'!I372+'Partner 5'!I372+'Partner 6'!I372+'Partner 7'!I372+'Partner 8'!I372+'Partner 9'!I372+'Partner 10'!I372+'Partner 11'!I372+'Partner 12'!I372+'Partner 13'!I372+'Partner 14'!I372+'Partner 15'!I372</f>
        <v>0</v>
      </c>
      <c r="K87" s="18">
        <f>'Partner 1'!J372+'Partner 2'!J372+'Partner 3'!J372+'Partner 4'!J372+'Partner 5'!J372+'Partner 6'!J372+'Partner 7'!J372+'Partner 8'!J372+'Partner 9'!J372+'Partner 10'!J372+'Partner 11'!J372+'Partner 12'!J372+'Partner 13'!J372+'Partner 14'!J372+'Partner 15'!J372</f>
        <v>0</v>
      </c>
      <c r="L87" s="18">
        <f>'Partner 1'!K372+'Partner 2'!K372+'Partner 3'!K372+'Partner 4'!K372+'Partner 5'!K372+'Partner 6'!K372+'Partner 7'!K372+'Partner 8'!K372+'Partner 9'!K372+'Partner 10'!K372+'Partner 11'!K372+'Partner 12'!K372+'Partner 13'!K372+'Partner 14'!K372+'Partner 15'!K372</f>
        <v>0</v>
      </c>
      <c r="M87" s="18">
        <f t="shared" si="27"/>
        <v>0</v>
      </c>
      <c r="N87" s="21"/>
      <c r="O87" s="179"/>
      <c r="P87" s="179"/>
      <c r="Q87" s="179"/>
      <c r="R87" s="179"/>
      <c r="S87" s="180"/>
    </row>
    <row r="88" spans="2:19" ht="15" customHeight="1" x14ac:dyDescent="0.25">
      <c r="B88" s="12"/>
      <c r="C88" s="178" t="s">
        <v>20</v>
      </c>
      <c r="D88" s="178"/>
      <c r="E88" s="178"/>
      <c r="F88" s="18">
        <f>'Partner 1'!E373+'Partner 2'!E373+'Partner 3'!E373+'Partner 4'!E373+'Partner 5'!E373+'Partner 6'!E373+'Partner 7'!E373+'Partner 8'!E373+'Partner 9'!E373+'Partner 10'!E373+'Partner 11'!E373+'Partner 12'!E373+'Partner 13'!E373+'Partner 14'!E373+'Partner 15'!E373</f>
        <v>0</v>
      </c>
      <c r="G88" s="18">
        <f>'Partner 1'!F373+'Partner 2'!F373+'Partner 3'!F373+'Partner 4'!F373+'Partner 5'!F373+'Partner 6'!F373+'Partner 7'!F373+'Partner 8'!F373+'Partner 9'!F373+'Partner 10'!F373+'Partner 11'!F373+'Partner 12'!F373+'Partner 13'!F373+'Partner 14'!F373+'Partner 15'!F373</f>
        <v>0</v>
      </c>
      <c r="H88" s="18">
        <f>'Partner 1'!G373+'Partner 2'!G373+'Partner 3'!G373+'Partner 4'!G373+'Partner 5'!G373+'Partner 6'!G373+'Partner 7'!G373+'Partner 8'!G373+'Partner 9'!G373+'Partner 10'!G373+'Partner 11'!G373+'Partner 12'!G373+'Partner 13'!G373+'Partner 14'!G373+'Partner 15'!G373</f>
        <v>0</v>
      </c>
      <c r="I88" s="18">
        <f>'Partner 1'!H373+'Partner 2'!H373+'Partner 3'!H373+'Partner 4'!H373+'Partner 5'!H373+'Partner 6'!H373+'Partner 7'!H373+'Partner 8'!H373+'Partner 9'!H373+'Partner 10'!H373+'Partner 11'!H373+'Partner 12'!H373+'Partner 13'!H373+'Partner 14'!H373+'Partner 15'!H373</f>
        <v>0</v>
      </c>
      <c r="J88" s="18">
        <f>'Partner 1'!I373+'Partner 2'!I373+'Partner 3'!I373+'Partner 4'!I373+'Partner 5'!I373+'Partner 6'!I373+'Partner 7'!I373+'Partner 8'!I373+'Partner 9'!I373+'Partner 10'!I373+'Partner 11'!I373+'Partner 12'!I373+'Partner 13'!I373+'Partner 14'!I373+'Partner 15'!I373</f>
        <v>0</v>
      </c>
      <c r="K88" s="18">
        <f>'Partner 1'!J373+'Partner 2'!J373+'Partner 3'!J373+'Partner 4'!J373+'Partner 5'!J373+'Partner 6'!J373+'Partner 7'!J373+'Partner 8'!J373+'Partner 9'!J373+'Partner 10'!J373+'Partner 11'!J373+'Partner 12'!J373+'Partner 13'!J373+'Partner 14'!J373+'Partner 15'!J373</f>
        <v>0</v>
      </c>
      <c r="L88" s="18">
        <f>'Partner 1'!K373+'Partner 2'!K373+'Partner 3'!K373+'Partner 4'!K373+'Partner 5'!K373+'Partner 6'!K373+'Partner 7'!K373+'Partner 8'!K373+'Partner 9'!K373+'Partner 10'!K373+'Partner 11'!K373+'Partner 12'!K373+'Partner 13'!K373+'Partner 14'!K373+'Partner 15'!K373</f>
        <v>0</v>
      </c>
      <c r="M88" s="18">
        <f t="shared" si="27"/>
        <v>0</v>
      </c>
      <c r="N88" s="21"/>
      <c r="O88" s="179"/>
      <c r="P88" s="179"/>
      <c r="Q88" s="179"/>
      <c r="R88" s="179"/>
      <c r="S88" s="180"/>
    </row>
    <row r="89" spans="2:19" ht="15" customHeight="1" x14ac:dyDescent="0.25">
      <c r="B89" s="12"/>
      <c r="C89" s="178" t="s">
        <v>21</v>
      </c>
      <c r="D89" s="178"/>
      <c r="E89" s="178"/>
      <c r="F89" s="18">
        <f>'Partner 1'!E374+'Partner 2'!E374+'Partner 3'!E374+'Partner 4'!E374+'Partner 5'!E374+'Partner 6'!E374+'Partner 7'!E374+'Partner 8'!E374+'Partner 9'!E374+'Partner 10'!E374+'Partner 11'!E374+'Partner 12'!E374+'Partner 13'!E374+'Partner 14'!E374+'Partner 15'!E374</f>
        <v>0</v>
      </c>
      <c r="G89" s="18">
        <f>'Partner 1'!F374+'Partner 2'!F374+'Partner 3'!F374+'Partner 4'!F374+'Partner 5'!F374+'Partner 6'!F374+'Partner 7'!F374+'Partner 8'!F374+'Partner 9'!F374+'Partner 10'!F374+'Partner 11'!F374+'Partner 12'!F374+'Partner 13'!F374+'Partner 14'!F374+'Partner 15'!F374</f>
        <v>0</v>
      </c>
      <c r="H89" s="18">
        <f>'Partner 1'!G374+'Partner 2'!G374+'Partner 3'!G374+'Partner 4'!G374+'Partner 5'!G374+'Partner 6'!G374+'Partner 7'!G374+'Partner 8'!G374+'Partner 9'!G374+'Partner 10'!G374+'Partner 11'!G374+'Partner 12'!G374+'Partner 13'!G374+'Partner 14'!G374+'Partner 15'!G374</f>
        <v>0</v>
      </c>
      <c r="I89" s="18">
        <f>'Partner 1'!H374+'Partner 2'!H374+'Partner 3'!H374+'Partner 4'!H374+'Partner 5'!H374+'Partner 6'!H374+'Partner 7'!H374+'Partner 8'!H374+'Partner 9'!H374+'Partner 10'!H374+'Partner 11'!H374+'Partner 12'!H374+'Partner 13'!H374+'Partner 14'!H374+'Partner 15'!H374</f>
        <v>0</v>
      </c>
      <c r="J89" s="18">
        <f>'Partner 1'!I374+'Partner 2'!I374+'Partner 3'!I374+'Partner 4'!I374+'Partner 5'!I374+'Partner 6'!I374+'Partner 7'!I374+'Partner 8'!I374+'Partner 9'!I374+'Partner 10'!I374+'Partner 11'!I374+'Partner 12'!I374+'Partner 13'!I374+'Partner 14'!I374+'Partner 15'!I374</f>
        <v>0</v>
      </c>
      <c r="K89" s="18">
        <f>'Partner 1'!J374+'Partner 2'!J374+'Partner 3'!J374+'Partner 4'!J374+'Partner 5'!J374+'Partner 6'!J374+'Partner 7'!J374+'Partner 8'!J374+'Partner 9'!J374+'Partner 10'!J374+'Partner 11'!J374+'Partner 12'!J374+'Partner 13'!J374+'Partner 14'!J374+'Partner 15'!J374</f>
        <v>0</v>
      </c>
      <c r="L89" s="18">
        <f>'Partner 1'!K374+'Partner 2'!K374+'Partner 3'!K374+'Partner 4'!K374+'Partner 5'!K374+'Partner 6'!K374+'Partner 7'!K374+'Partner 8'!K374+'Partner 9'!K374+'Partner 10'!K374+'Partner 11'!K374+'Partner 12'!K374+'Partner 13'!K374+'Partner 14'!K374+'Partner 15'!K374</f>
        <v>0</v>
      </c>
      <c r="M89" s="18">
        <f>SUM(F141:L141)</f>
        <v>0</v>
      </c>
      <c r="N89" s="21"/>
      <c r="O89" s="179"/>
      <c r="P89" s="179"/>
      <c r="Q89" s="179"/>
      <c r="R89" s="179"/>
      <c r="S89" s="180"/>
    </row>
    <row r="90" spans="2:19" ht="15" customHeight="1" x14ac:dyDescent="0.25">
      <c r="B90" s="12"/>
      <c r="C90" s="178" t="s">
        <v>22</v>
      </c>
      <c r="D90" s="178"/>
      <c r="E90" s="178"/>
      <c r="F90" s="18">
        <f>SUM(F84:F88)</f>
        <v>0</v>
      </c>
      <c r="G90" s="18">
        <f t="shared" ref="G90:L90" si="28">SUM(G84:G88)</f>
        <v>0</v>
      </c>
      <c r="H90" s="18">
        <f t="shared" si="28"/>
        <v>0</v>
      </c>
      <c r="I90" s="18">
        <f t="shared" si="28"/>
        <v>0</v>
      </c>
      <c r="J90" s="18">
        <f t="shared" si="28"/>
        <v>0</v>
      </c>
      <c r="K90" s="18">
        <f t="shared" si="28"/>
        <v>0</v>
      </c>
      <c r="L90" s="18">
        <f t="shared" si="28"/>
        <v>0</v>
      </c>
      <c r="M90" s="18">
        <f>SUM(F90:L90)</f>
        <v>0</v>
      </c>
      <c r="N90" s="21"/>
      <c r="O90" s="179"/>
      <c r="P90" s="179"/>
      <c r="Q90" s="179"/>
      <c r="R90" s="179"/>
      <c r="S90" s="180"/>
    </row>
    <row r="91" spans="2:19" ht="15" customHeight="1" x14ac:dyDescent="0.25">
      <c r="B91" s="12"/>
      <c r="C91" s="178" t="s">
        <v>23</v>
      </c>
      <c r="D91" s="178"/>
      <c r="E91" s="178"/>
      <c r="F91" s="18">
        <f>SUM(F89:F90)</f>
        <v>0</v>
      </c>
      <c r="G91" s="18">
        <f t="shared" ref="G91:L91" si="29">SUM(G89:G90)</f>
        <v>0</v>
      </c>
      <c r="H91" s="18">
        <f t="shared" si="29"/>
        <v>0</v>
      </c>
      <c r="I91" s="18">
        <f t="shared" si="29"/>
        <v>0</v>
      </c>
      <c r="J91" s="18">
        <f t="shared" si="29"/>
        <v>0</v>
      </c>
      <c r="K91" s="18">
        <f t="shared" si="29"/>
        <v>0</v>
      </c>
      <c r="L91" s="18">
        <f t="shared" si="29"/>
        <v>0</v>
      </c>
      <c r="M91" s="18">
        <f>SUM(F91:L91)</f>
        <v>0</v>
      </c>
      <c r="N91" s="21"/>
      <c r="O91" s="179"/>
      <c r="P91" s="179"/>
      <c r="Q91" s="179"/>
      <c r="R91" s="179"/>
      <c r="S91" s="180"/>
    </row>
    <row r="92" spans="2:19" ht="15.75" thickBot="1" x14ac:dyDescent="0.3">
      <c r="B92" s="22"/>
      <c r="C92" s="23"/>
      <c r="D92" s="23"/>
      <c r="E92" s="23"/>
      <c r="F92" s="23"/>
      <c r="G92" s="23"/>
      <c r="H92" s="23"/>
      <c r="I92" s="23"/>
      <c r="J92" s="23"/>
      <c r="K92" s="23"/>
      <c r="L92" s="23"/>
      <c r="M92" s="23"/>
      <c r="N92" s="23"/>
      <c r="O92" s="23"/>
      <c r="P92" s="23"/>
      <c r="Q92" s="23"/>
      <c r="R92" s="23"/>
      <c r="S92" s="24"/>
    </row>
    <row r="93" spans="2:19" x14ac:dyDescent="0.25">
      <c r="B93" s="7"/>
      <c r="C93" s="8"/>
      <c r="D93" s="8"/>
      <c r="E93" s="8"/>
      <c r="F93" s="9">
        <f t="shared" ref="F93:L93" si="30">F15</f>
        <v>2023</v>
      </c>
      <c r="G93" s="9">
        <f t="shared" si="30"/>
        <v>2024</v>
      </c>
      <c r="H93" s="9">
        <f t="shared" si="30"/>
        <v>2025</v>
      </c>
      <c r="I93" s="9">
        <f t="shared" si="30"/>
        <v>2026</v>
      </c>
      <c r="J93" s="9">
        <f t="shared" si="30"/>
        <v>2027</v>
      </c>
      <c r="K93" s="9">
        <f t="shared" si="30"/>
        <v>2028</v>
      </c>
      <c r="L93" s="9">
        <f t="shared" si="30"/>
        <v>2029</v>
      </c>
      <c r="M93" s="9" t="s">
        <v>2</v>
      </c>
      <c r="N93" s="8"/>
      <c r="O93" s="8"/>
      <c r="P93" s="8"/>
      <c r="Q93" s="8"/>
      <c r="R93" s="8"/>
      <c r="S93" s="10"/>
    </row>
    <row r="94" spans="2:19" x14ac:dyDescent="0.25">
      <c r="B94" s="12"/>
      <c r="C94" s="181" t="s">
        <v>24</v>
      </c>
      <c r="D94" s="181"/>
      <c r="E94" s="13" t="s">
        <v>26</v>
      </c>
      <c r="F94" s="14" t="str">
        <f>IF(F95=0,"",F95/('Partner 1'!E446+'Partner 2'!E446+'Partner 3'!E446+'Partner 4'!E446+'Partner 5'!E446+'Partner 6'!E446+'Partner 7'!E446+'Partner 8'!E446+'Partner 9'!E446+'Partner 10'!E446+'Partner 11'!E446+'Partner 12'!E446+'Partner 13'!E446+'Partner 14'!E446+'Partner 15'!E446))</f>
        <v/>
      </c>
      <c r="G94" s="14" t="str">
        <f>IF(G95=0,"",G95/('Partner 1'!F446+'Partner 2'!F446+'Partner 3'!F446+'Partner 4'!F446+'Partner 5'!F446+'Partner 6'!F446+'Partner 7'!F446+'Partner 8'!F446+'Partner 9'!F446+'Partner 10'!F446+'Partner 11'!F446+'Partner 12'!F446+'Partner 13'!F446+'Partner 14'!F446+'Partner 15'!F446))</f>
        <v/>
      </c>
      <c r="H94" s="14" t="str">
        <f>IF(H95=0,"",H95/('Partner 1'!G446+'Partner 2'!G446+'Partner 3'!G446+'Partner 4'!G446+'Partner 5'!G446+'Partner 6'!G446+'Partner 7'!G446+'Partner 8'!G446+'Partner 9'!G446+'Partner 10'!G446+'Partner 11'!G446+'Partner 12'!G446+'Partner 13'!G446+'Partner 14'!G446+'Partner 15'!G446))</f>
        <v/>
      </c>
      <c r="I94" s="14" t="str">
        <f>IF(I95=0,"",I95/('Partner 1'!H446+'Partner 2'!H446+'Partner 3'!H446+'Partner 4'!H446+'Partner 5'!H446+'Partner 6'!H446+'Partner 7'!H446+'Partner 8'!H446+'Partner 9'!H446+'Partner 10'!H446+'Partner 11'!H446+'Partner 12'!H446+'Partner 13'!H446+'Partner 14'!H446+'Partner 15'!H446))</f>
        <v/>
      </c>
      <c r="J94" s="14" t="str">
        <f>IF(J95=0,"",J95/('Partner 1'!I446+'Partner 2'!I446+'Partner 3'!I446+'Partner 4'!I446+'Partner 5'!I446+'Partner 6'!I446+'Partner 7'!I446+'Partner 8'!I446+'Partner 9'!I446+'Partner 10'!I446+'Partner 11'!I446+'Partner 12'!I446+'Partner 13'!I446+'Partner 14'!I446+'Partner 15'!I446))</f>
        <v/>
      </c>
      <c r="K94" s="14" t="str">
        <f>IF(K95=0,"",K95/('Partner 1'!J446+'Partner 2'!J446+'Partner 3'!J446+'Partner 4'!J446+'Partner 5'!J446+'Partner 6'!J446+'Partner 7'!J446+'Partner 8'!J446+'Partner 9'!J446+'Partner 10'!J446+'Partner 11'!J446+'Partner 12'!J446+'Partner 13'!J446+'Partner 14'!J446+'Partner 15'!J446))</f>
        <v/>
      </c>
      <c r="L94" s="14" t="str">
        <f>IF(L95=0,"",L95/('Partner 1'!K446+'Partner 2'!K446+'Partner 3'!K446+'Partner 4'!K446+'Partner 5'!K446+'Partner 6'!K446+'Partner 7'!K446+'Partner 8'!K446+'Partner 9'!K446+'Partner 10'!K446+'Partner 11'!K446+'Partner 12'!K446+'Partner 13'!K446+'Partner 14'!K446+'Partner 15'!K446))</f>
        <v/>
      </c>
      <c r="M94" s="14" t="str">
        <f>IF(M95=0,"",M95/('Partner 1'!L446+'Partner 2'!L446+'Partner 3'!L446+'Partner 4'!L446+'Partner 5'!L446+'Partner 6'!L446+'Partner 7'!L446+'Partner 8'!L446+'Partner 9'!L446+'Partner 10'!L446+'Partner 11'!L446+'Partner 12'!L446+'Partner 13'!L446+'Partner 14'!L446+'Partner 15'!L446))</f>
        <v/>
      </c>
      <c r="N94" s="16"/>
      <c r="O94" s="179" t="s">
        <v>44</v>
      </c>
      <c r="P94" s="179"/>
      <c r="Q94" s="179"/>
      <c r="R94" s="179"/>
      <c r="S94" s="180"/>
    </row>
    <row r="95" spans="2:19" x14ac:dyDescent="0.25">
      <c r="B95" s="12"/>
      <c r="C95" s="181" t="s">
        <v>25</v>
      </c>
      <c r="D95" s="181"/>
      <c r="E95" s="13" t="s">
        <v>27</v>
      </c>
      <c r="F95" s="18">
        <f>('Partner 1'!E501+'Partner 2'!E501+'Partner 3'!E501+'Partner 4'!E501+'Partner 5'!E501+'Partner 6'!E501+'Partner 7'!E501+'Partner 8'!E501+'Partner 9'!E501+'Partner 10'!E501+'Partner 11'!E501+'Partner 12'!E501+'Partner 13'!E501+'Partner 14'!E501+'Partner 15'!E501)</f>
        <v>0</v>
      </c>
      <c r="G95" s="18">
        <f>('Partner 1'!F501+'Partner 2'!F501+'Partner 3'!F501+'Partner 4'!F501+'Partner 5'!F501+'Partner 6'!F501+'Partner 7'!F501+'Partner 8'!F501+'Partner 9'!F501+'Partner 10'!F501+'Partner 11'!F501+'Partner 12'!F501+'Partner 13'!F501+'Partner 14'!F501+'Partner 15'!F501)</f>
        <v>0</v>
      </c>
      <c r="H95" s="18">
        <f>('Partner 1'!G501+'Partner 2'!G501+'Partner 3'!G501+'Partner 4'!G501+'Partner 5'!G501+'Partner 6'!G501+'Partner 7'!G501+'Partner 8'!G501+'Partner 9'!G501+'Partner 10'!G501+'Partner 11'!G501+'Partner 12'!G501+'Partner 13'!G501+'Partner 14'!G501+'Partner 15'!G501)</f>
        <v>0</v>
      </c>
      <c r="I95" s="18">
        <f>('Partner 1'!H501+'Partner 2'!H501+'Partner 3'!H501+'Partner 4'!H501+'Partner 5'!H501+'Partner 6'!H501+'Partner 7'!H501+'Partner 8'!H501+'Partner 9'!H501+'Partner 10'!H501+'Partner 11'!H501+'Partner 12'!H501+'Partner 13'!H501+'Partner 14'!H501+'Partner 15'!H501)</f>
        <v>0</v>
      </c>
      <c r="J95" s="18">
        <f>('Partner 1'!I501+'Partner 2'!I501+'Partner 3'!I501+'Partner 4'!I501+'Partner 5'!I501+'Partner 6'!I501+'Partner 7'!I501+'Partner 8'!I501+'Partner 9'!I501+'Partner 10'!I501+'Partner 11'!I501+'Partner 12'!I501+'Partner 13'!I501+'Partner 14'!I501+'Partner 15'!I501)</f>
        <v>0</v>
      </c>
      <c r="K95" s="18">
        <f>('Partner 1'!J501+'Partner 2'!J501+'Partner 3'!J501+'Partner 4'!J501+'Partner 5'!J501+'Partner 6'!J501+'Partner 7'!J501+'Partner 8'!J501+'Partner 9'!J501+'Partner 10'!J501+'Partner 11'!J501+'Partner 12'!J501+'Partner 13'!J501+'Partner 14'!J501+'Partner 15'!J501)</f>
        <v>0</v>
      </c>
      <c r="L95" s="18">
        <f>('Partner 1'!K501+'Partner 2'!K501+'Partner 3'!K501+'Partner 4'!K501+'Partner 5'!K501+'Partner 6'!K501+'Partner 7'!K501+'Partner 8'!K501+'Partner 9'!K501+'Partner 10'!K501+'Partner 11'!K501+'Partner 12'!K501+'Partner 13'!K501+'Partner 14'!K501+'Partner 15'!K501)</f>
        <v>0</v>
      </c>
      <c r="M95" s="18">
        <f>SUM(F95:L95)</f>
        <v>0</v>
      </c>
      <c r="N95" s="16"/>
      <c r="O95" s="179"/>
      <c r="P95" s="179"/>
      <c r="Q95" s="179"/>
      <c r="R95" s="179"/>
      <c r="S95" s="180"/>
    </row>
    <row r="96" spans="2:19" x14ac:dyDescent="0.25">
      <c r="B96" s="12"/>
      <c r="C96" s="16"/>
      <c r="D96" s="16"/>
      <c r="E96" s="13" t="s">
        <v>100</v>
      </c>
      <c r="F96" s="18">
        <f>'Partner 1'!E460+'Partner 1'!Q460+'Partner 2'!E460+'Partner 2'!Q460+'Partner 3'!E460+'Partner 3'!Q460+'Partner 4'!E460+'Partner 4'!Q460+'Partner 5'!E460+'Partner 5'!Q460+'Partner 6'!E460+'Partner 6'!Q460+'Partner 7'!E460+'Partner 7'!Q460+'Partner 8'!E460+'Partner 8'!Q460+'Partner 9'!E460+'Partner 9'!Q460+'Partner 10'!E460+'Partner 10'!Q460+'Partner 11'!E460+'Partner 11'!Q460+'Partner 12'!E460+'Partner 12'!Q460+'Partner 13'!E460+'Partner 13'!Q460+'Partner 14'!E460+'Partner 14'!Q460+'Partner 15'!E460+'Partner 15'!Q460</f>
        <v>0</v>
      </c>
      <c r="G96" s="18">
        <f>'Partner 1'!F460+'Partner 1'!R460+'Partner 2'!F460+'Partner 2'!R460+'Partner 3'!F460+'Partner 3'!R460+'Partner 4'!F460+'Partner 4'!R460+'Partner 5'!F460+'Partner 5'!R460+'Partner 6'!F460+'Partner 6'!R460+'Partner 7'!F460+'Partner 7'!R460+'Partner 8'!F460+'Partner 8'!R460+'Partner 9'!F460+'Partner 9'!R460+'Partner 10'!F460+'Partner 10'!R460+'Partner 11'!F460+'Partner 11'!R460+'Partner 12'!F460+'Partner 12'!R460+'Partner 13'!F460+'Partner 13'!R460+'Partner 14'!F460+'Partner 14'!R460+'Partner 15'!F460+'Partner 15'!R460</f>
        <v>0</v>
      </c>
      <c r="H96" s="18">
        <f>'Partner 1'!G460+'Partner 1'!S460+'Partner 2'!G460+'Partner 2'!S460+'Partner 3'!G460+'Partner 3'!S460+'Partner 4'!G460+'Partner 4'!S460+'Partner 5'!G460+'Partner 5'!S460+'Partner 6'!G460+'Partner 6'!S460+'Partner 7'!G460+'Partner 7'!S460+'Partner 8'!G460+'Partner 8'!S460+'Partner 9'!G460+'Partner 9'!S460+'Partner 10'!G460+'Partner 10'!S460+'Partner 11'!G460+'Partner 11'!S460+'Partner 12'!G460+'Partner 12'!S460+'Partner 13'!G460+'Partner 13'!S460+'Partner 14'!G460+'Partner 14'!S460+'Partner 15'!G460+'Partner 15'!S460</f>
        <v>0</v>
      </c>
      <c r="I96" s="18">
        <f>'Partner 1'!H460+'Partner 1'!T460+'Partner 2'!H460+'Partner 2'!T460+'Partner 3'!H460+'Partner 3'!T460+'Partner 4'!H460+'Partner 4'!T460+'Partner 5'!H460+'Partner 5'!T460+'Partner 6'!H460+'Partner 6'!T460+'Partner 7'!H460+'Partner 7'!T460+'Partner 8'!H460+'Partner 8'!T460+'Partner 9'!H460+'Partner 9'!T460+'Partner 10'!H460+'Partner 10'!T460+'Partner 11'!H460+'Partner 11'!T460+'Partner 12'!H460+'Partner 12'!T460+'Partner 13'!H460+'Partner 13'!T460+'Partner 14'!H460+'Partner 14'!T460+'Partner 15'!H460+'Partner 15'!T460</f>
        <v>0</v>
      </c>
      <c r="J96" s="18">
        <f>'Partner 1'!I460+'Partner 1'!U460+'Partner 2'!I460+'Partner 2'!U460+'Partner 3'!I460+'Partner 3'!U460+'Partner 4'!I460+'Partner 4'!U460+'Partner 5'!I460+'Partner 5'!U460+'Partner 6'!I460+'Partner 6'!U460+'Partner 7'!I460+'Partner 7'!U460+'Partner 8'!I460+'Partner 8'!U460+'Partner 9'!I460+'Partner 9'!U460+'Partner 10'!I460+'Partner 10'!U460+'Partner 11'!I460+'Partner 11'!U460+'Partner 12'!I460+'Partner 12'!U460+'Partner 13'!I460+'Partner 13'!U460+'Partner 14'!I460+'Partner 14'!U460+'Partner 15'!I460+'Partner 15'!U460</f>
        <v>0</v>
      </c>
      <c r="K96" s="18">
        <f>'Partner 1'!J460+'Partner 1'!V460+'Partner 2'!J460+'Partner 2'!V460+'Partner 3'!J460+'Partner 3'!V460+'Partner 4'!J460+'Partner 4'!V460+'Partner 5'!J460+'Partner 5'!V460+'Partner 6'!J460+'Partner 6'!V460+'Partner 7'!J460+'Partner 7'!V460+'Partner 8'!J460+'Partner 8'!V460+'Partner 9'!J460+'Partner 9'!V460+'Partner 10'!J460+'Partner 10'!V460+'Partner 11'!J460+'Partner 11'!V460+'Partner 12'!J460+'Partner 12'!V460+'Partner 13'!J460+'Partner 13'!V460+'Partner 14'!J460+'Partner 14'!V460+'Partner 15'!J460+'Partner 15'!V460</f>
        <v>0</v>
      </c>
      <c r="L96" s="18">
        <f>'Partner 1'!K460+'Partner 1'!W460+'Partner 2'!K460+'Partner 2'!W460+'Partner 3'!K460+'Partner 3'!W460+'Partner 4'!K460+'Partner 4'!W460+'Partner 5'!K460+'Partner 5'!W460+'Partner 6'!K460+'Partner 6'!W460+'Partner 7'!K460+'Partner 7'!W460+'Partner 8'!K460+'Partner 8'!W460+'Partner 9'!K460+'Partner 9'!W460+'Partner 10'!K460+'Partner 10'!W460+'Partner 11'!K460+'Partner 11'!W460+'Partner 12'!K460+'Partner 12'!W460+'Partner 13'!K460+'Partner 13'!W460+'Partner 14'!K460+'Partner 14'!W460+'Partner 15'!K460+'Partner 15'!W460</f>
        <v>0</v>
      </c>
      <c r="M96" s="18">
        <f>SUM(F96:L96)</f>
        <v>0</v>
      </c>
      <c r="N96" s="16"/>
      <c r="O96" s="179"/>
      <c r="P96" s="179"/>
      <c r="Q96" s="179"/>
      <c r="R96" s="179"/>
      <c r="S96" s="180"/>
    </row>
    <row r="97" spans="2:19" ht="15" customHeight="1" x14ac:dyDescent="0.25">
      <c r="B97" s="12"/>
      <c r="C97" s="177" t="s">
        <v>16</v>
      </c>
      <c r="D97" s="177"/>
      <c r="E97" s="177"/>
      <c r="F97" s="18">
        <f>'Partner 1'!E439+'Partner 2'!E439+'Partner 3'!E439+'Partner 4'!E439+'Partner 5'!E439+'Partner 6'!E439+'Partner 7'!E439+'Partner 8'!E439+'Partner 9'!E439+'Partner 10'!E439+'Partner 11'!E439+'Partner 12'!E439+'Partner 13'!E439+'Partner 14'!E439+'Partner 15'!E439</f>
        <v>0</v>
      </c>
      <c r="G97" s="18">
        <f>'Partner 1'!F439+'Partner 2'!F439+'Partner 3'!F439+'Partner 4'!F439+'Partner 5'!F439+'Partner 6'!F439+'Partner 7'!F439+'Partner 8'!F439+'Partner 9'!F439+'Partner 10'!F439+'Partner 11'!F439+'Partner 12'!F439+'Partner 13'!F439+'Partner 14'!F439+'Partner 15'!F439</f>
        <v>0</v>
      </c>
      <c r="H97" s="18">
        <f>'Partner 1'!G439+'Partner 2'!G439+'Partner 3'!G439+'Partner 4'!G439+'Partner 5'!G439+'Partner 6'!G439+'Partner 7'!G439+'Partner 8'!G439+'Partner 9'!G439+'Partner 10'!G439+'Partner 11'!G439+'Partner 12'!G439+'Partner 13'!G439+'Partner 14'!G439+'Partner 15'!G439</f>
        <v>0</v>
      </c>
      <c r="I97" s="18">
        <f>'Partner 1'!H439+'Partner 2'!H439+'Partner 3'!H439+'Partner 4'!H439+'Partner 5'!H439+'Partner 6'!H439+'Partner 7'!H439+'Partner 8'!H439+'Partner 9'!H439+'Partner 10'!H439+'Partner 11'!H439+'Partner 12'!H439+'Partner 13'!H439+'Partner 14'!H439+'Partner 15'!H439</f>
        <v>0</v>
      </c>
      <c r="J97" s="18">
        <f>'Partner 1'!I439+'Partner 2'!I439+'Partner 3'!I439+'Partner 4'!I439+'Partner 5'!I439+'Partner 6'!I439+'Partner 7'!I439+'Partner 8'!I439+'Partner 9'!I439+'Partner 10'!I439+'Partner 11'!I439+'Partner 12'!I439+'Partner 13'!I439+'Partner 14'!I439+'Partner 15'!I439</f>
        <v>0</v>
      </c>
      <c r="K97" s="18">
        <f>'Partner 1'!J439+'Partner 2'!J439+'Partner 3'!J439+'Partner 4'!J439+'Partner 5'!J439+'Partner 6'!J439+'Partner 7'!J439+'Partner 8'!J439+'Partner 9'!J439+'Partner 10'!J439+'Partner 11'!J439+'Partner 12'!J439+'Partner 13'!J439+'Partner 14'!J439+'Partner 15'!J439</f>
        <v>0</v>
      </c>
      <c r="L97" s="18">
        <f>'Partner 1'!K439+'Partner 2'!K439+'Partner 3'!K439+'Partner 4'!K439+'Partner 5'!K439+'Partner 6'!K439+'Partner 7'!K439+'Partner 8'!K439+'Partner 9'!K439+'Partner 10'!K439+'Partner 11'!K439+'Partner 12'!K439+'Partner 13'!K439+'Partner 14'!K439+'Partner 15'!K439</f>
        <v>0</v>
      </c>
      <c r="M97" s="18">
        <f t="shared" ref="M97:M104" si="31">SUM(F97:L97)</f>
        <v>0</v>
      </c>
      <c r="N97" s="21"/>
      <c r="O97" s="179"/>
      <c r="P97" s="179"/>
      <c r="Q97" s="179"/>
      <c r="R97" s="179"/>
      <c r="S97" s="180"/>
    </row>
    <row r="98" spans="2:19" ht="15" customHeight="1" x14ac:dyDescent="0.25">
      <c r="B98" s="12"/>
      <c r="C98" s="178" t="s">
        <v>17</v>
      </c>
      <c r="D98" s="178"/>
      <c r="E98" s="178"/>
      <c r="F98" s="18">
        <f>'Partner 1'!E440+'Partner 2'!E440+'Partner 3'!E440+'Partner 4'!E440+'Partner 5'!E440+'Partner 6'!E440+'Partner 7'!E440+'Partner 8'!E440+'Partner 9'!E440+'Partner 10'!E440+'Partner 11'!E440+'Partner 12'!E440+'Partner 13'!E440+'Partner 14'!E440+'Partner 15'!E440</f>
        <v>0</v>
      </c>
      <c r="G98" s="18">
        <f>'Partner 1'!F440+'Partner 2'!F440+'Partner 3'!F440+'Partner 4'!F440+'Partner 5'!F440+'Partner 6'!F440+'Partner 7'!F440+'Partner 8'!F440+'Partner 9'!F440+'Partner 10'!F440+'Partner 11'!F440+'Partner 12'!F440+'Partner 13'!F440+'Partner 14'!F440+'Partner 15'!F440</f>
        <v>0</v>
      </c>
      <c r="H98" s="18">
        <f>'Partner 1'!G440+'Partner 2'!G440+'Partner 3'!G440+'Partner 4'!G440+'Partner 5'!G440+'Partner 6'!G440+'Partner 7'!G440+'Partner 8'!G440+'Partner 9'!G440+'Partner 10'!G440+'Partner 11'!G440+'Partner 12'!G440+'Partner 13'!G440+'Partner 14'!G440+'Partner 15'!G440</f>
        <v>0</v>
      </c>
      <c r="I98" s="18">
        <f>'Partner 1'!H440+'Partner 2'!H440+'Partner 3'!H440+'Partner 4'!H440+'Partner 5'!H440+'Partner 6'!H440+'Partner 7'!H440+'Partner 8'!H440+'Partner 9'!H440+'Partner 10'!H440+'Partner 11'!H440+'Partner 12'!H440+'Partner 13'!H440+'Partner 14'!H440+'Partner 15'!H440</f>
        <v>0</v>
      </c>
      <c r="J98" s="18">
        <f>'Partner 1'!I440+'Partner 2'!I440+'Partner 3'!I440+'Partner 4'!I440+'Partner 5'!I440+'Partner 6'!I440+'Partner 7'!I440+'Partner 8'!I440+'Partner 9'!I440+'Partner 10'!I440+'Partner 11'!I440+'Partner 12'!I440+'Partner 13'!I440+'Partner 14'!I440+'Partner 15'!I440</f>
        <v>0</v>
      </c>
      <c r="K98" s="18">
        <f>'Partner 1'!J440+'Partner 2'!J440+'Partner 3'!J440+'Partner 4'!J440+'Partner 5'!J440+'Partner 6'!J440+'Partner 7'!J440+'Partner 8'!J440+'Partner 9'!J440+'Partner 10'!J440+'Partner 11'!J440+'Partner 12'!J440+'Partner 13'!J440+'Partner 14'!J440+'Partner 15'!J440</f>
        <v>0</v>
      </c>
      <c r="L98" s="18">
        <f>'Partner 1'!K440+'Partner 2'!K440+'Partner 3'!K440+'Partner 4'!K440+'Partner 5'!K440+'Partner 6'!K440+'Partner 7'!K440+'Partner 8'!K440+'Partner 9'!K440+'Partner 10'!K440+'Partner 11'!K440+'Partner 12'!K440+'Partner 13'!K440+'Partner 14'!K440+'Partner 15'!K440</f>
        <v>0</v>
      </c>
      <c r="M98" s="18">
        <f t="shared" si="31"/>
        <v>0</v>
      </c>
      <c r="N98" s="21"/>
      <c r="O98" s="179"/>
      <c r="P98" s="179"/>
      <c r="Q98" s="179"/>
      <c r="R98" s="179"/>
      <c r="S98" s="180"/>
    </row>
    <row r="99" spans="2:19" ht="15" customHeight="1" x14ac:dyDescent="0.25">
      <c r="B99" s="12"/>
      <c r="C99" s="178" t="s">
        <v>18</v>
      </c>
      <c r="D99" s="178"/>
      <c r="E99" s="178"/>
      <c r="F99" s="18">
        <f>'Partner 1'!E441+'Partner 2'!E441+'Partner 3'!E441+'Partner 4'!E441+'Partner 5'!E441+'Partner 6'!E441+'Partner 7'!E441+'Partner 8'!E441+'Partner 9'!E441+'Partner 10'!E441+'Partner 11'!E441+'Partner 12'!E441+'Partner 13'!E441+'Partner 14'!E441+'Partner 15'!E441</f>
        <v>0</v>
      </c>
      <c r="G99" s="18">
        <f>'Partner 1'!F441+'Partner 2'!F441+'Partner 3'!F441+'Partner 4'!F441+'Partner 5'!F441+'Partner 6'!F441+'Partner 7'!F441+'Partner 8'!F441+'Partner 9'!F441+'Partner 10'!F441+'Partner 11'!F441+'Partner 12'!F441+'Partner 13'!F441+'Partner 14'!F441+'Partner 15'!F441</f>
        <v>0</v>
      </c>
      <c r="H99" s="18">
        <f>'Partner 1'!G441+'Partner 2'!G441+'Partner 3'!G441+'Partner 4'!G441+'Partner 5'!G441+'Partner 6'!G441+'Partner 7'!G441+'Partner 8'!G441+'Partner 9'!G441+'Partner 10'!G441+'Partner 11'!G441+'Partner 12'!G441+'Partner 13'!G441+'Partner 14'!G441+'Partner 15'!G441</f>
        <v>0</v>
      </c>
      <c r="I99" s="18">
        <f>'Partner 1'!H441+'Partner 2'!H441+'Partner 3'!H441+'Partner 4'!H441+'Partner 5'!H441+'Partner 6'!H441+'Partner 7'!H441+'Partner 8'!H441+'Partner 9'!H441+'Partner 10'!H441+'Partner 11'!H441+'Partner 12'!H441+'Partner 13'!H441+'Partner 14'!H441+'Partner 15'!H441</f>
        <v>0</v>
      </c>
      <c r="J99" s="18">
        <f>'Partner 1'!I441+'Partner 2'!I441+'Partner 3'!I441+'Partner 4'!I441+'Partner 5'!I441+'Partner 6'!I441+'Partner 7'!I441+'Partner 8'!I441+'Partner 9'!I441+'Partner 10'!I441+'Partner 11'!I441+'Partner 12'!I441+'Partner 13'!I441+'Partner 14'!I441+'Partner 15'!I441</f>
        <v>0</v>
      </c>
      <c r="K99" s="18">
        <f>'Partner 1'!J441+'Partner 2'!J441+'Partner 3'!J441+'Partner 4'!J441+'Partner 5'!J441+'Partner 6'!J441+'Partner 7'!J441+'Partner 8'!J441+'Partner 9'!J441+'Partner 10'!J441+'Partner 11'!J441+'Partner 12'!J441+'Partner 13'!J441+'Partner 14'!J441+'Partner 15'!J441</f>
        <v>0</v>
      </c>
      <c r="L99" s="18">
        <f>'Partner 1'!K441+'Partner 2'!K441+'Partner 3'!K441+'Partner 4'!K441+'Partner 5'!K441+'Partner 6'!K441+'Partner 7'!K441+'Partner 8'!K441+'Partner 9'!K441+'Partner 10'!K441+'Partner 11'!K441+'Partner 12'!K441+'Partner 13'!K441+'Partner 14'!K441+'Partner 15'!K441</f>
        <v>0</v>
      </c>
      <c r="M99" s="18">
        <f t="shared" si="31"/>
        <v>0</v>
      </c>
      <c r="N99" s="21"/>
      <c r="O99" s="179"/>
      <c r="P99" s="179"/>
      <c r="Q99" s="179"/>
      <c r="R99" s="179"/>
      <c r="S99" s="180"/>
    </row>
    <row r="100" spans="2:19" ht="15" customHeight="1" x14ac:dyDescent="0.25">
      <c r="B100" s="12"/>
      <c r="C100" s="178" t="s">
        <v>19</v>
      </c>
      <c r="D100" s="178"/>
      <c r="E100" s="178"/>
      <c r="F100" s="18">
        <f>'Partner 1'!E442+'Partner 2'!E442+'Partner 3'!E442+'Partner 4'!E442+'Partner 5'!E442+'Partner 6'!E442+'Partner 7'!E442+'Partner 8'!E442+'Partner 9'!E442+'Partner 10'!E442+'Partner 11'!E442+'Partner 12'!E442+'Partner 13'!E442+'Partner 14'!E442+'Partner 15'!E442</f>
        <v>0</v>
      </c>
      <c r="G100" s="18">
        <f>'Partner 1'!F442+'Partner 2'!F442+'Partner 3'!F442+'Partner 4'!F442+'Partner 5'!F442+'Partner 6'!F442+'Partner 7'!F442+'Partner 8'!F442+'Partner 9'!F442+'Partner 10'!F442+'Partner 11'!F442+'Partner 12'!F442+'Partner 13'!F442+'Partner 14'!F442+'Partner 15'!F442</f>
        <v>0</v>
      </c>
      <c r="H100" s="18">
        <f>'Partner 1'!G442+'Partner 2'!G442+'Partner 3'!G442+'Partner 4'!G442+'Partner 5'!G442+'Partner 6'!G442+'Partner 7'!G442+'Partner 8'!G442+'Partner 9'!G442+'Partner 10'!G442+'Partner 11'!G442+'Partner 12'!G442+'Partner 13'!G442+'Partner 14'!G442+'Partner 15'!G442</f>
        <v>0</v>
      </c>
      <c r="I100" s="18">
        <f>'Partner 1'!H442+'Partner 2'!H442+'Partner 3'!H442+'Partner 4'!H442+'Partner 5'!H442+'Partner 6'!H442+'Partner 7'!H442+'Partner 8'!H442+'Partner 9'!H442+'Partner 10'!H442+'Partner 11'!H442+'Partner 12'!H442+'Partner 13'!H442+'Partner 14'!H442+'Partner 15'!H442</f>
        <v>0</v>
      </c>
      <c r="J100" s="18">
        <f>'Partner 1'!I442+'Partner 2'!I442+'Partner 3'!I442+'Partner 4'!I442+'Partner 5'!I442+'Partner 6'!I442+'Partner 7'!I442+'Partner 8'!I442+'Partner 9'!I442+'Partner 10'!I442+'Partner 11'!I442+'Partner 12'!I442+'Partner 13'!I442+'Partner 14'!I442+'Partner 15'!I442</f>
        <v>0</v>
      </c>
      <c r="K100" s="18">
        <f>'Partner 1'!J442+'Partner 2'!J442+'Partner 3'!J442+'Partner 4'!J442+'Partner 5'!J442+'Partner 6'!J442+'Partner 7'!J442+'Partner 8'!J442+'Partner 9'!J442+'Partner 10'!J442+'Partner 11'!J442+'Partner 12'!J442+'Partner 13'!J442+'Partner 14'!J442+'Partner 15'!J442</f>
        <v>0</v>
      </c>
      <c r="L100" s="18">
        <f>'Partner 1'!K442+'Partner 2'!K442+'Partner 3'!K442+'Partner 4'!K442+'Partner 5'!K442+'Partner 6'!K442+'Partner 7'!K442+'Partner 8'!K442+'Partner 9'!K442+'Partner 10'!K442+'Partner 11'!K442+'Partner 12'!K442+'Partner 13'!K442+'Partner 14'!K442+'Partner 15'!K442</f>
        <v>0</v>
      </c>
      <c r="M100" s="18">
        <f t="shared" si="31"/>
        <v>0</v>
      </c>
      <c r="N100" s="21"/>
      <c r="O100" s="179"/>
      <c r="P100" s="179"/>
      <c r="Q100" s="179"/>
      <c r="R100" s="179"/>
      <c r="S100" s="180"/>
    </row>
    <row r="101" spans="2:19" ht="15" customHeight="1" x14ac:dyDescent="0.25">
      <c r="B101" s="12"/>
      <c r="C101" s="178" t="s">
        <v>20</v>
      </c>
      <c r="D101" s="178"/>
      <c r="E101" s="178"/>
      <c r="F101" s="18">
        <f>'Partner 1'!E443+'Partner 2'!E443+'Partner 3'!E443+'Partner 4'!E443+'Partner 5'!E443+'Partner 6'!E443+'Partner 7'!E443+'Partner 8'!E443+'Partner 9'!E443+'Partner 10'!E443+'Partner 11'!E443+'Partner 12'!E443+'Partner 13'!E443+'Partner 14'!E443+'Partner 15'!E443</f>
        <v>0</v>
      </c>
      <c r="G101" s="18">
        <f>'Partner 1'!F443+'Partner 2'!F443+'Partner 3'!F443+'Partner 4'!F443+'Partner 5'!F443+'Partner 6'!F443+'Partner 7'!F443+'Partner 8'!F443+'Partner 9'!F443+'Partner 10'!F443+'Partner 11'!F443+'Partner 12'!F443+'Partner 13'!F443+'Partner 14'!F443+'Partner 15'!F443</f>
        <v>0</v>
      </c>
      <c r="H101" s="18">
        <f>'Partner 1'!G443+'Partner 2'!G443+'Partner 3'!G443+'Partner 4'!G443+'Partner 5'!G443+'Partner 6'!G443+'Partner 7'!G443+'Partner 8'!G443+'Partner 9'!G443+'Partner 10'!G443+'Partner 11'!G443+'Partner 12'!G443+'Partner 13'!G443+'Partner 14'!G443+'Partner 15'!G443</f>
        <v>0</v>
      </c>
      <c r="I101" s="18">
        <f>'Partner 1'!H443+'Partner 2'!H443+'Partner 3'!H443+'Partner 4'!H443+'Partner 5'!H443+'Partner 6'!H443+'Partner 7'!H443+'Partner 8'!H443+'Partner 9'!H443+'Partner 10'!H443+'Partner 11'!H443+'Partner 12'!H443+'Partner 13'!H443+'Partner 14'!H443+'Partner 15'!H443</f>
        <v>0</v>
      </c>
      <c r="J101" s="18">
        <f>'Partner 1'!I443+'Partner 2'!I443+'Partner 3'!I443+'Partner 4'!I443+'Partner 5'!I443+'Partner 6'!I443+'Partner 7'!I443+'Partner 8'!I443+'Partner 9'!I443+'Partner 10'!I443+'Partner 11'!I443+'Partner 12'!I443+'Partner 13'!I443+'Partner 14'!I443+'Partner 15'!I443</f>
        <v>0</v>
      </c>
      <c r="K101" s="18">
        <f>'Partner 1'!J443+'Partner 2'!J443+'Partner 3'!J443+'Partner 4'!J443+'Partner 5'!J443+'Partner 6'!J443+'Partner 7'!J443+'Partner 8'!J443+'Partner 9'!J443+'Partner 10'!J443+'Partner 11'!J443+'Partner 12'!J443+'Partner 13'!J443+'Partner 14'!J443+'Partner 15'!J443</f>
        <v>0</v>
      </c>
      <c r="L101" s="18">
        <f>'Partner 1'!K443+'Partner 2'!K443+'Partner 3'!K443+'Partner 4'!K443+'Partner 5'!K443+'Partner 6'!K443+'Partner 7'!K443+'Partner 8'!K443+'Partner 9'!K443+'Partner 10'!K443+'Partner 11'!K443+'Partner 12'!K443+'Partner 13'!K443+'Partner 14'!K443+'Partner 15'!K443</f>
        <v>0</v>
      </c>
      <c r="M101" s="18">
        <f t="shared" si="31"/>
        <v>0</v>
      </c>
      <c r="N101" s="21"/>
      <c r="O101" s="179"/>
      <c r="P101" s="179"/>
      <c r="Q101" s="179"/>
      <c r="R101" s="179"/>
      <c r="S101" s="180"/>
    </row>
    <row r="102" spans="2:19" ht="15" customHeight="1" x14ac:dyDescent="0.25">
      <c r="B102" s="12"/>
      <c r="C102" s="178" t="s">
        <v>21</v>
      </c>
      <c r="D102" s="178"/>
      <c r="E102" s="178"/>
      <c r="F102" s="18">
        <f>'Partner 1'!E444+'Partner 2'!E444+'Partner 3'!E444+'Partner 4'!E444+'Partner 5'!E444+'Partner 6'!E444+'Partner 7'!E444+'Partner 8'!E444+'Partner 9'!E444+'Partner 10'!E444+'Partner 11'!E444+'Partner 12'!E444+'Partner 13'!E444+'Partner 14'!E444+'Partner 15'!E444</f>
        <v>0</v>
      </c>
      <c r="G102" s="18">
        <f>'Partner 1'!F444+'Partner 2'!F444+'Partner 3'!F444+'Partner 4'!F444+'Partner 5'!F444+'Partner 6'!F444+'Partner 7'!F444+'Partner 8'!F444+'Partner 9'!F444+'Partner 10'!F444+'Partner 11'!F444+'Partner 12'!F444+'Partner 13'!F444+'Partner 14'!F444+'Partner 15'!F444</f>
        <v>0</v>
      </c>
      <c r="H102" s="18">
        <f>'Partner 1'!G444+'Partner 2'!G444+'Partner 3'!G444+'Partner 4'!G444+'Partner 5'!G444+'Partner 6'!G444+'Partner 7'!G444+'Partner 8'!G444+'Partner 9'!G444+'Partner 10'!G444+'Partner 11'!G444+'Partner 12'!G444+'Partner 13'!G444+'Partner 14'!G444+'Partner 15'!G444</f>
        <v>0</v>
      </c>
      <c r="I102" s="18">
        <f>'Partner 1'!H444+'Partner 2'!H444+'Partner 3'!H444+'Partner 4'!H444+'Partner 5'!H444+'Partner 6'!H444+'Partner 7'!H444+'Partner 8'!H444+'Partner 9'!H444+'Partner 10'!H444+'Partner 11'!H444+'Partner 12'!H444+'Partner 13'!H444+'Partner 14'!H444+'Partner 15'!H444</f>
        <v>0</v>
      </c>
      <c r="J102" s="18">
        <f>'Partner 1'!I444+'Partner 2'!I444+'Partner 3'!I444+'Partner 4'!I444+'Partner 5'!I444+'Partner 6'!I444+'Partner 7'!I444+'Partner 8'!I444+'Partner 9'!I444+'Partner 10'!I444+'Partner 11'!I444+'Partner 12'!I444+'Partner 13'!I444+'Partner 14'!I444+'Partner 15'!I444</f>
        <v>0</v>
      </c>
      <c r="K102" s="18">
        <f>'Partner 1'!J444+'Partner 2'!J444+'Partner 3'!J444+'Partner 4'!J444+'Partner 5'!J444+'Partner 6'!J444+'Partner 7'!J444+'Partner 8'!J444+'Partner 9'!J444+'Partner 10'!J444+'Partner 11'!J444+'Partner 12'!J444+'Partner 13'!J444+'Partner 14'!J444+'Partner 15'!J444</f>
        <v>0</v>
      </c>
      <c r="L102" s="18">
        <f>'Partner 1'!K444+'Partner 2'!K444+'Partner 3'!K444+'Partner 4'!K444+'Partner 5'!K444+'Partner 6'!K444+'Partner 7'!K444+'Partner 8'!K444+'Partner 9'!K444+'Partner 10'!K444+'Partner 11'!K444+'Partner 12'!K444+'Partner 13'!K444+'Partner 14'!K444+'Partner 15'!K444</f>
        <v>0</v>
      </c>
      <c r="M102" s="18">
        <f t="shared" si="31"/>
        <v>0</v>
      </c>
      <c r="N102" s="21"/>
      <c r="O102" s="179"/>
      <c r="P102" s="179"/>
      <c r="Q102" s="179"/>
      <c r="R102" s="179"/>
      <c r="S102" s="180"/>
    </row>
    <row r="103" spans="2:19" ht="15" customHeight="1" x14ac:dyDescent="0.25">
      <c r="B103" s="12"/>
      <c r="C103" s="178" t="s">
        <v>22</v>
      </c>
      <c r="D103" s="178"/>
      <c r="E103" s="178"/>
      <c r="F103" s="18">
        <f>SUM(F97:F101)</f>
        <v>0</v>
      </c>
      <c r="G103" s="18">
        <f t="shared" ref="G103:L103" si="32">SUM(G97:G101)</f>
        <v>0</v>
      </c>
      <c r="H103" s="18">
        <f t="shared" si="32"/>
        <v>0</v>
      </c>
      <c r="I103" s="18">
        <f t="shared" si="32"/>
        <v>0</v>
      </c>
      <c r="J103" s="18">
        <f t="shared" si="32"/>
        <v>0</v>
      </c>
      <c r="K103" s="18">
        <f t="shared" si="32"/>
        <v>0</v>
      </c>
      <c r="L103" s="18">
        <f t="shared" si="32"/>
        <v>0</v>
      </c>
      <c r="M103" s="18">
        <f t="shared" si="31"/>
        <v>0</v>
      </c>
      <c r="N103" s="21"/>
      <c r="O103" s="179"/>
      <c r="P103" s="179"/>
      <c r="Q103" s="179"/>
      <c r="R103" s="179"/>
      <c r="S103" s="180"/>
    </row>
    <row r="104" spans="2:19" ht="15" customHeight="1" x14ac:dyDescent="0.25">
      <c r="B104" s="12"/>
      <c r="C104" s="178" t="s">
        <v>23</v>
      </c>
      <c r="D104" s="178"/>
      <c r="E104" s="178"/>
      <c r="F104" s="18">
        <f>SUM(F102:F103)</f>
        <v>0</v>
      </c>
      <c r="G104" s="18">
        <f t="shared" ref="G104:L104" si="33">SUM(G102:G103)</f>
        <v>0</v>
      </c>
      <c r="H104" s="18">
        <f t="shared" si="33"/>
        <v>0</v>
      </c>
      <c r="I104" s="18">
        <f t="shared" si="33"/>
        <v>0</v>
      </c>
      <c r="J104" s="18">
        <f t="shared" si="33"/>
        <v>0</v>
      </c>
      <c r="K104" s="18">
        <f t="shared" si="33"/>
        <v>0</v>
      </c>
      <c r="L104" s="18">
        <f t="shared" si="33"/>
        <v>0</v>
      </c>
      <c r="M104" s="18">
        <f t="shared" si="31"/>
        <v>0</v>
      </c>
      <c r="N104" s="21"/>
      <c r="O104" s="179"/>
      <c r="P104" s="179"/>
      <c r="Q104" s="179"/>
      <c r="R104" s="179"/>
      <c r="S104" s="180"/>
    </row>
    <row r="105" spans="2:19" ht="15.75" thickBot="1" x14ac:dyDescent="0.3">
      <c r="B105" s="22"/>
      <c r="C105" s="23"/>
      <c r="D105" s="23"/>
      <c r="E105" s="23"/>
      <c r="F105" s="23"/>
      <c r="G105" s="23"/>
      <c r="H105" s="23"/>
      <c r="I105" s="23"/>
      <c r="J105" s="23"/>
      <c r="K105" s="23"/>
      <c r="L105" s="23"/>
      <c r="M105" s="23"/>
      <c r="N105" s="23"/>
      <c r="O105" s="23"/>
      <c r="P105" s="23"/>
      <c r="Q105" s="23"/>
      <c r="R105" s="23"/>
      <c r="S105" s="24"/>
    </row>
    <row r="106" spans="2:19" x14ac:dyDescent="0.25">
      <c r="B106" s="7"/>
      <c r="C106" s="8"/>
      <c r="D106" s="8"/>
      <c r="E106" s="8"/>
      <c r="F106" s="9">
        <f t="shared" ref="F106:L106" si="34">F15</f>
        <v>2023</v>
      </c>
      <c r="G106" s="9">
        <f t="shared" si="34"/>
        <v>2024</v>
      </c>
      <c r="H106" s="9">
        <f t="shared" si="34"/>
        <v>2025</v>
      </c>
      <c r="I106" s="9">
        <f t="shared" si="34"/>
        <v>2026</v>
      </c>
      <c r="J106" s="9">
        <f t="shared" si="34"/>
        <v>2027</v>
      </c>
      <c r="K106" s="9">
        <f t="shared" si="34"/>
        <v>2028</v>
      </c>
      <c r="L106" s="9">
        <f t="shared" si="34"/>
        <v>2029</v>
      </c>
      <c r="M106" s="9" t="s">
        <v>2</v>
      </c>
      <c r="N106" s="9"/>
      <c r="O106" s="8"/>
      <c r="P106" s="8"/>
      <c r="Q106" s="8"/>
      <c r="R106" s="8"/>
      <c r="S106" s="10"/>
    </row>
    <row r="107" spans="2:19" x14ac:dyDescent="0.25">
      <c r="B107" s="12"/>
      <c r="C107" s="181" t="s">
        <v>24</v>
      </c>
      <c r="D107" s="181"/>
      <c r="E107" s="13" t="s">
        <v>26</v>
      </c>
      <c r="F107" s="14" t="str">
        <f>IF(F108=0,"",F108/('Partner 1'!E516+'Partner 2'!E516+'Partner 3'!E516+'Partner 4'!E516+'Partner 5'!E516+'Partner 6'!E516+'Partner 7'!E516+'Partner 8'!E516+'Partner 9'!E516+'Partner 10'!E516+'Partner 11'!E516+'Partner 12'!E516+'Partner 13'!E516+'Partner 14'!E516+'Partner 15'!E516))</f>
        <v/>
      </c>
      <c r="G107" s="14" t="str">
        <f>IF(G108=0,"",G108/('Partner 1'!F516+'Partner 2'!F516+'Partner 3'!F516+'Partner 4'!F516+'Partner 5'!F516+'Partner 6'!F516+'Partner 7'!F516+'Partner 8'!F516+'Partner 9'!F516+'Partner 10'!F516+'Partner 11'!F516+'Partner 12'!F516+'Partner 13'!F516+'Partner 14'!F516+'Partner 15'!F516))</f>
        <v/>
      </c>
      <c r="H107" s="14" t="str">
        <f>IF(H108=0,"",H108/('Partner 1'!G516+'Partner 2'!G516+'Partner 3'!G516+'Partner 4'!G516+'Partner 5'!G516+'Partner 6'!G516+'Partner 7'!G516+'Partner 8'!G516+'Partner 9'!G516+'Partner 10'!G516+'Partner 11'!G516+'Partner 12'!G516+'Partner 13'!G516+'Partner 14'!G516+'Partner 15'!G516))</f>
        <v/>
      </c>
      <c r="I107" s="14" t="str">
        <f>IF(I108=0,"",I108/('Partner 1'!H516+'Partner 2'!H516+'Partner 3'!H516+'Partner 4'!H516+'Partner 5'!H516+'Partner 6'!H516+'Partner 7'!H516+'Partner 8'!H516+'Partner 9'!H516+'Partner 10'!H516+'Partner 11'!H516+'Partner 12'!H516+'Partner 13'!H516+'Partner 14'!H516+'Partner 15'!H516))</f>
        <v/>
      </c>
      <c r="J107" s="14" t="str">
        <f>IF(J108=0,"",J108/('Partner 1'!I516+'Partner 2'!I516+'Partner 3'!I516+'Partner 4'!I516+'Partner 5'!I516+'Partner 6'!I516+'Partner 7'!I516+'Partner 8'!I516+'Partner 9'!I516+'Partner 10'!I516+'Partner 11'!I516+'Partner 12'!I516+'Partner 13'!I516+'Partner 14'!I516+'Partner 15'!I516))</f>
        <v/>
      </c>
      <c r="K107" s="14" t="str">
        <f>IF(K108=0,"",K108/('Partner 1'!J516+'Partner 2'!J516+'Partner 3'!J516+'Partner 4'!J516+'Partner 5'!J516+'Partner 6'!J516+'Partner 7'!J516+'Partner 8'!J516+'Partner 9'!J516+'Partner 10'!J516+'Partner 11'!J516+'Partner 12'!J516+'Partner 13'!J516+'Partner 14'!J516+'Partner 15'!J516))</f>
        <v/>
      </c>
      <c r="L107" s="14" t="str">
        <f>IF(L108=0,"",L108/('Partner 1'!K516+'Partner 2'!K516+'Partner 3'!K516+'Partner 4'!K516+'Partner 5'!K516+'Partner 6'!K516+'Partner 7'!K516+'Partner 8'!K516+'Partner 9'!K516+'Partner 10'!K516+'Partner 11'!K516+'Partner 12'!K516+'Partner 13'!K516+'Partner 14'!K516+'Partner 15'!K516))</f>
        <v/>
      </c>
      <c r="M107" s="14" t="str">
        <f>IF(M108=0,"",M108/('Partner 1'!L516+'Partner 2'!L516+'Partner 3'!L516+'Partner 4'!L516+'Partner 5'!L516+'Partner 6'!L516+'Partner 7'!L516+'Partner 8'!L516+'Partner 9'!L516+'Partner 10'!L516+'Partner 11'!L516+'Partner 12'!L516+'Partner 13'!L516+'Partner 14'!L516+'Partner 15'!L516))</f>
        <v/>
      </c>
      <c r="N107" s="16"/>
      <c r="O107" s="179" t="s">
        <v>45</v>
      </c>
      <c r="P107" s="179"/>
      <c r="Q107" s="179"/>
      <c r="R107" s="179"/>
      <c r="S107" s="180"/>
    </row>
    <row r="108" spans="2:19" x14ac:dyDescent="0.25">
      <c r="B108" s="12"/>
      <c r="C108" s="181" t="s">
        <v>25</v>
      </c>
      <c r="D108" s="181"/>
      <c r="E108" s="13" t="s">
        <v>27</v>
      </c>
      <c r="F108" s="18">
        <f>('Partner 1'!E571+'Partner 2'!E571+'Partner 3'!E571+'Partner 4'!E571+'Partner 5'!E571+'Partner 6'!E571+'Partner 7'!E571+'Partner 8'!E571+'Partner 9'!E571+'Partner 10'!E571+'Partner 11'!E571+'Partner 12'!E571+'Partner 13'!E571+'Partner 14'!E571+'Partner 15'!E571)</f>
        <v>0</v>
      </c>
      <c r="G108" s="18">
        <f>('Partner 1'!F571+'Partner 2'!F571+'Partner 3'!F571+'Partner 4'!F571+'Partner 5'!F571+'Partner 6'!F571+'Partner 7'!F571+'Partner 8'!F571+'Partner 9'!F571+'Partner 10'!F571+'Partner 11'!F571+'Partner 12'!F571+'Partner 13'!F571+'Partner 14'!F571+'Partner 15'!F571)</f>
        <v>0</v>
      </c>
      <c r="H108" s="18">
        <f>('Partner 1'!G571+'Partner 2'!G571+'Partner 3'!G571+'Partner 4'!G571+'Partner 5'!G571+'Partner 6'!G571+'Partner 7'!G571+'Partner 8'!G571+'Partner 9'!G571+'Partner 10'!G571+'Partner 11'!G571+'Partner 12'!G571+'Partner 13'!G571+'Partner 14'!G571+'Partner 15'!G571)</f>
        <v>0</v>
      </c>
      <c r="I108" s="18">
        <f>('Partner 1'!H571+'Partner 2'!H571+'Partner 3'!H571+'Partner 4'!H571+'Partner 5'!H571+'Partner 6'!H571+'Partner 7'!H571+'Partner 8'!H571+'Partner 9'!H571+'Partner 10'!H571+'Partner 11'!H571+'Partner 12'!H571+'Partner 13'!H571+'Partner 14'!H571+'Partner 15'!H571)</f>
        <v>0</v>
      </c>
      <c r="J108" s="18">
        <f>('Partner 1'!I571+'Partner 2'!I571+'Partner 3'!I571+'Partner 4'!I571+'Partner 5'!I571+'Partner 6'!I571+'Partner 7'!I571+'Partner 8'!I571+'Partner 9'!I571+'Partner 10'!I571+'Partner 11'!I571+'Partner 12'!I571+'Partner 13'!I571+'Partner 14'!I571+'Partner 15'!I571)</f>
        <v>0</v>
      </c>
      <c r="K108" s="18">
        <f>('Partner 1'!J571+'Partner 2'!J571+'Partner 3'!J571+'Partner 4'!J571+'Partner 5'!J571+'Partner 6'!J571+'Partner 7'!J571+'Partner 8'!J571+'Partner 9'!J571+'Partner 10'!J571+'Partner 11'!J571+'Partner 12'!J571+'Partner 13'!J571+'Partner 14'!J571+'Partner 15'!J571)</f>
        <v>0</v>
      </c>
      <c r="L108" s="18">
        <f>('Partner 1'!K571+'Partner 2'!K571+'Partner 3'!K571+'Partner 4'!K571+'Partner 5'!K571+'Partner 6'!K571+'Partner 7'!K571+'Partner 8'!K571+'Partner 9'!K571+'Partner 10'!K571+'Partner 11'!K571+'Partner 12'!K571+'Partner 13'!K571+'Partner 14'!K571+'Partner 15'!K571)</f>
        <v>0</v>
      </c>
      <c r="M108" s="18">
        <f>SUM(F108:L108)</f>
        <v>0</v>
      </c>
      <c r="N108" s="16"/>
      <c r="O108" s="179"/>
      <c r="P108" s="179"/>
      <c r="Q108" s="179"/>
      <c r="R108" s="179"/>
      <c r="S108" s="180"/>
    </row>
    <row r="109" spans="2:19" x14ac:dyDescent="0.25">
      <c r="B109" s="12"/>
      <c r="C109" s="16"/>
      <c r="D109" s="16"/>
      <c r="E109" s="13" t="s">
        <v>100</v>
      </c>
      <c r="F109" s="18">
        <f>'Partner 1'!E530+'Partner 1'!Q530+'Partner 2'!E530+'Partner 2'!Q530+'Partner 3'!E530+'Partner 3'!Q530+'Partner 4'!E530+'Partner 4'!Q530+'Partner 5'!E530+'Partner 5'!Q530+'Partner 6'!E530+'Partner 6'!Q530+'Partner 7'!E530+'Partner 7'!Q530+'Partner 8'!E530+'Partner 8'!Q530+'Partner 9'!E530+'Partner 9'!Q530+'Partner 10'!E530+'Partner 10'!Q530+'Partner 11'!E530+'Partner 11'!Q530+'Partner 12'!E530+'Partner 12'!Q530+'Partner 13'!E530+'Partner 13'!Q530+'Partner 14'!E530+'Partner 14'!Q530+'Partner 15'!E530+'Partner 15'!Q530</f>
        <v>0</v>
      </c>
      <c r="G109" s="18">
        <f>'Partner 1'!F530+'Partner 1'!R530+'Partner 2'!F530+'Partner 2'!R530+'Partner 3'!F530+'Partner 3'!R530+'Partner 4'!F530+'Partner 4'!R530+'Partner 5'!F530+'Partner 5'!R530+'Partner 6'!F530+'Partner 6'!R530+'Partner 7'!F530+'Partner 7'!R530+'Partner 8'!F530+'Partner 8'!R530+'Partner 9'!F530+'Partner 9'!R530+'Partner 10'!F530+'Partner 10'!R530+'Partner 11'!F530+'Partner 11'!R530+'Partner 12'!F530+'Partner 12'!R530+'Partner 13'!F530+'Partner 13'!R530+'Partner 14'!F530+'Partner 14'!R530+'Partner 15'!F530+'Partner 15'!R530</f>
        <v>0</v>
      </c>
      <c r="H109" s="18">
        <f>'Partner 1'!G530+'Partner 1'!S530+'Partner 2'!G530+'Partner 2'!S530+'Partner 3'!G530+'Partner 3'!S530+'Partner 4'!G530+'Partner 4'!S530+'Partner 5'!G530+'Partner 5'!S530+'Partner 6'!G530+'Partner 6'!S530+'Partner 7'!G530+'Partner 7'!S530+'Partner 8'!G530+'Partner 8'!S530+'Partner 9'!G530+'Partner 9'!S530+'Partner 10'!G530+'Partner 10'!S530+'Partner 11'!G530+'Partner 11'!S530+'Partner 12'!G530+'Partner 12'!S530+'Partner 13'!G530+'Partner 13'!S530+'Partner 14'!G530+'Partner 14'!S530+'Partner 15'!G530+'Partner 15'!S530</f>
        <v>0</v>
      </c>
      <c r="I109" s="18">
        <f>'Partner 1'!H530+'Partner 1'!T530+'Partner 2'!H530+'Partner 2'!T530+'Partner 3'!H530+'Partner 3'!T530+'Partner 4'!H530+'Partner 4'!T530+'Partner 5'!H530+'Partner 5'!T530+'Partner 6'!H530+'Partner 6'!T530+'Partner 7'!H530+'Partner 7'!T530+'Partner 8'!H530+'Partner 8'!T530+'Partner 9'!H530+'Partner 9'!T530+'Partner 10'!H530+'Partner 10'!T530+'Partner 11'!H530+'Partner 11'!T530+'Partner 12'!H530+'Partner 12'!T530+'Partner 13'!H530+'Partner 13'!T530+'Partner 14'!H530+'Partner 14'!T530+'Partner 15'!H530+'Partner 15'!T530</f>
        <v>0</v>
      </c>
      <c r="J109" s="18">
        <f>'Partner 1'!I530+'Partner 1'!U530+'Partner 2'!I530+'Partner 2'!U530+'Partner 3'!I530+'Partner 3'!U530+'Partner 4'!I530+'Partner 4'!U530+'Partner 5'!I530+'Partner 5'!U530+'Partner 6'!I530+'Partner 6'!U530+'Partner 7'!I530+'Partner 7'!U530+'Partner 8'!I530+'Partner 8'!U530+'Partner 9'!I530+'Partner 9'!U530+'Partner 10'!I530+'Partner 10'!U530+'Partner 11'!I530+'Partner 11'!U530+'Partner 12'!I530+'Partner 12'!U530+'Partner 13'!I530+'Partner 13'!U530+'Partner 14'!I530+'Partner 14'!U530+'Partner 15'!I530+'Partner 15'!U530</f>
        <v>0</v>
      </c>
      <c r="K109" s="18">
        <f>'Partner 1'!J530+'Partner 1'!V530+'Partner 2'!J530+'Partner 2'!V530+'Partner 3'!J530+'Partner 3'!V530+'Partner 4'!J530+'Partner 4'!V530+'Partner 5'!J530+'Partner 5'!V530+'Partner 6'!J530+'Partner 6'!V530+'Partner 7'!J530+'Partner 7'!V530+'Partner 8'!J530+'Partner 8'!V530+'Partner 9'!J530+'Partner 9'!V530+'Partner 10'!J530+'Partner 10'!V530+'Partner 11'!J530+'Partner 11'!V530+'Partner 12'!J530+'Partner 12'!V530+'Partner 13'!J530+'Partner 13'!V530+'Partner 14'!J530+'Partner 14'!V530+'Partner 15'!J530+'Partner 15'!V530</f>
        <v>0</v>
      </c>
      <c r="L109" s="18">
        <f>'Partner 1'!K530+'Partner 1'!W530+'Partner 2'!K530+'Partner 2'!W530+'Partner 3'!K530+'Partner 3'!W530+'Partner 4'!K530+'Partner 4'!W530+'Partner 5'!K530+'Partner 5'!W530+'Partner 6'!K530+'Partner 6'!W530+'Partner 7'!K530+'Partner 7'!W530+'Partner 8'!K530+'Partner 8'!W530+'Partner 9'!K530+'Partner 9'!W530+'Partner 10'!K530+'Partner 10'!W530+'Partner 11'!K530+'Partner 11'!W530+'Partner 12'!K530+'Partner 12'!W530+'Partner 13'!K530+'Partner 13'!W530+'Partner 14'!K530+'Partner 14'!W530+'Partner 15'!K530+'Partner 15'!W530</f>
        <v>0</v>
      </c>
      <c r="M109" s="18">
        <f>SUM(F109:L109)</f>
        <v>0</v>
      </c>
      <c r="N109" s="16"/>
      <c r="O109" s="179"/>
      <c r="P109" s="179"/>
      <c r="Q109" s="179"/>
      <c r="R109" s="179"/>
      <c r="S109" s="180"/>
    </row>
    <row r="110" spans="2:19" ht="15" customHeight="1" x14ac:dyDescent="0.25">
      <c r="B110" s="12"/>
      <c r="C110" s="177" t="s">
        <v>16</v>
      </c>
      <c r="D110" s="177"/>
      <c r="E110" s="177"/>
      <c r="F110" s="18">
        <f>'Partner 1'!E509+'Partner 2'!E509+'Partner 3'!E509+'Partner 4'!E509+'Partner 5'!E509+'Partner 6'!E509+'Partner 7'!E509+'Partner 8'!E509+'Partner 9'!E509+'Partner 10'!E509+'Partner 11'!E509+'Partner 12'!E509+'Partner 13'!E509+'Partner 14'!E509+'Partner 15'!E509</f>
        <v>0</v>
      </c>
      <c r="G110" s="18">
        <f>'Partner 1'!F509+'Partner 2'!F509+'Partner 3'!F509+'Partner 4'!F509+'Partner 5'!F509+'Partner 6'!F509+'Partner 7'!F509+'Partner 8'!F509+'Partner 9'!F509+'Partner 10'!F509+'Partner 11'!F509+'Partner 12'!F509+'Partner 13'!F509+'Partner 14'!F509+'Partner 15'!F509</f>
        <v>0</v>
      </c>
      <c r="H110" s="18">
        <f>'Partner 1'!G509+'Partner 2'!G509+'Partner 3'!G509+'Partner 4'!G509+'Partner 5'!G509+'Partner 6'!G509+'Partner 7'!G509+'Partner 8'!G509+'Partner 9'!G509+'Partner 10'!G509+'Partner 11'!G509+'Partner 12'!G509+'Partner 13'!G509+'Partner 14'!G509+'Partner 15'!G509</f>
        <v>0</v>
      </c>
      <c r="I110" s="18">
        <f>'Partner 1'!H509+'Partner 2'!H509+'Partner 3'!H509+'Partner 4'!H509+'Partner 5'!H509+'Partner 6'!H509+'Partner 7'!H509+'Partner 8'!H509+'Partner 9'!H509+'Partner 10'!H509+'Partner 11'!H509+'Partner 12'!H509+'Partner 13'!H509+'Partner 14'!H509+'Partner 15'!H509</f>
        <v>0</v>
      </c>
      <c r="J110" s="18">
        <f>'Partner 1'!I509+'Partner 2'!I509+'Partner 3'!I509+'Partner 4'!I509+'Partner 5'!I509+'Partner 6'!I509+'Partner 7'!I509+'Partner 8'!I509+'Partner 9'!I509+'Partner 10'!I509+'Partner 11'!I509+'Partner 12'!I509+'Partner 13'!I509+'Partner 14'!I509+'Partner 15'!I509</f>
        <v>0</v>
      </c>
      <c r="K110" s="18">
        <f>'Partner 1'!J509+'Partner 2'!J509+'Partner 3'!J509+'Partner 4'!J509+'Partner 5'!J509+'Partner 6'!J509+'Partner 7'!J509+'Partner 8'!J509+'Partner 9'!J509+'Partner 10'!J509+'Partner 11'!J509+'Partner 12'!J509+'Partner 13'!J509+'Partner 14'!J509+'Partner 15'!J509</f>
        <v>0</v>
      </c>
      <c r="L110" s="18">
        <f>'Partner 1'!K509+'Partner 2'!K509+'Partner 3'!K509+'Partner 4'!K509+'Partner 5'!K509+'Partner 6'!K509+'Partner 7'!K509+'Partner 8'!K509+'Partner 9'!K509+'Partner 10'!K509+'Partner 11'!K509+'Partner 12'!K509+'Partner 13'!K509+'Partner 14'!K509+'Partner 15'!K509</f>
        <v>0</v>
      </c>
      <c r="M110" s="18">
        <f t="shared" ref="M110:M117" si="35">SUM(F110:L110)</f>
        <v>0</v>
      </c>
      <c r="N110" s="21"/>
      <c r="O110" s="179"/>
      <c r="P110" s="179"/>
      <c r="Q110" s="179"/>
      <c r="R110" s="179"/>
      <c r="S110" s="180"/>
    </row>
    <row r="111" spans="2:19" ht="15" customHeight="1" x14ac:dyDescent="0.25">
      <c r="B111" s="12"/>
      <c r="C111" s="178" t="s">
        <v>17</v>
      </c>
      <c r="D111" s="178"/>
      <c r="E111" s="178"/>
      <c r="F111" s="18">
        <f>'Partner 1'!E510+'Partner 2'!E510+'Partner 3'!E510+'Partner 4'!E510+'Partner 5'!E510+'Partner 6'!E510+'Partner 7'!E510+'Partner 8'!E510+'Partner 9'!E510+'Partner 10'!E510+'Partner 11'!E510+'Partner 12'!E510+'Partner 13'!E510+'Partner 14'!E510+'Partner 15'!E510</f>
        <v>0</v>
      </c>
      <c r="G111" s="18">
        <f>'Partner 1'!F510+'Partner 2'!F510+'Partner 3'!F510+'Partner 4'!F510+'Partner 5'!F510+'Partner 6'!F510+'Partner 7'!F510+'Partner 8'!F510+'Partner 9'!F510+'Partner 10'!F510+'Partner 11'!F510+'Partner 12'!F510+'Partner 13'!F510+'Partner 14'!F510+'Partner 15'!F510</f>
        <v>0</v>
      </c>
      <c r="H111" s="18">
        <f>'Partner 1'!G510+'Partner 2'!G510+'Partner 3'!G510+'Partner 4'!G510+'Partner 5'!G510+'Partner 6'!G510+'Partner 7'!G510+'Partner 8'!G510+'Partner 9'!G510+'Partner 10'!G510+'Partner 11'!G510+'Partner 12'!G510+'Partner 13'!G510+'Partner 14'!G510+'Partner 15'!G510</f>
        <v>0</v>
      </c>
      <c r="I111" s="18">
        <f>'Partner 1'!H510+'Partner 2'!H510+'Partner 3'!H510+'Partner 4'!H510+'Partner 5'!H510+'Partner 6'!H510+'Partner 7'!H510+'Partner 8'!H510+'Partner 9'!H510+'Partner 10'!H510+'Partner 11'!H510+'Partner 12'!H510+'Partner 13'!H510+'Partner 14'!H510+'Partner 15'!H510</f>
        <v>0</v>
      </c>
      <c r="J111" s="18">
        <f>'Partner 1'!I510+'Partner 2'!I510+'Partner 3'!I510+'Partner 4'!I510+'Partner 5'!I510+'Partner 6'!I510+'Partner 7'!I510+'Partner 8'!I510+'Partner 9'!I510+'Partner 10'!I510+'Partner 11'!I510+'Partner 12'!I510+'Partner 13'!I510+'Partner 14'!I510+'Partner 15'!I510</f>
        <v>0</v>
      </c>
      <c r="K111" s="18">
        <f>'Partner 1'!J510+'Partner 2'!J510+'Partner 3'!J510+'Partner 4'!J510+'Partner 5'!J510+'Partner 6'!J510+'Partner 7'!J510+'Partner 8'!J510+'Partner 9'!J510+'Partner 10'!J510+'Partner 11'!J510+'Partner 12'!J510+'Partner 13'!J510+'Partner 14'!J510+'Partner 15'!J510</f>
        <v>0</v>
      </c>
      <c r="L111" s="18">
        <f>'Partner 1'!K510+'Partner 2'!K510+'Partner 3'!K510+'Partner 4'!K510+'Partner 5'!K510+'Partner 6'!K510+'Partner 7'!K510+'Partner 8'!K510+'Partner 9'!K510+'Partner 10'!K510+'Partner 11'!K510+'Partner 12'!K510+'Partner 13'!K510+'Partner 14'!K510+'Partner 15'!K510</f>
        <v>0</v>
      </c>
      <c r="M111" s="18">
        <f t="shared" si="35"/>
        <v>0</v>
      </c>
      <c r="N111" s="21"/>
      <c r="O111" s="179"/>
      <c r="P111" s="179"/>
      <c r="Q111" s="179"/>
      <c r="R111" s="179"/>
      <c r="S111" s="180"/>
    </row>
    <row r="112" spans="2:19" ht="15" customHeight="1" x14ac:dyDescent="0.25">
      <c r="B112" s="12"/>
      <c r="C112" s="178" t="s">
        <v>18</v>
      </c>
      <c r="D112" s="178"/>
      <c r="E112" s="178"/>
      <c r="F112" s="18">
        <f>'Partner 1'!E511+'Partner 2'!E511+'Partner 3'!E511+'Partner 4'!E511+'Partner 5'!E511+'Partner 6'!E511+'Partner 7'!E511+'Partner 8'!E511+'Partner 9'!E511+'Partner 10'!E511+'Partner 11'!E511+'Partner 12'!E511+'Partner 13'!E511+'Partner 14'!E511+'Partner 15'!E511</f>
        <v>0</v>
      </c>
      <c r="G112" s="18">
        <f>'Partner 1'!F511+'Partner 2'!F511+'Partner 3'!F511+'Partner 4'!F511+'Partner 5'!F511+'Partner 6'!F511+'Partner 7'!F511+'Partner 8'!F511+'Partner 9'!F511+'Partner 10'!F511+'Partner 11'!F511+'Partner 12'!F511+'Partner 13'!F511+'Partner 14'!F511+'Partner 15'!F511</f>
        <v>0</v>
      </c>
      <c r="H112" s="18">
        <f>'Partner 1'!G511+'Partner 2'!G511+'Partner 3'!G511+'Partner 4'!G511+'Partner 5'!G511+'Partner 6'!G511+'Partner 7'!G511+'Partner 8'!G511+'Partner 9'!G511+'Partner 10'!G511+'Partner 11'!G511+'Partner 12'!G511+'Partner 13'!G511+'Partner 14'!G511+'Partner 15'!G511</f>
        <v>0</v>
      </c>
      <c r="I112" s="18">
        <f>'Partner 1'!H511+'Partner 2'!H511+'Partner 3'!H511+'Partner 4'!H511+'Partner 5'!H511+'Partner 6'!H511+'Partner 7'!H511+'Partner 8'!H511+'Partner 9'!H511+'Partner 10'!H511+'Partner 11'!H511+'Partner 12'!H511+'Partner 13'!H511+'Partner 14'!H511+'Partner 15'!H511</f>
        <v>0</v>
      </c>
      <c r="J112" s="18">
        <f>'Partner 1'!I511+'Partner 2'!I511+'Partner 3'!I511+'Partner 4'!I511+'Partner 5'!I511+'Partner 6'!I511+'Partner 7'!I511+'Partner 8'!I511+'Partner 9'!I511+'Partner 10'!I511+'Partner 11'!I511+'Partner 12'!I511+'Partner 13'!I511+'Partner 14'!I511+'Partner 15'!I511</f>
        <v>0</v>
      </c>
      <c r="K112" s="18">
        <f>'Partner 1'!J511+'Partner 2'!J511+'Partner 3'!J511+'Partner 4'!J511+'Partner 5'!J511+'Partner 6'!J511+'Partner 7'!J511+'Partner 8'!J511+'Partner 9'!J511+'Partner 10'!J511+'Partner 11'!J511+'Partner 12'!J511+'Partner 13'!J511+'Partner 14'!J511+'Partner 15'!J511</f>
        <v>0</v>
      </c>
      <c r="L112" s="18">
        <f>'Partner 1'!K511+'Partner 2'!K511+'Partner 3'!K511+'Partner 4'!K511+'Partner 5'!K511+'Partner 6'!K511+'Partner 7'!K511+'Partner 8'!K511+'Partner 9'!K511+'Partner 10'!K511+'Partner 11'!K511+'Partner 12'!K511+'Partner 13'!K511+'Partner 14'!K511+'Partner 15'!K511</f>
        <v>0</v>
      </c>
      <c r="M112" s="18">
        <f t="shared" si="35"/>
        <v>0</v>
      </c>
      <c r="N112" s="21"/>
      <c r="O112" s="179"/>
      <c r="P112" s="179"/>
      <c r="Q112" s="179"/>
      <c r="R112" s="179"/>
      <c r="S112" s="180"/>
    </row>
    <row r="113" spans="2:19" ht="15" customHeight="1" x14ac:dyDescent="0.25">
      <c r="B113" s="12"/>
      <c r="C113" s="178" t="s">
        <v>19</v>
      </c>
      <c r="D113" s="178"/>
      <c r="E113" s="178"/>
      <c r="F113" s="18">
        <f>'Partner 1'!E512+'Partner 2'!E512+'Partner 3'!E512+'Partner 4'!E512+'Partner 5'!E512+'Partner 6'!E512+'Partner 7'!E512+'Partner 8'!E512+'Partner 9'!E512+'Partner 10'!E512+'Partner 11'!E512+'Partner 12'!E512+'Partner 13'!E512+'Partner 14'!E512+'Partner 15'!E512</f>
        <v>0</v>
      </c>
      <c r="G113" s="18">
        <f>'Partner 1'!F512+'Partner 2'!F512+'Partner 3'!F512+'Partner 4'!F512+'Partner 5'!F512+'Partner 6'!F512+'Partner 7'!F512+'Partner 8'!F512+'Partner 9'!F512+'Partner 10'!F512+'Partner 11'!F512+'Partner 12'!F512+'Partner 13'!F512+'Partner 14'!F512+'Partner 15'!F512</f>
        <v>0</v>
      </c>
      <c r="H113" s="18">
        <f>'Partner 1'!G512+'Partner 2'!G512+'Partner 3'!G512+'Partner 4'!G512+'Partner 5'!G512+'Partner 6'!G512+'Partner 7'!G512+'Partner 8'!G512+'Partner 9'!G512+'Partner 10'!G512+'Partner 11'!G512+'Partner 12'!G512+'Partner 13'!G512+'Partner 14'!G512+'Partner 15'!G512</f>
        <v>0</v>
      </c>
      <c r="I113" s="18">
        <f>'Partner 1'!H512+'Partner 2'!H512+'Partner 3'!H512+'Partner 4'!H512+'Partner 5'!H512+'Partner 6'!H512+'Partner 7'!H512+'Partner 8'!H512+'Partner 9'!H512+'Partner 10'!H512+'Partner 11'!H512+'Partner 12'!H512+'Partner 13'!H512+'Partner 14'!H512+'Partner 15'!H512</f>
        <v>0</v>
      </c>
      <c r="J113" s="18">
        <f>'Partner 1'!I512+'Partner 2'!I512+'Partner 3'!I512+'Partner 4'!I512+'Partner 5'!I512+'Partner 6'!I512+'Partner 7'!I512+'Partner 8'!I512+'Partner 9'!I512+'Partner 10'!I512+'Partner 11'!I512+'Partner 12'!I512+'Partner 13'!I512+'Partner 14'!I512+'Partner 15'!I512</f>
        <v>0</v>
      </c>
      <c r="K113" s="18">
        <f>'Partner 1'!J512+'Partner 2'!J512+'Partner 3'!J512+'Partner 4'!J512+'Partner 5'!J512+'Partner 6'!J512+'Partner 7'!J512+'Partner 8'!J512+'Partner 9'!J512+'Partner 10'!J512+'Partner 11'!J512+'Partner 12'!J512+'Partner 13'!J512+'Partner 14'!J512+'Partner 15'!J512</f>
        <v>0</v>
      </c>
      <c r="L113" s="18">
        <f>'Partner 1'!K512+'Partner 2'!K512+'Partner 3'!K512+'Partner 4'!K512+'Partner 5'!K512+'Partner 6'!K512+'Partner 7'!K512+'Partner 8'!K512+'Partner 9'!K512+'Partner 10'!K512+'Partner 11'!K512+'Partner 12'!K512+'Partner 13'!K512+'Partner 14'!K512+'Partner 15'!K512</f>
        <v>0</v>
      </c>
      <c r="M113" s="18">
        <f t="shared" si="35"/>
        <v>0</v>
      </c>
      <c r="N113" s="21"/>
      <c r="O113" s="179"/>
      <c r="P113" s="179"/>
      <c r="Q113" s="179"/>
      <c r="R113" s="179"/>
      <c r="S113" s="180"/>
    </row>
    <row r="114" spans="2:19" ht="15" customHeight="1" x14ac:dyDescent="0.25">
      <c r="B114" s="12"/>
      <c r="C114" s="178" t="s">
        <v>20</v>
      </c>
      <c r="D114" s="178"/>
      <c r="E114" s="178"/>
      <c r="F114" s="18">
        <f>'Partner 1'!E513+'Partner 2'!E513+'Partner 3'!E513+'Partner 4'!E513+'Partner 5'!E513+'Partner 6'!E513+'Partner 7'!E513+'Partner 8'!E513+'Partner 9'!E513+'Partner 10'!E513+'Partner 11'!E513+'Partner 12'!E513+'Partner 13'!E513+'Partner 14'!E513+'Partner 15'!E513</f>
        <v>0</v>
      </c>
      <c r="G114" s="18">
        <f>'Partner 1'!F513+'Partner 2'!F513+'Partner 3'!F513+'Partner 4'!F513+'Partner 5'!F513+'Partner 6'!F513+'Partner 7'!F513+'Partner 8'!F513+'Partner 9'!F513+'Partner 10'!F513+'Partner 11'!F513+'Partner 12'!F513+'Partner 13'!F513+'Partner 14'!F513+'Partner 15'!F513</f>
        <v>0</v>
      </c>
      <c r="H114" s="18">
        <f>'Partner 1'!G513+'Partner 2'!G513+'Partner 3'!G513+'Partner 4'!G513+'Partner 5'!G513+'Partner 6'!G513+'Partner 7'!G513+'Partner 8'!G513+'Partner 9'!G513+'Partner 10'!G513+'Partner 11'!G513+'Partner 12'!G513+'Partner 13'!G513+'Partner 14'!G513+'Partner 15'!G513</f>
        <v>0</v>
      </c>
      <c r="I114" s="18">
        <f>'Partner 1'!H513+'Partner 2'!H513+'Partner 3'!H513+'Partner 4'!H513+'Partner 5'!H513+'Partner 6'!H513+'Partner 7'!H513+'Partner 8'!H513+'Partner 9'!H513+'Partner 10'!H513+'Partner 11'!H513+'Partner 12'!H513+'Partner 13'!H513+'Partner 14'!H513+'Partner 15'!H513</f>
        <v>0</v>
      </c>
      <c r="J114" s="18">
        <f>'Partner 1'!I513+'Partner 2'!I513+'Partner 3'!I513+'Partner 4'!I513+'Partner 5'!I513+'Partner 6'!I513+'Partner 7'!I513+'Partner 8'!I513+'Partner 9'!I513+'Partner 10'!I513+'Partner 11'!I513+'Partner 12'!I513+'Partner 13'!I513+'Partner 14'!I513+'Partner 15'!I513</f>
        <v>0</v>
      </c>
      <c r="K114" s="18">
        <f>'Partner 1'!J513+'Partner 2'!J513+'Partner 3'!J513+'Partner 4'!J513+'Partner 5'!J513+'Partner 6'!J513+'Partner 7'!J513+'Partner 8'!J513+'Partner 9'!J513+'Partner 10'!J513+'Partner 11'!J513+'Partner 12'!J513+'Partner 13'!J513+'Partner 14'!J513+'Partner 15'!J513</f>
        <v>0</v>
      </c>
      <c r="L114" s="18">
        <f>'Partner 1'!K513+'Partner 2'!K513+'Partner 3'!K513+'Partner 4'!K513+'Partner 5'!K513+'Partner 6'!K513+'Partner 7'!K513+'Partner 8'!K513+'Partner 9'!K513+'Partner 10'!K513+'Partner 11'!K513+'Partner 12'!K513+'Partner 13'!K513+'Partner 14'!K513+'Partner 15'!K513</f>
        <v>0</v>
      </c>
      <c r="M114" s="18">
        <f t="shared" si="35"/>
        <v>0</v>
      </c>
      <c r="N114" s="21"/>
      <c r="O114" s="179"/>
      <c r="P114" s="179"/>
      <c r="Q114" s="179"/>
      <c r="R114" s="179"/>
      <c r="S114" s="180"/>
    </row>
    <row r="115" spans="2:19" ht="15" customHeight="1" x14ac:dyDescent="0.25">
      <c r="B115" s="12"/>
      <c r="C115" s="178" t="s">
        <v>21</v>
      </c>
      <c r="D115" s="178"/>
      <c r="E115" s="178"/>
      <c r="F115" s="18">
        <f>'Partner 1'!E514+'Partner 2'!E514+'Partner 3'!E514+'Partner 4'!E514+'Partner 5'!E514+'Partner 6'!E514+'Partner 7'!E514+'Partner 8'!E514+'Partner 9'!E514+'Partner 10'!E514+'Partner 11'!E514+'Partner 12'!E514+'Partner 13'!E514+'Partner 14'!E514+'Partner 15'!E514</f>
        <v>0</v>
      </c>
      <c r="G115" s="18">
        <f>'Partner 1'!F514+'Partner 2'!F514+'Partner 3'!F514+'Partner 4'!F514+'Partner 5'!F514+'Partner 6'!F514+'Partner 7'!F514+'Partner 8'!F514+'Partner 9'!F514+'Partner 10'!F514+'Partner 11'!F514+'Partner 12'!F514+'Partner 13'!F514+'Partner 14'!F514+'Partner 15'!F514</f>
        <v>0</v>
      </c>
      <c r="H115" s="18">
        <f>'Partner 1'!G514+'Partner 2'!G514+'Partner 3'!G514+'Partner 4'!G514+'Partner 5'!G514+'Partner 6'!G514+'Partner 7'!G514+'Partner 8'!G514+'Partner 9'!G514+'Partner 10'!G514+'Partner 11'!G514+'Partner 12'!G514+'Partner 13'!G514+'Partner 14'!G514+'Partner 15'!G514</f>
        <v>0</v>
      </c>
      <c r="I115" s="18">
        <f>'Partner 1'!H514+'Partner 2'!H514+'Partner 3'!H514+'Partner 4'!H514+'Partner 5'!H514+'Partner 6'!H514+'Partner 7'!H514+'Partner 8'!H514+'Partner 9'!H514+'Partner 10'!H514+'Partner 11'!H514+'Partner 12'!H514+'Partner 13'!H514+'Partner 14'!H514+'Partner 15'!H514</f>
        <v>0</v>
      </c>
      <c r="J115" s="18">
        <f>'Partner 1'!I514+'Partner 2'!I514+'Partner 3'!I514+'Partner 4'!I514+'Partner 5'!I514+'Partner 6'!I514+'Partner 7'!I514+'Partner 8'!I514+'Partner 9'!I514+'Partner 10'!I514+'Partner 11'!I514+'Partner 12'!I514+'Partner 13'!I514+'Partner 14'!I514+'Partner 15'!I514</f>
        <v>0</v>
      </c>
      <c r="K115" s="18">
        <f>'Partner 1'!J514+'Partner 2'!J514+'Partner 3'!J514+'Partner 4'!J514+'Partner 5'!J514+'Partner 6'!J514+'Partner 7'!J514+'Partner 8'!J514+'Partner 9'!J514+'Partner 10'!J514+'Partner 11'!J514+'Partner 12'!J514+'Partner 13'!J514+'Partner 14'!J514+'Partner 15'!J514</f>
        <v>0</v>
      </c>
      <c r="L115" s="18">
        <f>'Partner 1'!K514+'Partner 2'!K514+'Partner 3'!K514+'Partner 4'!K514+'Partner 5'!K514+'Partner 6'!K514+'Partner 7'!K514+'Partner 8'!K514+'Partner 9'!K514+'Partner 10'!K514+'Partner 11'!K514+'Partner 12'!K514+'Partner 13'!K514+'Partner 14'!K514+'Partner 15'!K514</f>
        <v>0</v>
      </c>
      <c r="M115" s="18">
        <f t="shared" si="35"/>
        <v>0</v>
      </c>
      <c r="N115" s="21"/>
      <c r="O115" s="179"/>
      <c r="P115" s="179"/>
      <c r="Q115" s="179"/>
      <c r="R115" s="179"/>
      <c r="S115" s="180"/>
    </row>
    <row r="116" spans="2:19" ht="15" customHeight="1" x14ac:dyDescent="0.25">
      <c r="B116" s="12"/>
      <c r="C116" s="178" t="s">
        <v>22</v>
      </c>
      <c r="D116" s="178"/>
      <c r="E116" s="178"/>
      <c r="F116" s="18">
        <f>SUM(F110:F114)</f>
        <v>0</v>
      </c>
      <c r="G116" s="18">
        <f t="shared" ref="G116:L116" si="36">SUM(G110:G114)</f>
        <v>0</v>
      </c>
      <c r="H116" s="18">
        <f t="shared" si="36"/>
        <v>0</v>
      </c>
      <c r="I116" s="18">
        <f t="shared" si="36"/>
        <v>0</v>
      </c>
      <c r="J116" s="18">
        <f t="shared" si="36"/>
        <v>0</v>
      </c>
      <c r="K116" s="18">
        <f t="shared" si="36"/>
        <v>0</v>
      </c>
      <c r="L116" s="18">
        <f t="shared" si="36"/>
        <v>0</v>
      </c>
      <c r="M116" s="18">
        <f t="shared" si="35"/>
        <v>0</v>
      </c>
      <c r="N116" s="21"/>
      <c r="O116" s="179"/>
      <c r="P116" s="179"/>
      <c r="Q116" s="179"/>
      <c r="R116" s="179"/>
      <c r="S116" s="180"/>
    </row>
    <row r="117" spans="2:19" ht="15" customHeight="1" x14ac:dyDescent="0.25">
      <c r="B117" s="12"/>
      <c r="C117" s="178" t="s">
        <v>23</v>
      </c>
      <c r="D117" s="178"/>
      <c r="E117" s="178"/>
      <c r="F117" s="18">
        <f>SUM(F115:F116)</f>
        <v>0</v>
      </c>
      <c r="G117" s="18">
        <f t="shared" ref="G117:L117" si="37">SUM(G115:G116)</f>
        <v>0</v>
      </c>
      <c r="H117" s="18">
        <f t="shared" si="37"/>
        <v>0</v>
      </c>
      <c r="I117" s="18">
        <f t="shared" si="37"/>
        <v>0</v>
      </c>
      <c r="J117" s="18">
        <f t="shared" si="37"/>
        <v>0</v>
      </c>
      <c r="K117" s="18">
        <f t="shared" si="37"/>
        <v>0</v>
      </c>
      <c r="L117" s="18">
        <f t="shared" si="37"/>
        <v>0</v>
      </c>
      <c r="M117" s="18">
        <f t="shared" si="35"/>
        <v>0</v>
      </c>
      <c r="N117" s="21"/>
      <c r="O117" s="179"/>
      <c r="P117" s="179"/>
      <c r="Q117" s="179"/>
      <c r="R117" s="179"/>
      <c r="S117" s="180"/>
    </row>
    <row r="118" spans="2:19" ht="15.75" thickBot="1" x14ac:dyDescent="0.3">
      <c r="B118" s="22"/>
      <c r="C118" s="23"/>
      <c r="D118" s="23"/>
      <c r="E118" s="23"/>
      <c r="F118" s="23"/>
      <c r="G118" s="23"/>
      <c r="H118" s="23"/>
      <c r="I118" s="23"/>
      <c r="J118" s="23"/>
      <c r="K118" s="23"/>
      <c r="L118" s="23"/>
      <c r="M118" s="23"/>
      <c r="N118" s="23"/>
      <c r="O118" s="23"/>
      <c r="P118" s="23"/>
      <c r="Q118" s="23"/>
      <c r="R118" s="23"/>
      <c r="S118" s="24"/>
    </row>
    <row r="119" spans="2:19" x14ac:dyDescent="0.25">
      <c r="B119" s="7"/>
      <c r="C119" s="8"/>
      <c r="D119" s="8"/>
      <c r="E119" s="8"/>
      <c r="F119" s="9">
        <f t="shared" ref="F119:L119" si="38">F15</f>
        <v>2023</v>
      </c>
      <c r="G119" s="9">
        <f t="shared" si="38"/>
        <v>2024</v>
      </c>
      <c r="H119" s="9">
        <f t="shared" si="38"/>
        <v>2025</v>
      </c>
      <c r="I119" s="9">
        <f t="shared" si="38"/>
        <v>2026</v>
      </c>
      <c r="J119" s="9">
        <f t="shared" si="38"/>
        <v>2027</v>
      </c>
      <c r="K119" s="9">
        <f t="shared" si="38"/>
        <v>2028</v>
      </c>
      <c r="L119" s="9">
        <f t="shared" si="38"/>
        <v>2029</v>
      </c>
      <c r="M119" s="9" t="s">
        <v>2</v>
      </c>
      <c r="N119" s="8"/>
      <c r="O119" s="8"/>
      <c r="P119" s="8"/>
      <c r="Q119" s="8"/>
      <c r="R119" s="8"/>
      <c r="S119" s="10"/>
    </row>
    <row r="120" spans="2:19" x14ac:dyDescent="0.25">
      <c r="B120" s="12"/>
      <c r="C120" s="181" t="s">
        <v>24</v>
      </c>
      <c r="D120" s="181"/>
      <c r="E120" s="13" t="s">
        <v>26</v>
      </c>
      <c r="F120" s="14" t="str">
        <f>IF(F121=0,"",F121/('Partner 1'!E586+'Partner 2'!E586+'Partner 3'!E586+'Partner 4'!E586+'Partner 5'!E586+'Partner 6'!E586+'Partner 7'!E586+'Partner 8'!E586+'Partner 9'!E586+'Partner 10'!E586+'Partner 11'!E586+'Partner 12'!E586+'Partner 13'!E586+'Partner 14'!E586+'Partner 15'!E586))</f>
        <v/>
      </c>
      <c r="G120" s="14" t="str">
        <f>IF(G121=0,"",G121/('Partner 1'!F586+'Partner 2'!F586+'Partner 3'!F586+'Partner 4'!F586+'Partner 5'!F586+'Partner 6'!F586+'Partner 7'!F586+'Partner 8'!F586+'Partner 9'!F586+'Partner 10'!F586+'Partner 11'!F586+'Partner 12'!F586+'Partner 13'!F586+'Partner 14'!F586+'Partner 15'!F586))</f>
        <v/>
      </c>
      <c r="H120" s="14" t="str">
        <f>IF(H121=0,"",H121/('Partner 1'!G586+'Partner 2'!G586+'Partner 3'!G586+'Partner 4'!G586+'Partner 5'!G586+'Partner 6'!G586+'Partner 7'!G586+'Partner 8'!G586+'Partner 9'!G586+'Partner 10'!G586+'Partner 11'!G586+'Partner 12'!G586+'Partner 13'!G586+'Partner 14'!G586+'Partner 15'!G586))</f>
        <v/>
      </c>
      <c r="I120" s="14" t="str">
        <f>IF(I121=0,"",I121/('Partner 1'!H586+'Partner 2'!H586+'Partner 3'!H586+'Partner 4'!H586+'Partner 5'!H586+'Partner 6'!H586+'Partner 7'!H586+'Partner 8'!H586+'Partner 9'!H586+'Partner 10'!H586+'Partner 11'!H586+'Partner 12'!H586+'Partner 13'!H586+'Partner 14'!H586+'Partner 15'!H586))</f>
        <v/>
      </c>
      <c r="J120" s="14" t="str">
        <f>IF(J121=0,"",J121/('Partner 1'!I586+'Partner 2'!I586+'Partner 3'!I586+'Partner 4'!I586+'Partner 5'!I586+'Partner 6'!I586+'Partner 7'!I586+'Partner 8'!I586+'Partner 9'!I586+'Partner 10'!I586+'Partner 11'!I586+'Partner 12'!I586+'Partner 13'!I586+'Partner 14'!I586+'Partner 15'!I586))</f>
        <v/>
      </c>
      <c r="K120" s="14" t="str">
        <f>IF(K121=0,"",K121/('Partner 1'!J586+'Partner 2'!J586+'Partner 3'!J586+'Partner 4'!J586+'Partner 5'!J586+'Partner 6'!J586+'Partner 7'!J586+'Partner 8'!J586+'Partner 9'!J586+'Partner 10'!J586+'Partner 11'!J586+'Partner 12'!J586+'Partner 13'!J586+'Partner 14'!J586+'Partner 15'!J586))</f>
        <v/>
      </c>
      <c r="L120" s="14" t="str">
        <f>IF(L121=0,"",L121/('Partner 1'!K586+'Partner 2'!K586+'Partner 3'!K586+'Partner 4'!K586+'Partner 5'!K586+'Partner 6'!K586+'Partner 7'!K586+'Partner 8'!K586+'Partner 9'!K586+'Partner 10'!K586+'Partner 11'!K586+'Partner 12'!K586+'Partner 13'!K586+'Partner 14'!K586+'Partner 15'!K586))</f>
        <v/>
      </c>
      <c r="M120" s="14" t="str">
        <f>IF(M121=0,"",M121/('Partner 1'!L586+'Partner 2'!L586+'Partner 3'!L586+'Partner 4'!L586+'Partner 5'!L586+'Partner 6'!L586+'Partner 7'!L586+'Partner 8'!L586+'Partner 9'!L586+'Partner 10'!L586+'Partner 11'!L586+'Partner 12'!L586+'Partner 13'!L586+'Partner 14'!L586+'Partner 15'!L586))</f>
        <v/>
      </c>
      <c r="N120" s="16"/>
      <c r="O120" s="179" t="s">
        <v>46</v>
      </c>
      <c r="P120" s="179"/>
      <c r="Q120" s="179"/>
      <c r="R120" s="179"/>
      <c r="S120" s="180"/>
    </row>
    <row r="121" spans="2:19" x14ac:dyDescent="0.25">
      <c r="B121" s="12"/>
      <c r="C121" s="181" t="s">
        <v>25</v>
      </c>
      <c r="D121" s="181"/>
      <c r="E121" s="13" t="s">
        <v>27</v>
      </c>
      <c r="F121" s="18">
        <f>('Partner 1'!E641+'Partner 2'!E641+'Partner 3'!E641+'Partner 4'!E641+'Partner 5'!E641+'Partner 6'!E641+'Partner 7'!E641+'Partner 8'!E641+'Partner 9'!E641+'Partner 10'!E641+'Partner 11'!E641+'Partner 12'!E641+'Partner 13'!E641+'Partner 14'!E641+'Partner 15'!E641)</f>
        <v>0</v>
      </c>
      <c r="G121" s="18">
        <f>('Partner 1'!F641+'Partner 2'!F641+'Partner 3'!F641+'Partner 4'!F641+'Partner 5'!F641+'Partner 6'!F641+'Partner 7'!F641+'Partner 8'!F641+'Partner 9'!F641+'Partner 10'!F641+'Partner 11'!F641+'Partner 12'!F641+'Partner 13'!F641+'Partner 14'!F641+'Partner 15'!F641)</f>
        <v>0</v>
      </c>
      <c r="H121" s="18">
        <f>('Partner 1'!G641+'Partner 2'!G641+'Partner 3'!G641+'Partner 4'!G641+'Partner 5'!G641+'Partner 6'!G641+'Partner 7'!G641+'Partner 8'!G641+'Partner 9'!G641+'Partner 10'!G641+'Partner 11'!G641+'Partner 12'!G641+'Partner 13'!G641+'Partner 14'!G641+'Partner 15'!G641)</f>
        <v>0</v>
      </c>
      <c r="I121" s="18">
        <f>('Partner 1'!H641+'Partner 2'!H641+'Partner 3'!H641+'Partner 4'!H641+'Partner 5'!H641+'Partner 6'!H641+'Partner 7'!H641+'Partner 8'!H641+'Partner 9'!H641+'Partner 10'!H641+'Partner 11'!H641+'Partner 12'!H641+'Partner 13'!H641+'Partner 14'!H641+'Partner 15'!H641)</f>
        <v>0</v>
      </c>
      <c r="J121" s="18">
        <f>('Partner 1'!I641+'Partner 2'!I641+'Partner 3'!I641+'Partner 4'!I641+'Partner 5'!I641+'Partner 6'!I641+'Partner 7'!I641+'Partner 8'!I641+'Partner 9'!I641+'Partner 10'!I641+'Partner 11'!I641+'Partner 12'!I641+'Partner 13'!I641+'Partner 14'!I641+'Partner 15'!I641)</f>
        <v>0</v>
      </c>
      <c r="K121" s="18">
        <f>('Partner 1'!J641+'Partner 2'!J641+'Partner 3'!J641+'Partner 4'!J641+'Partner 5'!J641+'Partner 6'!J641+'Partner 7'!J641+'Partner 8'!J641+'Partner 9'!J641+'Partner 10'!J641+'Partner 11'!J641+'Partner 12'!J641+'Partner 13'!J641+'Partner 14'!J641+'Partner 15'!J641)</f>
        <v>0</v>
      </c>
      <c r="L121" s="18">
        <f>('Partner 1'!K641+'Partner 2'!K641+'Partner 3'!K641+'Partner 4'!K641+'Partner 5'!K641+'Partner 6'!K641+'Partner 7'!K641+'Partner 8'!K641+'Partner 9'!K641+'Partner 10'!K641+'Partner 11'!K641+'Partner 12'!K641+'Partner 13'!K641+'Partner 14'!K641+'Partner 15'!K641)</f>
        <v>0</v>
      </c>
      <c r="M121" s="18">
        <f>SUM(F121:L121)</f>
        <v>0</v>
      </c>
      <c r="N121" s="16"/>
      <c r="O121" s="179"/>
      <c r="P121" s="179"/>
      <c r="Q121" s="179"/>
      <c r="R121" s="179"/>
      <c r="S121" s="180"/>
    </row>
    <row r="122" spans="2:19" x14ac:dyDescent="0.25">
      <c r="B122" s="12"/>
      <c r="C122" s="16"/>
      <c r="D122" s="16"/>
      <c r="E122" s="13" t="s">
        <v>100</v>
      </c>
      <c r="F122" s="18">
        <f>'Partner 1'!E600+'Partner 1'!Q600+'Partner 2'!E600+'Partner 2'!Q600+'Partner 3'!E600+'Partner 3'!Q600+'Partner 4'!E600+'Partner 4'!Q600+'Partner 5'!E600+'Partner 5'!Q600+'Partner 6'!E600+'Partner 6'!Q600+'Partner 7'!E600+'Partner 7'!Q600+'Partner 8'!E600+'Partner 8'!Q600+'Partner 9'!E600+'Partner 9'!Q600+'Partner 10'!E600+'Partner 10'!Q600+'Partner 11'!E600+'Partner 11'!Q600+'Partner 12'!E600+'Partner 12'!Q600+'Partner 13'!E600+'Partner 13'!Q600+'Partner 14'!E600+'Partner 14'!Q600+'Partner 15'!E600+'Partner 15'!Q600</f>
        <v>0</v>
      </c>
      <c r="G122" s="18">
        <f>'Partner 1'!F600+'Partner 1'!R600+'Partner 2'!F600+'Partner 2'!R600+'Partner 3'!F600+'Partner 3'!R600+'Partner 4'!F600+'Partner 4'!R600+'Partner 5'!F600+'Partner 5'!R600+'Partner 6'!F600+'Partner 6'!R600+'Partner 7'!F600+'Partner 7'!R600+'Partner 8'!F600+'Partner 8'!R600+'Partner 9'!F600+'Partner 9'!R600+'Partner 10'!F600+'Partner 10'!R600+'Partner 11'!F600+'Partner 11'!R600+'Partner 12'!F600+'Partner 12'!R600+'Partner 13'!F600+'Partner 13'!R600+'Partner 14'!F600+'Partner 14'!R600+'Partner 15'!F600+'Partner 15'!R600</f>
        <v>0</v>
      </c>
      <c r="H122" s="18">
        <f>'Partner 1'!G600+'Partner 1'!S600+'Partner 2'!G600+'Partner 2'!S600+'Partner 3'!G600+'Partner 3'!S600+'Partner 4'!G600+'Partner 4'!S600+'Partner 5'!G600+'Partner 5'!S600+'Partner 6'!G600+'Partner 6'!S600+'Partner 7'!G600+'Partner 7'!S600+'Partner 8'!G600+'Partner 8'!S600+'Partner 9'!G600+'Partner 9'!S600+'Partner 10'!G600+'Partner 10'!S600+'Partner 11'!G600+'Partner 11'!S600+'Partner 12'!G600+'Partner 12'!S600+'Partner 13'!G600+'Partner 13'!S600+'Partner 14'!G600+'Partner 14'!S600+'Partner 15'!G600+'Partner 15'!S600</f>
        <v>0</v>
      </c>
      <c r="I122" s="18">
        <f>'Partner 1'!H600+'Partner 1'!T600+'Partner 2'!H600+'Partner 2'!T600+'Partner 3'!H600+'Partner 3'!T600+'Partner 4'!H600+'Partner 4'!T600+'Partner 5'!H600+'Partner 5'!T600+'Partner 6'!H600+'Partner 6'!T600+'Partner 7'!H600+'Partner 7'!T600+'Partner 8'!H600+'Partner 8'!T600+'Partner 9'!H600+'Partner 9'!T600+'Partner 10'!H600+'Partner 10'!T600+'Partner 11'!H600+'Partner 11'!T600+'Partner 12'!H600+'Partner 12'!T600+'Partner 13'!H600+'Partner 13'!T600+'Partner 14'!H600+'Partner 14'!T600+'Partner 15'!H600+'Partner 15'!T600</f>
        <v>0</v>
      </c>
      <c r="J122" s="18">
        <f>'Partner 1'!I600+'Partner 1'!U600+'Partner 2'!I600+'Partner 2'!U600+'Partner 3'!I600+'Partner 3'!U600+'Partner 4'!I600+'Partner 4'!U600+'Partner 5'!I600+'Partner 5'!U600+'Partner 6'!I600+'Partner 6'!U600+'Partner 7'!I600+'Partner 7'!U600+'Partner 8'!I600+'Partner 8'!U600+'Partner 9'!I600+'Partner 9'!U600+'Partner 10'!I600+'Partner 10'!U600+'Partner 11'!I600+'Partner 11'!U600+'Partner 12'!I600+'Partner 12'!U600+'Partner 13'!I600+'Partner 13'!U600+'Partner 14'!I600+'Partner 14'!U600+'Partner 15'!I600+'Partner 15'!U600</f>
        <v>0</v>
      </c>
      <c r="K122" s="18">
        <f>'Partner 1'!J600+'Partner 1'!V600+'Partner 2'!J600+'Partner 2'!V600+'Partner 3'!J600+'Partner 3'!V600+'Partner 4'!J600+'Partner 4'!V600+'Partner 5'!J600+'Partner 5'!V600+'Partner 6'!J600+'Partner 6'!V600+'Partner 7'!J600+'Partner 7'!V600+'Partner 8'!J600+'Partner 8'!V600+'Partner 9'!J600+'Partner 9'!V600+'Partner 10'!J600+'Partner 10'!V600+'Partner 11'!J600+'Partner 11'!V600+'Partner 12'!J600+'Partner 12'!V600+'Partner 13'!J600+'Partner 13'!V600+'Partner 14'!J600+'Partner 14'!V600+'Partner 15'!J600+'Partner 15'!V600</f>
        <v>0</v>
      </c>
      <c r="L122" s="18">
        <f>'Partner 1'!K600+'Partner 1'!W600+'Partner 2'!K600+'Partner 2'!W600+'Partner 3'!K600+'Partner 3'!W600+'Partner 4'!K600+'Partner 4'!W600+'Partner 5'!K600+'Partner 5'!W600+'Partner 6'!K600+'Partner 6'!W600+'Partner 7'!K600+'Partner 7'!W600+'Partner 8'!K600+'Partner 8'!W600+'Partner 9'!K600+'Partner 9'!W600+'Partner 10'!K600+'Partner 10'!W600+'Partner 11'!K600+'Partner 11'!W600+'Partner 12'!K600+'Partner 12'!W600+'Partner 13'!K600+'Partner 13'!W600+'Partner 14'!K600+'Partner 14'!W600+'Partner 15'!K600+'Partner 15'!W600</f>
        <v>0</v>
      </c>
      <c r="M122" s="18">
        <f>SUM(F122:L122)</f>
        <v>0</v>
      </c>
      <c r="N122" s="16"/>
      <c r="O122" s="179"/>
      <c r="P122" s="179"/>
      <c r="Q122" s="179"/>
      <c r="R122" s="179"/>
      <c r="S122" s="180"/>
    </row>
    <row r="123" spans="2:19" ht="15" customHeight="1" x14ac:dyDescent="0.25">
      <c r="B123" s="12"/>
      <c r="C123" s="177" t="s">
        <v>16</v>
      </c>
      <c r="D123" s="177"/>
      <c r="E123" s="177"/>
      <c r="F123" s="18">
        <f>'Partner 1'!E579+'Partner 2'!E579+'Partner 3'!E579+'Partner 4'!E579+'Partner 5'!E579+'Partner 6'!E579+'Partner 7'!E579+'Partner 8'!E579+'Partner 9'!E579+'Partner 10'!E579+'Partner 11'!E579+'Partner 12'!E579+'Partner 13'!E579+'Partner 14'!E579+'Partner 15'!E579</f>
        <v>0</v>
      </c>
      <c r="G123" s="18">
        <f>'Partner 1'!F579+'Partner 2'!F579+'Partner 3'!F579+'Partner 4'!F579+'Partner 5'!F579+'Partner 6'!F579+'Partner 7'!F579+'Partner 8'!F579+'Partner 9'!F579+'Partner 10'!F579+'Partner 11'!F579+'Partner 12'!F579+'Partner 13'!F579+'Partner 14'!F579+'Partner 15'!F579</f>
        <v>0</v>
      </c>
      <c r="H123" s="18">
        <f>'Partner 1'!G579+'Partner 2'!G579+'Partner 3'!G579+'Partner 4'!G579+'Partner 5'!G579+'Partner 6'!G579+'Partner 7'!G579+'Partner 8'!G579+'Partner 9'!G579+'Partner 10'!G579+'Partner 11'!G579+'Partner 12'!G579+'Partner 13'!G579+'Partner 14'!G579+'Partner 15'!G579</f>
        <v>0</v>
      </c>
      <c r="I123" s="18">
        <f>'Partner 1'!H579+'Partner 2'!H579+'Partner 3'!H579+'Partner 4'!H579+'Partner 5'!H579+'Partner 6'!H579+'Partner 7'!H579+'Partner 8'!H579+'Partner 9'!H579+'Partner 10'!H579+'Partner 11'!H579+'Partner 12'!H579+'Partner 13'!H579+'Partner 14'!H579+'Partner 15'!H579</f>
        <v>0</v>
      </c>
      <c r="J123" s="18">
        <f>'Partner 1'!I579+'Partner 2'!I579+'Partner 3'!I579+'Partner 4'!I579+'Partner 5'!I579+'Partner 6'!I579+'Partner 7'!I579+'Partner 8'!I579+'Partner 9'!I579+'Partner 10'!I579+'Partner 11'!I579+'Partner 12'!I579+'Partner 13'!I579+'Partner 14'!I579+'Partner 15'!I579</f>
        <v>0</v>
      </c>
      <c r="K123" s="18">
        <f>'Partner 1'!J579+'Partner 2'!J579+'Partner 3'!J579+'Partner 4'!J579+'Partner 5'!J579+'Partner 6'!J579+'Partner 7'!J579+'Partner 8'!J579+'Partner 9'!J579+'Partner 10'!J579+'Partner 11'!J579+'Partner 12'!J579+'Partner 13'!J579+'Partner 14'!J579+'Partner 15'!J579</f>
        <v>0</v>
      </c>
      <c r="L123" s="18">
        <f>'Partner 1'!K579+'Partner 2'!K579+'Partner 3'!K579+'Partner 4'!K579+'Partner 5'!K579+'Partner 6'!K579+'Partner 7'!K579+'Partner 8'!K579+'Partner 9'!K579+'Partner 10'!K579+'Partner 11'!K579+'Partner 12'!K579+'Partner 13'!K579+'Partner 14'!K579+'Partner 15'!K579</f>
        <v>0</v>
      </c>
      <c r="M123" s="18">
        <f t="shared" ref="M123:M130" si="39">SUM(F123:L123)</f>
        <v>0</v>
      </c>
      <c r="N123" s="21"/>
      <c r="O123" s="179"/>
      <c r="P123" s="179"/>
      <c r="Q123" s="179"/>
      <c r="R123" s="179"/>
      <c r="S123" s="180"/>
    </row>
    <row r="124" spans="2:19" ht="15" customHeight="1" x14ac:dyDescent="0.25">
      <c r="B124" s="12"/>
      <c r="C124" s="178" t="s">
        <v>17</v>
      </c>
      <c r="D124" s="178"/>
      <c r="E124" s="178"/>
      <c r="F124" s="18">
        <f>'Partner 1'!E580+'Partner 2'!E580+'Partner 3'!E580+'Partner 4'!E580+'Partner 5'!E580+'Partner 6'!E580+'Partner 7'!E580+'Partner 8'!E580+'Partner 9'!E580+'Partner 10'!E580+'Partner 11'!E580+'Partner 12'!E580+'Partner 13'!E580+'Partner 14'!E580+'Partner 15'!E580</f>
        <v>0</v>
      </c>
      <c r="G124" s="18">
        <f>'Partner 1'!F580+'Partner 2'!F580+'Partner 3'!F580+'Partner 4'!F580+'Partner 5'!F580+'Partner 6'!F580+'Partner 7'!F580+'Partner 8'!F580+'Partner 9'!F580+'Partner 10'!F580+'Partner 11'!F580+'Partner 12'!F580+'Partner 13'!F580+'Partner 14'!F580+'Partner 15'!F580</f>
        <v>0</v>
      </c>
      <c r="H124" s="18">
        <f>'Partner 1'!G580+'Partner 2'!G580+'Partner 3'!G580+'Partner 4'!G580+'Partner 5'!G580+'Partner 6'!G580+'Partner 7'!G580+'Partner 8'!G580+'Partner 9'!G580+'Partner 10'!G580+'Partner 11'!G580+'Partner 12'!G580+'Partner 13'!G580+'Partner 14'!G580+'Partner 15'!G580</f>
        <v>0</v>
      </c>
      <c r="I124" s="18">
        <f>'Partner 1'!H580+'Partner 2'!H580+'Partner 3'!H580+'Partner 4'!H580+'Partner 5'!H580+'Partner 6'!H580+'Partner 7'!H580+'Partner 8'!H580+'Partner 9'!H580+'Partner 10'!H580+'Partner 11'!H580+'Partner 12'!H580+'Partner 13'!H580+'Partner 14'!H580+'Partner 15'!H580</f>
        <v>0</v>
      </c>
      <c r="J124" s="18">
        <f>'Partner 1'!I580+'Partner 2'!I580+'Partner 3'!I580+'Partner 4'!I580+'Partner 5'!I580+'Partner 6'!I580+'Partner 7'!I580+'Partner 8'!I580+'Partner 9'!I580+'Partner 10'!I580+'Partner 11'!I580+'Partner 12'!I580+'Partner 13'!I580+'Partner 14'!I580+'Partner 15'!I580</f>
        <v>0</v>
      </c>
      <c r="K124" s="18">
        <f>'Partner 1'!J580+'Partner 2'!J580+'Partner 3'!J580+'Partner 4'!J580+'Partner 5'!J580+'Partner 6'!J580+'Partner 7'!J580+'Partner 8'!J580+'Partner 9'!J580+'Partner 10'!J580+'Partner 11'!J580+'Partner 12'!J580+'Partner 13'!J580+'Partner 14'!J580+'Partner 15'!J580</f>
        <v>0</v>
      </c>
      <c r="L124" s="18">
        <f>'Partner 1'!K580+'Partner 2'!K580+'Partner 3'!K580+'Partner 4'!K580+'Partner 5'!K580+'Partner 6'!K580+'Partner 7'!K580+'Partner 8'!K580+'Partner 9'!K580+'Partner 10'!K580+'Partner 11'!K580+'Partner 12'!K580+'Partner 13'!K580+'Partner 14'!K580+'Partner 15'!K580</f>
        <v>0</v>
      </c>
      <c r="M124" s="18">
        <f t="shared" si="39"/>
        <v>0</v>
      </c>
      <c r="N124" s="21"/>
      <c r="O124" s="179"/>
      <c r="P124" s="179"/>
      <c r="Q124" s="179"/>
      <c r="R124" s="179"/>
      <c r="S124" s="180"/>
    </row>
    <row r="125" spans="2:19" ht="15" customHeight="1" x14ac:dyDescent="0.25">
      <c r="B125" s="12"/>
      <c r="C125" s="178" t="s">
        <v>18</v>
      </c>
      <c r="D125" s="178"/>
      <c r="E125" s="178"/>
      <c r="F125" s="18">
        <f>'Partner 1'!E581+'Partner 2'!E581+'Partner 3'!E581+'Partner 4'!E581+'Partner 5'!E581+'Partner 6'!E581+'Partner 7'!E581+'Partner 8'!E581+'Partner 9'!E581+'Partner 10'!E581+'Partner 11'!E581+'Partner 12'!E581+'Partner 13'!E581+'Partner 14'!E581+'Partner 15'!E581</f>
        <v>0</v>
      </c>
      <c r="G125" s="18">
        <f>'Partner 1'!F581+'Partner 2'!F581+'Partner 3'!F581+'Partner 4'!F581+'Partner 5'!F581+'Partner 6'!F581+'Partner 7'!F581+'Partner 8'!F581+'Partner 9'!F581+'Partner 10'!F581+'Partner 11'!F581+'Partner 12'!F581+'Partner 13'!F581+'Partner 14'!F581+'Partner 15'!F581</f>
        <v>0</v>
      </c>
      <c r="H125" s="18">
        <f>'Partner 1'!G581+'Partner 2'!G581+'Partner 3'!G581+'Partner 4'!G581+'Partner 5'!G581+'Partner 6'!G581+'Partner 7'!G581+'Partner 8'!G581+'Partner 9'!G581+'Partner 10'!G581+'Partner 11'!G581+'Partner 12'!G581+'Partner 13'!G581+'Partner 14'!G581+'Partner 15'!G581</f>
        <v>0</v>
      </c>
      <c r="I125" s="18">
        <f>'Partner 1'!H581+'Partner 2'!H581+'Partner 3'!H581+'Partner 4'!H581+'Partner 5'!H581+'Partner 6'!H581+'Partner 7'!H581+'Partner 8'!H581+'Partner 9'!H581+'Partner 10'!H581+'Partner 11'!H581+'Partner 12'!H581+'Partner 13'!H581+'Partner 14'!H581+'Partner 15'!H581</f>
        <v>0</v>
      </c>
      <c r="J125" s="18">
        <f>'Partner 1'!I581+'Partner 2'!I581+'Partner 3'!I581+'Partner 4'!I581+'Partner 5'!I581+'Partner 6'!I581+'Partner 7'!I581+'Partner 8'!I581+'Partner 9'!I581+'Partner 10'!I581+'Partner 11'!I581+'Partner 12'!I581+'Partner 13'!I581+'Partner 14'!I581+'Partner 15'!I581</f>
        <v>0</v>
      </c>
      <c r="K125" s="18">
        <f>'Partner 1'!J581+'Partner 2'!J581+'Partner 3'!J581+'Partner 4'!J581+'Partner 5'!J581+'Partner 6'!J581+'Partner 7'!J581+'Partner 8'!J581+'Partner 9'!J581+'Partner 10'!J581+'Partner 11'!J581+'Partner 12'!J581+'Partner 13'!J581+'Partner 14'!J581+'Partner 15'!J581</f>
        <v>0</v>
      </c>
      <c r="L125" s="18">
        <f>'Partner 1'!K581+'Partner 2'!K581+'Partner 3'!K581+'Partner 4'!K581+'Partner 5'!K581+'Partner 6'!K581+'Partner 7'!K581+'Partner 8'!K581+'Partner 9'!K581+'Partner 10'!K581+'Partner 11'!K581+'Partner 12'!K581+'Partner 13'!K581+'Partner 14'!K581+'Partner 15'!K581</f>
        <v>0</v>
      </c>
      <c r="M125" s="18">
        <f t="shared" si="39"/>
        <v>0</v>
      </c>
      <c r="N125" s="21"/>
      <c r="O125" s="179"/>
      <c r="P125" s="179"/>
      <c r="Q125" s="179"/>
      <c r="R125" s="179"/>
      <c r="S125" s="180"/>
    </row>
    <row r="126" spans="2:19" ht="15" customHeight="1" x14ac:dyDescent="0.25">
      <c r="B126" s="12"/>
      <c r="C126" s="178" t="s">
        <v>19</v>
      </c>
      <c r="D126" s="178"/>
      <c r="E126" s="178"/>
      <c r="F126" s="18">
        <f>'Partner 1'!E582+'Partner 2'!E582+'Partner 3'!E582+'Partner 4'!E582+'Partner 5'!E582+'Partner 6'!E582+'Partner 7'!E582+'Partner 8'!E582+'Partner 9'!E582+'Partner 10'!E582+'Partner 11'!E582+'Partner 12'!E582+'Partner 13'!E582+'Partner 14'!E582+'Partner 15'!E582</f>
        <v>0</v>
      </c>
      <c r="G126" s="18">
        <f>'Partner 1'!F582+'Partner 2'!F582+'Partner 3'!F582+'Partner 4'!F582+'Partner 5'!F582+'Partner 6'!F582+'Partner 7'!F582+'Partner 8'!F582+'Partner 9'!F582+'Partner 10'!F582+'Partner 11'!F582+'Partner 12'!F582+'Partner 13'!F582+'Partner 14'!F582+'Partner 15'!F582</f>
        <v>0</v>
      </c>
      <c r="H126" s="18">
        <f>'Partner 1'!G582+'Partner 2'!G582+'Partner 3'!G582+'Partner 4'!G582+'Partner 5'!G582+'Partner 6'!G582+'Partner 7'!G582+'Partner 8'!G582+'Partner 9'!G582+'Partner 10'!G582+'Partner 11'!G582+'Partner 12'!G582+'Partner 13'!G582+'Partner 14'!G582+'Partner 15'!G582</f>
        <v>0</v>
      </c>
      <c r="I126" s="18">
        <f>'Partner 1'!H582+'Partner 2'!H582+'Partner 3'!H582+'Partner 4'!H582+'Partner 5'!H582+'Partner 6'!H582+'Partner 7'!H582+'Partner 8'!H582+'Partner 9'!H582+'Partner 10'!H582+'Partner 11'!H582+'Partner 12'!H582+'Partner 13'!H582+'Partner 14'!H582+'Partner 15'!H582</f>
        <v>0</v>
      </c>
      <c r="J126" s="18">
        <f>'Partner 1'!I582+'Partner 2'!I582+'Partner 3'!I582+'Partner 4'!I582+'Partner 5'!I582+'Partner 6'!I582+'Partner 7'!I582+'Partner 8'!I582+'Partner 9'!I582+'Partner 10'!I582+'Partner 11'!I582+'Partner 12'!I582+'Partner 13'!I582+'Partner 14'!I582+'Partner 15'!I582</f>
        <v>0</v>
      </c>
      <c r="K126" s="18">
        <f>'Partner 1'!J582+'Partner 2'!J582+'Partner 3'!J582+'Partner 4'!J582+'Partner 5'!J582+'Partner 6'!J582+'Partner 7'!J582+'Partner 8'!J582+'Partner 9'!J582+'Partner 10'!J582+'Partner 11'!J582+'Partner 12'!J582+'Partner 13'!J582+'Partner 14'!J582+'Partner 15'!J582</f>
        <v>0</v>
      </c>
      <c r="L126" s="18">
        <f>'Partner 1'!K582+'Partner 2'!K582+'Partner 3'!K582+'Partner 4'!K582+'Partner 5'!K582+'Partner 6'!K582+'Partner 7'!K582+'Partner 8'!K582+'Partner 9'!K582+'Partner 10'!K582+'Partner 11'!K582+'Partner 12'!K582+'Partner 13'!K582+'Partner 14'!K582+'Partner 15'!K582</f>
        <v>0</v>
      </c>
      <c r="M126" s="18">
        <f t="shared" si="39"/>
        <v>0</v>
      </c>
      <c r="N126" s="21"/>
      <c r="O126" s="179"/>
      <c r="P126" s="179"/>
      <c r="Q126" s="179"/>
      <c r="R126" s="179"/>
      <c r="S126" s="180"/>
    </row>
    <row r="127" spans="2:19" ht="15" customHeight="1" x14ac:dyDescent="0.25">
      <c r="B127" s="12"/>
      <c r="C127" s="178" t="s">
        <v>20</v>
      </c>
      <c r="D127" s="178"/>
      <c r="E127" s="178"/>
      <c r="F127" s="18">
        <f>'Partner 1'!E583+'Partner 2'!E583+'Partner 3'!E583+'Partner 4'!E583+'Partner 5'!E583+'Partner 6'!E583+'Partner 7'!E583+'Partner 8'!E583+'Partner 9'!E583+'Partner 10'!E583+'Partner 11'!E583+'Partner 12'!E583+'Partner 13'!E583+'Partner 14'!E583+'Partner 15'!E583</f>
        <v>0</v>
      </c>
      <c r="G127" s="18">
        <f>'Partner 1'!F583+'Partner 2'!F583+'Partner 3'!F583+'Partner 4'!F583+'Partner 5'!F583+'Partner 6'!F583+'Partner 7'!F583+'Partner 8'!F583+'Partner 9'!F583+'Partner 10'!F583+'Partner 11'!F583+'Partner 12'!F583+'Partner 13'!F583+'Partner 14'!F583+'Partner 15'!F583</f>
        <v>0</v>
      </c>
      <c r="H127" s="18">
        <f>'Partner 1'!G583+'Partner 2'!G583+'Partner 3'!G583+'Partner 4'!G583+'Partner 5'!G583+'Partner 6'!G583+'Partner 7'!G583+'Partner 8'!G583+'Partner 9'!G583+'Partner 10'!G583+'Partner 11'!G583+'Partner 12'!G583+'Partner 13'!G583+'Partner 14'!G583+'Partner 15'!G583</f>
        <v>0</v>
      </c>
      <c r="I127" s="18">
        <f>'Partner 1'!H583+'Partner 2'!H583+'Partner 3'!H583+'Partner 4'!H583+'Partner 5'!H583+'Partner 6'!H583+'Partner 7'!H583+'Partner 8'!H583+'Partner 9'!H583+'Partner 10'!H583+'Partner 11'!H583+'Partner 12'!H583+'Partner 13'!H583+'Partner 14'!H583+'Partner 15'!H583</f>
        <v>0</v>
      </c>
      <c r="J127" s="18">
        <f>'Partner 1'!I583+'Partner 2'!I583+'Partner 3'!I583+'Partner 4'!I583+'Partner 5'!I583+'Partner 6'!I583+'Partner 7'!I583+'Partner 8'!I583+'Partner 9'!I583+'Partner 10'!I583+'Partner 11'!I583+'Partner 12'!I583+'Partner 13'!I583+'Partner 14'!I583+'Partner 15'!I583</f>
        <v>0</v>
      </c>
      <c r="K127" s="18">
        <f>'Partner 1'!J583+'Partner 2'!J583+'Partner 3'!J583+'Partner 4'!J583+'Partner 5'!J583+'Partner 6'!J583+'Partner 7'!J583+'Partner 8'!J583+'Partner 9'!J583+'Partner 10'!J583+'Partner 11'!J583+'Partner 12'!J583+'Partner 13'!J583+'Partner 14'!J583+'Partner 15'!J583</f>
        <v>0</v>
      </c>
      <c r="L127" s="18">
        <f>'Partner 1'!K583+'Partner 2'!K583+'Partner 3'!K583+'Partner 4'!K583+'Partner 5'!K583+'Partner 6'!K583+'Partner 7'!K583+'Partner 8'!K583+'Partner 9'!K583+'Partner 10'!K583+'Partner 11'!K583+'Partner 12'!K583+'Partner 13'!K583+'Partner 14'!K583+'Partner 15'!K583</f>
        <v>0</v>
      </c>
      <c r="M127" s="18">
        <f t="shared" si="39"/>
        <v>0</v>
      </c>
      <c r="N127" s="21"/>
      <c r="O127" s="179"/>
      <c r="P127" s="179"/>
      <c r="Q127" s="179"/>
      <c r="R127" s="179"/>
      <c r="S127" s="180"/>
    </row>
    <row r="128" spans="2:19" ht="15" customHeight="1" x14ac:dyDescent="0.25">
      <c r="B128" s="12"/>
      <c r="C128" s="178" t="s">
        <v>21</v>
      </c>
      <c r="D128" s="178"/>
      <c r="E128" s="178"/>
      <c r="F128" s="18">
        <f>'Partner 1'!E584+'Partner 2'!E584+'Partner 3'!E584+'Partner 4'!E584+'Partner 5'!E584+'Partner 6'!E584+'Partner 7'!E584+'Partner 8'!E584+'Partner 9'!E584+'Partner 10'!E584+'Partner 11'!E584+'Partner 12'!E584+'Partner 13'!E584+'Partner 14'!E584+'Partner 15'!E584</f>
        <v>0</v>
      </c>
      <c r="G128" s="18">
        <f>'Partner 1'!F584+'Partner 2'!F584+'Partner 3'!F584+'Partner 4'!F584+'Partner 5'!F584+'Partner 6'!F584+'Partner 7'!F584+'Partner 8'!F584+'Partner 9'!F584+'Partner 10'!F584+'Partner 11'!F584+'Partner 12'!F584+'Partner 13'!F584+'Partner 14'!F584+'Partner 15'!F584</f>
        <v>0</v>
      </c>
      <c r="H128" s="18">
        <f>'Partner 1'!G584+'Partner 2'!G584+'Partner 3'!G584+'Partner 4'!G584+'Partner 5'!G584+'Partner 6'!G584+'Partner 7'!G584+'Partner 8'!G584+'Partner 9'!G584+'Partner 10'!G584+'Partner 11'!G584+'Partner 12'!G584+'Partner 13'!G584+'Partner 14'!G584+'Partner 15'!G584</f>
        <v>0</v>
      </c>
      <c r="I128" s="18">
        <f>'Partner 1'!H584+'Partner 2'!H584+'Partner 3'!H584+'Partner 4'!H584+'Partner 5'!H584+'Partner 6'!H584+'Partner 7'!H584+'Partner 8'!H584+'Partner 9'!H584+'Partner 10'!H584+'Partner 11'!H584+'Partner 12'!H584+'Partner 13'!H584+'Partner 14'!H584+'Partner 15'!H584</f>
        <v>0</v>
      </c>
      <c r="J128" s="18">
        <f>'Partner 1'!I584+'Partner 2'!I584+'Partner 3'!I584+'Partner 4'!I584+'Partner 5'!I584+'Partner 6'!I584+'Partner 7'!I584+'Partner 8'!I584+'Partner 9'!I584+'Partner 10'!I584+'Partner 11'!I584+'Partner 12'!I584+'Partner 13'!I584+'Partner 14'!I584+'Partner 15'!I584</f>
        <v>0</v>
      </c>
      <c r="K128" s="18">
        <f>'Partner 1'!J584+'Partner 2'!J584+'Partner 3'!J584+'Partner 4'!J584+'Partner 5'!J584+'Partner 6'!J584+'Partner 7'!J584+'Partner 8'!J584+'Partner 9'!J584+'Partner 10'!J584+'Partner 11'!J584+'Partner 12'!J584+'Partner 13'!J584+'Partner 14'!J584+'Partner 15'!J584</f>
        <v>0</v>
      </c>
      <c r="L128" s="18">
        <f>'Partner 1'!K584+'Partner 2'!K584+'Partner 3'!K584+'Partner 4'!K584+'Partner 5'!K584+'Partner 6'!K584+'Partner 7'!K584+'Partner 8'!K584+'Partner 9'!K584+'Partner 10'!K584+'Partner 11'!K584+'Partner 12'!K584+'Partner 13'!K584+'Partner 14'!K584+'Partner 15'!K584</f>
        <v>0</v>
      </c>
      <c r="M128" s="18">
        <f t="shared" si="39"/>
        <v>0</v>
      </c>
      <c r="N128" s="21"/>
      <c r="O128" s="179"/>
      <c r="P128" s="179"/>
      <c r="Q128" s="179"/>
      <c r="R128" s="179"/>
      <c r="S128" s="180"/>
    </row>
    <row r="129" spans="2:19" ht="15" customHeight="1" x14ac:dyDescent="0.25">
      <c r="B129" s="12"/>
      <c r="C129" s="178" t="s">
        <v>22</v>
      </c>
      <c r="D129" s="178"/>
      <c r="E129" s="178"/>
      <c r="F129" s="18">
        <f>SUM(F123:F127)</f>
        <v>0</v>
      </c>
      <c r="G129" s="18">
        <f t="shared" ref="G129:L129" si="40">SUM(G123:G127)</f>
        <v>0</v>
      </c>
      <c r="H129" s="18">
        <f t="shared" si="40"/>
        <v>0</v>
      </c>
      <c r="I129" s="18">
        <f t="shared" si="40"/>
        <v>0</v>
      </c>
      <c r="J129" s="18">
        <f t="shared" si="40"/>
        <v>0</v>
      </c>
      <c r="K129" s="18">
        <f t="shared" si="40"/>
        <v>0</v>
      </c>
      <c r="L129" s="18">
        <f t="shared" si="40"/>
        <v>0</v>
      </c>
      <c r="M129" s="18">
        <f t="shared" si="39"/>
        <v>0</v>
      </c>
      <c r="N129" s="21"/>
      <c r="O129" s="179"/>
      <c r="P129" s="179"/>
      <c r="Q129" s="179"/>
      <c r="R129" s="179"/>
      <c r="S129" s="180"/>
    </row>
    <row r="130" spans="2:19" ht="15" customHeight="1" x14ac:dyDescent="0.25">
      <c r="B130" s="12"/>
      <c r="C130" s="178" t="s">
        <v>23</v>
      </c>
      <c r="D130" s="178"/>
      <c r="E130" s="178"/>
      <c r="F130" s="18">
        <f>SUM(F128:F129)</f>
        <v>0</v>
      </c>
      <c r="G130" s="18">
        <f t="shared" ref="G130:L130" si="41">SUM(G128:G129)</f>
        <v>0</v>
      </c>
      <c r="H130" s="18">
        <f t="shared" si="41"/>
        <v>0</v>
      </c>
      <c r="I130" s="18">
        <f t="shared" si="41"/>
        <v>0</v>
      </c>
      <c r="J130" s="18">
        <f t="shared" si="41"/>
        <v>0</v>
      </c>
      <c r="K130" s="18">
        <f t="shared" si="41"/>
        <v>0</v>
      </c>
      <c r="L130" s="18">
        <f t="shared" si="41"/>
        <v>0</v>
      </c>
      <c r="M130" s="18">
        <f t="shared" si="39"/>
        <v>0</v>
      </c>
      <c r="N130" s="21"/>
      <c r="O130" s="179"/>
      <c r="P130" s="179"/>
      <c r="Q130" s="179"/>
      <c r="R130" s="179"/>
      <c r="S130" s="180"/>
    </row>
    <row r="131" spans="2:19" ht="15.75" thickBot="1" x14ac:dyDescent="0.3">
      <c r="B131" s="22"/>
      <c r="C131" s="23"/>
      <c r="D131" s="23"/>
      <c r="E131" s="23"/>
      <c r="F131" s="23"/>
      <c r="G131" s="23"/>
      <c r="H131" s="23"/>
      <c r="I131" s="23"/>
      <c r="J131" s="23"/>
      <c r="K131" s="23"/>
      <c r="L131" s="23"/>
      <c r="M131" s="23"/>
      <c r="N131" s="23"/>
      <c r="O131" s="23"/>
      <c r="P131" s="23"/>
      <c r="Q131" s="23"/>
      <c r="R131" s="23"/>
      <c r="S131" s="24"/>
    </row>
    <row r="132" spans="2:19" x14ac:dyDescent="0.25">
      <c r="B132" s="7"/>
      <c r="C132" s="8"/>
      <c r="D132" s="8"/>
      <c r="E132" s="8"/>
      <c r="F132" s="9">
        <f t="shared" ref="F132:L132" si="42">F15</f>
        <v>2023</v>
      </c>
      <c r="G132" s="9">
        <f t="shared" si="42"/>
        <v>2024</v>
      </c>
      <c r="H132" s="9">
        <f t="shared" si="42"/>
        <v>2025</v>
      </c>
      <c r="I132" s="9">
        <f t="shared" si="42"/>
        <v>2026</v>
      </c>
      <c r="J132" s="9">
        <f t="shared" si="42"/>
        <v>2027</v>
      </c>
      <c r="K132" s="9">
        <f t="shared" si="42"/>
        <v>2028</v>
      </c>
      <c r="L132" s="9">
        <f t="shared" si="42"/>
        <v>2029</v>
      </c>
      <c r="M132" s="9" t="s">
        <v>2</v>
      </c>
      <c r="N132" s="8"/>
      <c r="O132" s="8"/>
      <c r="P132" s="8"/>
      <c r="Q132" s="8"/>
      <c r="R132" s="8"/>
      <c r="S132" s="10"/>
    </row>
    <row r="133" spans="2:19" x14ac:dyDescent="0.25">
      <c r="B133" s="12"/>
      <c r="C133" s="181" t="s">
        <v>24</v>
      </c>
      <c r="D133" s="181"/>
      <c r="E133" s="13" t="s">
        <v>26</v>
      </c>
      <c r="F133" s="14" t="str">
        <f>IF(F134=0,"",F134/('Partner 1'!E656+'Partner 2'!E656+'Partner 3'!E656+'Partner 4'!E656+'Partner 5'!E656+'Partner 6'!E656+'Partner 7'!E656+'Partner 8'!E656+'Partner 9'!E656+'Partner 10'!E656+'Partner 11'!E656+'Partner 12'!E656+'Partner 13'!E656+'Partner 14'!E656+'Partner 15'!E656))</f>
        <v/>
      </c>
      <c r="G133" s="14" t="str">
        <f>IF(G134=0,"",G134/('Partner 1'!F656+'Partner 2'!F656+'Partner 3'!F656+'Partner 4'!F656+'Partner 5'!F656+'Partner 6'!F656+'Partner 7'!F656+'Partner 8'!F656+'Partner 9'!F656+'Partner 10'!F656+'Partner 11'!F656+'Partner 12'!F656+'Partner 13'!F656+'Partner 14'!F656+'Partner 15'!F656))</f>
        <v/>
      </c>
      <c r="H133" s="14" t="str">
        <f>IF(H134=0,"",H134/('Partner 1'!G656+'Partner 2'!G656+'Partner 3'!G656+'Partner 4'!G656+'Partner 5'!G656+'Partner 6'!G656+'Partner 7'!G656+'Partner 8'!G656+'Partner 9'!G656+'Partner 10'!G656+'Partner 11'!G656+'Partner 12'!G656+'Partner 13'!G656+'Partner 14'!G656+'Partner 15'!G656))</f>
        <v/>
      </c>
      <c r="I133" s="14" t="str">
        <f>IF(I134=0,"",I134/('Partner 1'!H656+'Partner 2'!H656+'Partner 3'!H656+'Partner 4'!H656+'Partner 5'!H656+'Partner 6'!H656+'Partner 7'!H656+'Partner 8'!H656+'Partner 9'!H656+'Partner 10'!H656+'Partner 11'!H656+'Partner 12'!H656+'Partner 13'!H656+'Partner 14'!H656+'Partner 15'!H656))</f>
        <v/>
      </c>
      <c r="J133" s="14" t="str">
        <f>IF(J134=0,"",J134/('Partner 1'!I656+'Partner 2'!I656+'Partner 3'!I656+'Partner 4'!I656+'Partner 5'!I656+'Partner 6'!I656+'Partner 7'!I656+'Partner 8'!I656+'Partner 9'!I656+'Partner 10'!I656+'Partner 11'!I656+'Partner 12'!I656+'Partner 13'!I656+'Partner 14'!I656+'Partner 15'!I656))</f>
        <v/>
      </c>
      <c r="K133" s="14" t="str">
        <f>IF(K134=0,"",K134/('Partner 1'!J656+'Partner 2'!J656+'Partner 3'!J656+'Partner 4'!J656+'Partner 5'!J656+'Partner 6'!J656+'Partner 7'!J656+'Partner 8'!J656+'Partner 9'!J656+'Partner 10'!J656+'Partner 11'!J656+'Partner 12'!J656+'Partner 13'!J656+'Partner 14'!J656+'Partner 15'!J656))</f>
        <v/>
      </c>
      <c r="L133" s="14" t="str">
        <f>IF(L134=0,"",L134/('Partner 1'!K656+'Partner 2'!K656+'Partner 3'!K656+'Partner 4'!K656+'Partner 5'!K656+'Partner 6'!K656+'Partner 7'!K656+'Partner 8'!K656+'Partner 9'!K656+'Partner 10'!K656+'Partner 11'!K656+'Partner 12'!K656+'Partner 13'!K656+'Partner 14'!K656+'Partner 15'!K656))</f>
        <v/>
      </c>
      <c r="M133" s="14" t="str">
        <f>IF(M134=0,"",M134/('Partner 1'!L656+'Partner 2'!L656+'Partner 3'!L656+'Partner 4'!L656+'Partner 5'!L656+'Partner 6'!L656+'Partner 7'!L656+'Partner 8'!L656+'Partner 9'!L656+'Partner 10'!L656+'Partner 11'!L656+'Partner 12'!L656+'Partner 13'!L656+'Partner 14'!L656+'Partner 15'!L656))</f>
        <v/>
      </c>
      <c r="N133" s="16"/>
      <c r="O133" s="179" t="s">
        <v>47</v>
      </c>
      <c r="P133" s="179"/>
      <c r="Q133" s="179"/>
      <c r="R133" s="179"/>
      <c r="S133" s="180"/>
    </row>
    <row r="134" spans="2:19" x14ac:dyDescent="0.25">
      <c r="B134" s="12"/>
      <c r="C134" s="181" t="s">
        <v>25</v>
      </c>
      <c r="D134" s="181"/>
      <c r="E134" s="13" t="s">
        <v>27</v>
      </c>
      <c r="F134" s="18">
        <f>('Partner 1'!E711+'Partner 2'!E711+'Partner 3'!E711+'Partner 4'!E711+'Partner 5'!E711+'Partner 6'!E711+'Partner 7'!E711+'Partner 8'!E711+'Partner 9'!E711+'Partner 10'!E711+'Partner 11'!E711+'Partner 12'!E711+'Partner 13'!E711+'Partner 14'!E711+'Partner 15'!E711)</f>
        <v>0</v>
      </c>
      <c r="G134" s="18">
        <f>('Partner 1'!F711+'Partner 2'!F711+'Partner 3'!F711+'Partner 4'!F711+'Partner 5'!F711+'Partner 6'!F711+'Partner 7'!F711+'Partner 8'!F711+'Partner 9'!F711+'Partner 10'!F711+'Partner 11'!F711+'Partner 12'!F711+'Partner 13'!F711+'Partner 14'!F711+'Partner 15'!F711)</f>
        <v>0</v>
      </c>
      <c r="H134" s="18">
        <f>('Partner 1'!G711+'Partner 2'!G711+'Partner 3'!G711+'Partner 4'!G711+'Partner 5'!G711+'Partner 6'!G711+'Partner 7'!G711+'Partner 8'!G711+'Partner 9'!G711+'Partner 10'!G711+'Partner 11'!G711+'Partner 12'!G711+'Partner 13'!G711+'Partner 14'!G711+'Partner 15'!G711)</f>
        <v>0</v>
      </c>
      <c r="I134" s="18">
        <f>('Partner 1'!H711+'Partner 2'!H711+'Partner 3'!H711+'Partner 4'!H711+'Partner 5'!H711+'Partner 6'!H711+'Partner 7'!H711+'Partner 8'!H711+'Partner 9'!H711+'Partner 10'!H711+'Partner 11'!H711+'Partner 12'!H711+'Partner 13'!H711+'Partner 14'!H711+'Partner 15'!H711)</f>
        <v>0</v>
      </c>
      <c r="J134" s="18">
        <f>('Partner 1'!I711+'Partner 2'!I711+'Partner 3'!I711+'Partner 4'!I711+'Partner 5'!I711+'Partner 6'!I711+'Partner 7'!I711+'Partner 8'!I711+'Partner 9'!I711+'Partner 10'!I711+'Partner 11'!I711+'Partner 12'!I711+'Partner 13'!I711+'Partner 14'!I711+'Partner 15'!I711)</f>
        <v>0</v>
      </c>
      <c r="K134" s="18">
        <f>('Partner 1'!J711+'Partner 2'!J711+'Partner 3'!J711+'Partner 4'!J711+'Partner 5'!J711+'Partner 6'!J711+'Partner 7'!J711+'Partner 8'!J711+'Partner 9'!J711+'Partner 10'!J711+'Partner 11'!J711+'Partner 12'!J711+'Partner 13'!J711+'Partner 14'!J711+'Partner 15'!J711)</f>
        <v>0</v>
      </c>
      <c r="L134" s="18">
        <f>('Partner 1'!K711+'Partner 2'!K711+'Partner 3'!K711+'Partner 4'!K711+'Partner 5'!K711+'Partner 6'!K711+'Partner 7'!K711+'Partner 8'!K711+'Partner 9'!K711+'Partner 10'!K711+'Partner 11'!K711+'Partner 12'!K711+'Partner 13'!K711+'Partner 14'!K711+'Partner 15'!K711)</f>
        <v>0</v>
      </c>
      <c r="M134" s="18">
        <f>SUM(F134:L134)</f>
        <v>0</v>
      </c>
      <c r="N134" s="16"/>
      <c r="O134" s="179"/>
      <c r="P134" s="179"/>
      <c r="Q134" s="179"/>
      <c r="R134" s="179"/>
      <c r="S134" s="180"/>
    </row>
    <row r="135" spans="2:19" x14ac:dyDescent="0.25">
      <c r="B135" s="12"/>
      <c r="C135" s="16"/>
      <c r="D135" s="16"/>
      <c r="E135" s="13" t="s">
        <v>100</v>
      </c>
      <c r="F135" s="18">
        <f>'Partner 1'!E670+'Partner 1'!Q670+'Partner 2'!E670+'Partner 2'!Q670+'Partner 3'!E670+'Partner 3'!Q670+'Partner 4'!E670+'Partner 4'!Q670+'Partner 5'!E670+'Partner 5'!Q670+'Partner 6'!E670+'Partner 6'!Q670+'Partner 7'!E670+'Partner 7'!Q670+'Partner 8'!E670+'Partner 8'!Q670+'Partner 9'!E670+'Partner 9'!Q670+'Partner 10'!E670+'Partner 10'!Q670+'Partner 11'!E670+'Partner 11'!Q670+'Partner 12'!E670+'Partner 12'!Q670+'Partner 13'!E670+'Partner 13'!Q670+'Partner 14'!E670+'Partner 14'!Q670+'Partner 15'!E670+'Partner 15'!Q670</f>
        <v>0</v>
      </c>
      <c r="G135" s="18">
        <f>'Partner 1'!F670+'Partner 1'!R670+'Partner 2'!F670+'Partner 2'!R670+'Partner 3'!F670+'Partner 3'!R670+'Partner 4'!F670+'Partner 4'!R670+'Partner 5'!F670+'Partner 5'!R670+'Partner 6'!F670+'Partner 6'!R670+'Partner 7'!F670+'Partner 7'!R670+'Partner 8'!F670+'Partner 8'!R670+'Partner 9'!F670+'Partner 9'!R670+'Partner 10'!F670+'Partner 10'!R670+'Partner 11'!F670+'Partner 11'!R670+'Partner 12'!F670+'Partner 12'!R670+'Partner 13'!F670+'Partner 13'!R670+'Partner 14'!F670+'Partner 14'!R670+'Partner 15'!F670+'Partner 15'!R670</f>
        <v>0</v>
      </c>
      <c r="H135" s="18">
        <f>'Partner 1'!G670+'Partner 1'!S670+'Partner 2'!G670+'Partner 2'!S670+'Partner 3'!G670+'Partner 3'!S670+'Partner 4'!G670+'Partner 4'!S670+'Partner 5'!G670+'Partner 5'!S670+'Partner 6'!G670+'Partner 6'!S670+'Partner 7'!G670+'Partner 7'!S670+'Partner 8'!G670+'Partner 8'!S670+'Partner 9'!G670+'Partner 9'!S670+'Partner 10'!G670+'Partner 10'!S670+'Partner 11'!G670+'Partner 11'!S670+'Partner 12'!G670+'Partner 12'!S670+'Partner 13'!G670+'Partner 13'!S670+'Partner 14'!G670+'Partner 14'!S670+'Partner 15'!G670+'Partner 15'!S670</f>
        <v>0</v>
      </c>
      <c r="I135" s="18">
        <f>'Partner 1'!H670+'Partner 1'!T670+'Partner 2'!H670+'Partner 2'!T670+'Partner 3'!H670+'Partner 3'!T670+'Partner 4'!H670+'Partner 4'!T670+'Partner 5'!H670+'Partner 5'!T670+'Partner 6'!H670+'Partner 6'!T670+'Partner 7'!H670+'Partner 7'!T670+'Partner 8'!H670+'Partner 8'!T670+'Partner 9'!H670+'Partner 9'!T670+'Partner 10'!H670+'Partner 10'!T670+'Partner 11'!H670+'Partner 11'!T670+'Partner 12'!H670+'Partner 12'!T670+'Partner 13'!H670+'Partner 13'!T670+'Partner 14'!H670+'Partner 14'!T670+'Partner 15'!H670+'Partner 15'!T670</f>
        <v>0</v>
      </c>
      <c r="J135" s="18">
        <f>'Partner 1'!I670+'Partner 1'!U670+'Partner 2'!I670+'Partner 2'!U670+'Partner 3'!I670+'Partner 3'!U670+'Partner 4'!I670+'Partner 4'!U670+'Partner 5'!I670+'Partner 5'!U670+'Partner 6'!I670+'Partner 6'!U670+'Partner 7'!I670+'Partner 7'!U670+'Partner 8'!I670+'Partner 8'!U670+'Partner 9'!I670+'Partner 9'!U670+'Partner 10'!I670+'Partner 10'!U670+'Partner 11'!I670+'Partner 11'!U670+'Partner 12'!I670+'Partner 12'!U670+'Partner 13'!I670+'Partner 13'!U670+'Partner 14'!I670+'Partner 14'!U670+'Partner 15'!I670+'Partner 15'!U670</f>
        <v>0</v>
      </c>
      <c r="K135" s="18">
        <f>'Partner 1'!J670+'Partner 1'!V670+'Partner 2'!J670+'Partner 2'!V670+'Partner 3'!J670+'Partner 3'!V670+'Partner 4'!J670+'Partner 4'!V670+'Partner 5'!J670+'Partner 5'!V670+'Partner 6'!J670+'Partner 6'!V670+'Partner 7'!J670+'Partner 7'!V670+'Partner 8'!J670+'Partner 8'!V670+'Partner 9'!J670+'Partner 9'!V670+'Partner 10'!J670+'Partner 10'!V670+'Partner 11'!J670+'Partner 11'!V670+'Partner 12'!J670+'Partner 12'!V670+'Partner 13'!J670+'Partner 13'!V670+'Partner 14'!J670+'Partner 14'!V670+'Partner 15'!J670+'Partner 15'!V670</f>
        <v>0</v>
      </c>
      <c r="L135" s="18">
        <f>'Partner 1'!K670+'Partner 1'!W670+'Partner 2'!K670+'Partner 2'!W670+'Partner 3'!K670+'Partner 3'!W670+'Partner 4'!K670+'Partner 4'!W670+'Partner 5'!K670+'Partner 5'!W670+'Partner 6'!K670+'Partner 6'!W670+'Partner 7'!K670+'Partner 7'!W670+'Partner 8'!K670+'Partner 8'!W670+'Partner 9'!K670+'Partner 9'!W670+'Partner 10'!K670+'Partner 10'!W670+'Partner 11'!K670+'Partner 11'!W670+'Partner 12'!K670+'Partner 12'!W670+'Partner 13'!K670+'Partner 13'!W670+'Partner 14'!K670+'Partner 14'!W670+'Partner 15'!K670+'Partner 15'!W670</f>
        <v>0</v>
      </c>
      <c r="M135" s="18">
        <f>SUM(F135:L135)</f>
        <v>0</v>
      </c>
      <c r="N135" s="16"/>
      <c r="O135" s="179"/>
      <c r="P135" s="179"/>
      <c r="Q135" s="179"/>
      <c r="R135" s="179"/>
      <c r="S135" s="180"/>
    </row>
    <row r="136" spans="2:19" ht="15" customHeight="1" x14ac:dyDescent="0.25">
      <c r="B136" s="12"/>
      <c r="C136" s="177" t="s">
        <v>16</v>
      </c>
      <c r="D136" s="177"/>
      <c r="E136" s="177"/>
      <c r="F136" s="18">
        <f>'Partner 1'!E649+'Partner 2'!E649+'Partner 3'!E649+'Partner 4'!E649+'Partner 5'!E649+'Partner 6'!E649+'Partner 7'!E649+'Partner 8'!E649+'Partner 9'!E649+'Partner 10'!E649+'Partner 11'!E649+'Partner 12'!E649+'Partner 13'!E649+'Partner 14'!E649+'Partner 15'!E649</f>
        <v>0</v>
      </c>
      <c r="G136" s="18">
        <f>'Partner 1'!F649+'Partner 2'!F649+'Partner 3'!F649+'Partner 4'!F649+'Partner 5'!F649+'Partner 6'!F649+'Partner 7'!F649+'Partner 8'!F649+'Partner 9'!F649+'Partner 10'!F649+'Partner 11'!F649+'Partner 12'!F649+'Partner 13'!F649+'Partner 14'!F649+'Partner 15'!F649</f>
        <v>0</v>
      </c>
      <c r="H136" s="18">
        <f>'Partner 1'!G649+'Partner 2'!G649+'Partner 3'!G649+'Partner 4'!G649+'Partner 5'!G649+'Partner 6'!G649+'Partner 7'!G649+'Partner 8'!G649+'Partner 9'!G649+'Partner 10'!G649+'Partner 11'!G649+'Partner 12'!G649+'Partner 13'!G649+'Partner 14'!G649+'Partner 15'!G649</f>
        <v>0</v>
      </c>
      <c r="I136" s="18">
        <f>'Partner 1'!H649+'Partner 2'!H649+'Partner 3'!H649+'Partner 4'!H649+'Partner 5'!H649+'Partner 6'!H649+'Partner 7'!H649+'Partner 8'!H649+'Partner 9'!H649+'Partner 10'!H649+'Partner 11'!H649+'Partner 12'!H649+'Partner 13'!H649+'Partner 14'!H649+'Partner 15'!H649</f>
        <v>0</v>
      </c>
      <c r="J136" s="18">
        <f>'Partner 1'!I649+'Partner 2'!I649+'Partner 3'!I649+'Partner 4'!I649+'Partner 5'!I649+'Partner 6'!I649+'Partner 7'!I649+'Partner 8'!I649+'Partner 9'!I649+'Partner 10'!I649+'Partner 11'!I649+'Partner 12'!I649+'Partner 13'!I649+'Partner 14'!I649+'Partner 15'!I649</f>
        <v>0</v>
      </c>
      <c r="K136" s="18">
        <f>'Partner 1'!J649+'Partner 2'!J649+'Partner 3'!J649+'Partner 4'!J649+'Partner 5'!J649+'Partner 6'!J649+'Partner 7'!J649+'Partner 8'!J649+'Partner 9'!J649+'Partner 10'!J649+'Partner 11'!J649+'Partner 12'!J649+'Partner 13'!J649+'Partner 14'!J649+'Partner 15'!J649</f>
        <v>0</v>
      </c>
      <c r="L136" s="18">
        <f>'Partner 1'!K649+'Partner 2'!K649+'Partner 3'!K649+'Partner 4'!K649+'Partner 5'!K649+'Partner 6'!K649+'Partner 7'!K649+'Partner 8'!K649+'Partner 9'!K649+'Partner 10'!K649+'Partner 11'!K649+'Partner 12'!K649+'Partner 13'!K649+'Partner 14'!K649+'Partner 15'!K649</f>
        <v>0</v>
      </c>
      <c r="M136" s="18">
        <f t="shared" ref="M136:M143" si="43">SUM(F136:L136)</f>
        <v>0</v>
      </c>
      <c r="N136" s="21"/>
      <c r="O136" s="179"/>
      <c r="P136" s="179"/>
      <c r="Q136" s="179"/>
      <c r="R136" s="179"/>
      <c r="S136" s="180"/>
    </row>
    <row r="137" spans="2:19" ht="15" customHeight="1" x14ac:dyDescent="0.25">
      <c r="B137" s="12"/>
      <c r="C137" s="178" t="s">
        <v>17</v>
      </c>
      <c r="D137" s="178"/>
      <c r="E137" s="178"/>
      <c r="F137" s="18">
        <f>'Partner 1'!E650+'Partner 2'!E650+'Partner 3'!E650+'Partner 4'!E650+'Partner 5'!E650+'Partner 6'!E650+'Partner 7'!E650+'Partner 8'!E650+'Partner 9'!E650+'Partner 10'!E650+'Partner 11'!E650+'Partner 12'!E650+'Partner 13'!E650+'Partner 14'!E650+'Partner 15'!E650</f>
        <v>0</v>
      </c>
      <c r="G137" s="18">
        <f>'Partner 1'!F650+'Partner 2'!F650+'Partner 3'!F650+'Partner 4'!F650+'Partner 5'!F650+'Partner 6'!F650+'Partner 7'!F650+'Partner 8'!F650+'Partner 9'!F650+'Partner 10'!F650+'Partner 11'!F650+'Partner 12'!F650+'Partner 13'!F650+'Partner 14'!F650+'Partner 15'!F650</f>
        <v>0</v>
      </c>
      <c r="H137" s="18">
        <f>'Partner 1'!G650+'Partner 2'!G650+'Partner 3'!G650+'Partner 4'!G650+'Partner 5'!G650+'Partner 6'!G650+'Partner 7'!G650+'Partner 8'!G650+'Partner 9'!G650+'Partner 10'!G650+'Partner 11'!G650+'Partner 12'!G650+'Partner 13'!G650+'Partner 14'!G650+'Partner 15'!G650</f>
        <v>0</v>
      </c>
      <c r="I137" s="18">
        <f>'Partner 1'!H650+'Partner 2'!H650+'Partner 3'!H650+'Partner 4'!H650+'Partner 5'!H650+'Partner 6'!H650+'Partner 7'!H650+'Partner 8'!H650+'Partner 9'!H650+'Partner 10'!H650+'Partner 11'!H650+'Partner 12'!H650+'Partner 13'!H650+'Partner 14'!H650+'Partner 15'!H650</f>
        <v>0</v>
      </c>
      <c r="J137" s="18">
        <f>'Partner 1'!I650+'Partner 2'!I650+'Partner 3'!I650+'Partner 4'!I650+'Partner 5'!I650+'Partner 6'!I650+'Partner 7'!I650+'Partner 8'!I650+'Partner 9'!I650+'Partner 10'!I650+'Partner 11'!I650+'Partner 12'!I650+'Partner 13'!I650+'Partner 14'!I650+'Partner 15'!I650</f>
        <v>0</v>
      </c>
      <c r="K137" s="18">
        <f>'Partner 1'!J650+'Partner 2'!J650+'Partner 3'!J650+'Partner 4'!J650+'Partner 5'!J650+'Partner 6'!J650+'Partner 7'!J650+'Partner 8'!J650+'Partner 9'!J650+'Partner 10'!J650+'Partner 11'!J650+'Partner 12'!J650+'Partner 13'!J650+'Partner 14'!J650+'Partner 15'!J650</f>
        <v>0</v>
      </c>
      <c r="L137" s="18">
        <f>'Partner 1'!K650+'Partner 2'!K650+'Partner 3'!K650+'Partner 4'!K650+'Partner 5'!K650+'Partner 6'!K650+'Partner 7'!K650+'Partner 8'!K650+'Partner 9'!K650+'Partner 10'!K650+'Partner 11'!K650+'Partner 12'!K650+'Partner 13'!K650+'Partner 14'!K650+'Partner 15'!K650</f>
        <v>0</v>
      </c>
      <c r="M137" s="18">
        <f t="shared" si="43"/>
        <v>0</v>
      </c>
      <c r="N137" s="21"/>
      <c r="O137" s="179"/>
      <c r="P137" s="179"/>
      <c r="Q137" s="179"/>
      <c r="R137" s="179"/>
      <c r="S137" s="180"/>
    </row>
    <row r="138" spans="2:19" ht="15" customHeight="1" x14ac:dyDescent="0.25">
      <c r="B138" s="12"/>
      <c r="C138" s="178" t="s">
        <v>18</v>
      </c>
      <c r="D138" s="178"/>
      <c r="E138" s="178"/>
      <c r="F138" s="18">
        <f>'Partner 1'!E651+'Partner 2'!E651+'Partner 3'!E651+'Partner 4'!E651+'Partner 5'!E651+'Partner 6'!E651+'Partner 7'!E651+'Partner 8'!E651+'Partner 9'!E651+'Partner 10'!E651+'Partner 11'!E651+'Partner 12'!E651+'Partner 13'!E651+'Partner 14'!E651+'Partner 15'!E651</f>
        <v>0</v>
      </c>
      <c r="G138" s="18">
        <f>'Partner 1'!F651+'Partner 2'!F651+'Partner 3'!F651+'Partner 4'!F651+'Partner 5'!F651+'Partner 6'!F651+'Partner 7'!F651+'Partner 8'!F651+'Partner 9'!F651+'Partner 10'!F651+'Partner 11'!F651+'Partner 12'!F651+'Partner 13'!F651+'Partner 14'!F651+'Partner 15'!F651</f>
        <v>0</v>
      </c>
      <c r="H138" s="18">
        <f>'Partner 1'!G651+'Partner 2'!G651+'Partner 3'!G651+'Partner 4'!G651+'Partner 5'!G651+'Partner 6'!G651+'Partner 7'!G651+'Partner 8'!G651+'Partner 9'!G651+'Partner 10'!G651+'Partner 11'!G651+'Partner 12'!G651+'Partner 13'!G651+'Partner 14'!G651+'Partner 15'!G651</f>
        <v>0</v>
      </c>
      <c r="I138" s="18">
        <f>'Partner 1'!H651+'Partner 2'!H651+'Partner 3'!H651+'Partner 4'!H651+'Partner 5'!H651+'Partner 6'!H651+'Partner 7'!H651+'Partner 8'!H651+'Partner 9'!H651+'Partner 10'!H651+'Partner 11'!H651+'Partner 12'!H651+'Partner 13'!H651+'Partner 14'!H651+'Partner 15'!H651</f>
        <v>0</v>
      </c>
      <c r="J138" s="18">
        <f>'Partner 1'!I651+'Partner 2'!I651+'Partner 3'!I651+'Partner 4'!I651+'Partner 5'!I651+'Partner 6'!I651+'Partner 7'!I651+'Partner 8'!I651+'Partner 9'!I651+'Partner 10'!I651+'Partner 11'!I651+'Partner 12'!I651+'Partner 13'!I651+'Partner 14'!I651+'Partner 15'!I651</f>
        <v>0</v>
      </c>
      <c r="K138" s="18">
        <f>'Partner 1'!J651+'Partner 2'!J651+'Partner 3'!J651+'Partner 4'!J651+'Partner 5'!J651+'Partner 6'!J651+'Partner 7'!J651+'Partner 8'!J651+'Partner 9'!J651+'Partner 10'!J651+'Partner 11'!J651+'Partner 12'!J651+'Partner 13'!J651+'Partner 14'!J651+'Partner 15'!J651</f>
        <v>0</v>
      </c>
      <c r="L138" s="18">
        <f>'Partner 1'!K651+'Partner 2'!K651+'Partner 3'!K651+'Partner 4'!K651+'Partner 5'!K651+'Partner 6'!K651+'Partner 7'!K651+'Partner 8'!K651+'Partner 9'!K651+'Partner 10'!K651+'Partner 11'!K651+'Partner 12'!K651+'Partner 13'!K651+'Partner 14'!K651+'Partner 15'!K651</f>
        <v>0</v>
      </c>
      <c r="M138" s="18">
        <f t="shared" si="43"/>
        <v>0</v>
      </c>
      <c r="N138" s="21"/>
      <c r="O138" s="179"/>
      <c r="P138" s="179"/>
      <c r="Q138" s="179"/>
      <c r="R138" s="179"/>
      <c r="S138" s="180"/>
    </row>
    <row r="139" spans="2:19" ht="15" customHeight="1" x14ac:dyDescent="0.25">
      <c r="B139" s="12"/>
      <c r="C139" s="178" t="s">
        <v>19</v>
      </c>
      <c r="D139" s="178"/>
      <c r="E139" s="178"/>
      <c r="F139" s="18">
        <f>'Partner 1'!E652+'Partner 2'!E652+'Partner 3'!E652+'Partner 4'!E652+'Partner 5'!E652+'Partner 6'!E652+'Partner 7'!E652+'Partner 8'!E652+'Partner 9'!E652+'Partner 10'!E652+'Partner 11'!E652+'Partner 12'!E652+'Partner 13'!E652+'Partner 14'!E652+'Partner 15'!E652</f>
        <v>0</v>
      </c>
      <c r="G139" s="18">
        <f>'Partner 1'!F652+'Partner 2'!F652+'Partner 3'!F652+'Partner 4'!F652+'Partner 5'!F652+'Partner 6'!F652+'Partner 7'!F652+'Partner 8'!F652+'Partner 9'!F652+'Partner 10'!F652+'Partner 11'!F652+'Partner 12'!F652+'Partner 13'!F652+'Partner 14'!F652+'Partner 15'!F652</f>
        <v>0</v>
      </c>
      <c r="H139" s="18">
        <f>'Partner 1'!G652+'Partner 2'!G652+'Partner 3'!G652+'Partner 4'!G652+'Partner 5'!G652+'Partner 6'!G652+'Partner 7'!G652+'Partner 8'!G652+'Partner 9'!G652+'Partner 10'!G652+'Partner 11'!G652+'Partner 12'!G652+'Partner 13'!G652+'Partner 14'!G652+'Partner 15'!G652</f>
        <v>0</v>
      </c>
      <c r="I139" s="18">
        <f>'Partner 1'!H652+'Partner 2'!H652+'Partner 3'!H652+'Partner 4'!H652+'Partner 5'!H652+'Partner 6'!H652+'Partner 7'!H652+'Partner 8'!H652+'Partner 9'!H652+'Partner 10'!H652+'Partner 11'!H652+'Partner 12'!H652+'Partner 13'!H652+'Partner 14'!H652+'Partner 15'!H652</f>
        <v>0</v>
      </c>
      <c r="J139" s="18">
        <f>'Partner 1'!I652+'Partner 2'!I652+'Partner 3'!I652+'Partner 4'!I652+'Partner 5'!I652+'Partner 6'!I652+'Partner 7'!I652+'Partner 8'!I652+'Partner 9'!I652+'Partner 10'!I652+'Partner 11'!I652+'Partner 12'!I652+'Partner 13'!I652+'Partner 14'!I652+'Partner 15'!I652</f>
        <v>0</v>
      </c>
      <c r="K139" s="18">
        <f>'Partner 1'!J652+'Partner 2'!J652+'Partner 3'!J652+'Partner 4'!J652+'Partner 5'!J652+'Partner 6'!J652+'Partner 7'!J652+'Partner 8'!J652+'Partner 9'!J652+'Partner 10'!J652+'Partner 11'!J652+'Partner 12'!J652+'Partner 13'!J652+'Partner 14'!J652+'Partner 15'!J652</f>
        <v>0</v>
      </c>
      <c r="L139" s="18">
        <f>'Partner 1'!K652+'Partner 2'!K652+'Partner 3'!K652+'Partner 4'!K652+'Partner 5'!K652+'Partner 6'!K652+'Partner 7'!K652+'Partner 8'!K652+'Partner 9'!K652+'Partner 10'!K652+'Partner 11'!K652+'Partner 12'!K652+'Partner 13'!K652+'Partner 14'!K652+'Partner 15'!K652</f>
        <v>0</v>
      </c>
      <c r="M139" s="18">
        <f t="shared" si="43"/>
        <v>0</v>
      </c>
      <c r="N139" s="21"/>
      <c r="O139" s="179"/>
      <c r="P139" s="179"/>
      <c r="Q139" s="179"/>
      <c r="R139" s="179"/>
      <c r="S139" s="180"/>
    </row>
    <row r="140" spans="2:19" ht="15" customHeight="1" x14ac:dyDescent="0.25">
      <c r="B140" s="12"/>
      <c r="C140" s="178" t="s">
        <v>20</v>
      </c>
      <c r="D140" s="178"/>
      <c r="E140" s="178"/>
      <c r="F140" s="18">
        <f>'Partner 1'!E653+'Partner 2'!E653+'Partner 3'!E653+'Partner 4'!E653+'Partner 5'!E653+'Partner 6'!E653+'Partner 7'!E653+'Partner 8'!E653+'Partner 9'!E653+'Partner 10'!E653+'Partner 11'!E653+'Partner 12'!E653+'Partner 13'!E653+'Partner 14'!E653+'Partner 15'!E653</f>
        <v>0</v>
      </c>
      <c r="G140" s="18">
        <f>'Partner 1'!F653+'Partner 2'!F653+'Partner 3'!F653+'Partner 4'!F653+'Partner 5'!F653+'Partner 6'!F653+'Partner 7'!F653+'Partner 8'!F653+'Partner 9'!F653+'Partner 10'!F653+'Partner 11'!F653+'Partner 12'!F653+'Partner 13'!F653+'Partner 14'!F653+'Partner 15'!F653</f>
        <v>0</v>
      </c>
      <c r="H140" s="18">
        <f>'Partner 1'!G653+'Partner 2'!G653+'Partner 3'!G653+'Partner 4'!G653+'Partner 5'!G653+'Partner 6'!G653+'Partner 7'!G653+'Partner 8'!G653+'Partner 9'!G653+'Partner 10'!G653+'Partner 11'!G653+'Partner 12'!G653+'Partner 13'!G653+'Partner 14'!G653+'Partner 15'!G653</f>
        <v>0</v>
      </c>
      <c r="I140" s="18">
        <f>'Partner 1'!H653+'Partner 2'!H653+'Partner 3'!H653+'Partner 4'!H653+'Partner 5'!H653+'Partner 6'!H653+'Partner 7'!H653+'Partner 8'!H653+'Partner 9'!H653+'Partner 10'!H653+'Partner 11'!H653+'Partner 12'!H653+'Partner 13'!H653+'Partner 14'!H653+'Partner 15'!H653</f>
        <v>0</v>
      </c>
      <c r="J140" s="18">
        <f>'Partner 1'!I653+'Partner 2'!I653+'Partner 3'!I653+'Partner 4'!I653+'Partner 5'!I653+'Partner 6'!I653+'Partner 7'!I653+'Partner 8'!I653+'Partner 9'!I653+'Partner 10'!I653+'Partner 11'!I653+'Partner 12'!I653+'Partner 13'!I653+'Partner 14'!I653+'Partner 15'!I653</f>
        <v>0</v>
      </c>
      <c r="K140" s="18">
        <f>'Partner 1'!J653+'Partner 2'!J653+'Partner 3'!J653+'Partner 4'!J653+'Partner 5'!J653+'Partner 6'!J653+'Partner 7'!J653+'Partner 8'!J653+'Partner 9'!J653+'Partner 10'!J653+'Partner 11'!J653+'Partner 12'!J653+'Partner 13'!J653+'Partner 14'!J653+'Partner 15'!J653</f>
        <v>0</v>
      </c>
      <c r="L140" s="18">
        <f>'Partner 1'!K653+'Partner 2'!K653+'Partner 3'!K653+'Partner 4'!K653+'Partner 5'!K653+'Partner 6'!K653+'Partner 7'!K653+'Partner 8'!K653+'Partner 9'!K653+'Partner 10'!K653+'Partner 11'!K653+'Partner 12'!K653+'Partner 13'!K653+'Partner 14'!K653+'Partner 15'!K653</f>
        <v>0</v>
      </c>
      <c r="M140" s="18">
        <f t="shared" si="43"/>
        <v>0</v>
      </c>
      <c r="N140" s="21"/>
      <c r="O140" s="179"/>
      <c r="P140" s="179"/>
      <c r="Q140" s="179"/>
      <c r="R140" s="179"/>
      <c r="S140" s="180"/>
    </row>
    <row r="141" spans="2:19" ht="15" customHeight="1" x14ac:dyDescent="0.25">
      <c r="B141" s="12"/>
      <c r="C141" s="178" t="s">
        <v>21</v>
      </c>
      <c r="D141" s="178"/>
      <c r="E141" s="178"/>
      <c r="F141" s="18">
        <f>'Partner 1'!E654+'Partner 2'!E654+'Partner 3'!E654+'Partner 4'!E654+'Partner 5'!E654+'Partner 6'!E654+'Partner 7'!E654+'Partner 8'!E654+'Partner 9'!E654+'Partner 10'!E654+'Partner 11'!E654+'Partner 12'!E654+'Partner 13'!E654+'Partner 14'!E654+'Partner 15'!E654</f>
        <v>0</v>
      </c>
      <c r="G141" s="18">
        <f>'Partner 1'!F654+'Partner 2'!F654+'Partner 3'!F654+'Partner 4'!F654+'Partner 5'!F654+'Partner 6'!F654+'Partner 7'!F654+'Partner 8'!F654+'Partner 9'!F654+'Partner 10'!F654+'Partner 11'!F654+'Partner 12'!F654+'Partner 13'!F654+'Partner 14'!F654+'Partner 15'!F654</f>
        <v>0</v>
      </c>
      <c r="H141" s="18">
        <f>'Partner 1'!G654+'Partner 2'!G654+'Partner 3'!G654+'Partner 4'!G654+'Partner 5'!G654+'Partner 6'!G654+'Partner 7'!G654+'Partner 8'!G654+'Partner 9'!G654+'Partner 10'!G654+'Partner 11'!G654+'Partner 12'!G654+'Partner 13'!G654+'Partner 14'!G654+'Partner 15'!G654</f>
        <v>0</v>
      </c>
      <c r="I141" s="18">
        <f>'Partner 1'!H654+'Partner 2'!H654+'Partner 3'!H654+'Partner 4'!H654+'Partner 5'!H654+'Partner 6'!H654+'Partner 7'!H654+'Partner 8'!H654+'Partner 9'!H654+'Partner 10'!H654+'Partner 11'!H654+'Partner 12'!H654+'Partner 13'!H654+'Partner 14'!H654+'Partner 15'!H654</f>
        <v>0</v>
      </c>
      <c r="J141" s="18">
        <f>'Partner 1'!I654+'Partner 2'!I654+'Partner 3'!I654+'Partner 4'!I654+'Partner 5'!I654+'Partner 6'!I654+'Partner 7'!I654+'Partner 8'!I654+'Partner 9'!I654+'Partner 10'!I654+'Partner 11'!I654+'Partner 12'!I654+'Partner 13'!I654+'Partner 14'!I654+'Partner 15'!I654</f>
        <v>0</v>
      </c>
      <c r="K141" s="18">
        <f>'Partner 1'!J654+'Partner 2'!J654+'Partner 3'!J654+'Partner 4'!J654+'Partner 5'!J654+'Partner 6'!J654+'Partner 7'!J654+'Partner 8'!J654+'Partner 9'!J654+'Partner 10'!J654+'Partner 11'!J654+'Partner 12'!J654+'Partner 13'!J654+'Partner 14'!J654+'Partner 15'!J654</f>
        <v>0</v>
      </c>
      <c r="L141" s="18">
        <f>'Partner 1'!K654+'Partner 2'!K654+'Partner 3'!K654+'Partner 4'!K654+'Partner 5'!K654+'Partner 6'!K654+'Partner 7'!K654+'Partner 8'!K654+'Partner 9'!K654+'Partner 10'!K654+'Partner 11'!K654+'Partner 12'!K654+'Partner 13'!K654+'Partner 14'!K654+'Partner 15'!K654</f>
        <v>0</v>
      </c>
      <c r="M141" s="18">
        <f t="shared" si="43"/>
        <v>0</v>
      </c>
      <c r="N141" s="21"/>
      <c r="O141" s="179"/>
      <c r="P141" s="179"/>
      <c r="Q141" s="179"/>
      <c r="R141" s="179"/>
      <c r="S141" s="180"/>
    </row>
    <row r="142" spans="2:19" ht="15" customHeight="1" x14ac:dyDescent="0.25">
      <c r="B142" s="12"/>
      <c r="C142" s="178" t="s">
        <v>22</v>
      </c>
      <c r="D142" s="178"/>
      <c r="E142" s="178"/>
      <c r="F142" s="18">
        <f>SUM(F136:F140)</f>
        <v>0</v>
      </c>
      <c r="G142" s="18">
        <f t="shared" ref="G142:L142" si="44">SUM(G136:G140)</f>
        <v>0</v>
      </c>
      <c r="H142" s="18">
        <f t="shared" si="44"/>
        <v>0</v>
      </c>
      <c r="I142" s="18">
        <f t="shared" si="44"/>
        <v>0</v>
      </c>
      <c r="J142" s="18">
        <f t="shared" si="44"/>
        <v>0</v>
      </c>
      <c r="K142" s="18">
        <f t="shared" si="44"/>
        <v>0</v>
      </c>
      <c r="L142" s="18">
        <f t="shared" si="44"/>
        <v>0</v>
      </c>
      <c r="M142" s="18">
        <f t="shared" si="43"/>
        <v>0</v>
      </c>
      <c r="N142" s="21"/>
      <c r="O142" s="179"/>
      <c r="P142" s="179"/>
      <c r="Q142" s="179"/>
      <c r="R142" s="179"/>
      <c r="S142" s="180"/>
    </row>
    <row r="143" spans="2:19" ht="15" customHeight="1" x14ac:dyDescent="0.25">
      <c r="B143" s="12"/>
      <c r="C143" s="178" t="s">
        <v>23</v>
      </c>
      <c r="D143" s="178"/>
      <c r="E143" s="178"/>
      <c r="F143" s="18">
        <f>SUM(F141:F142)</f>
        <v>0</v>
      </c>
      <c r="G143" s="18">
        <f t="shared" ref="G143:L143" si="45">SUM(G141:G142)</f>
        <v>0</v>
      </c>
      <c r="H143" s="18">
        <f t="shared" si="45"/>
        <v>0</v>
      </c>
      <c r="I143" s="18">
        <f t="shared" si="45"/>
        <v>0</v>
      </c>
      <c r="J143" s="18">
        <f t="shared" si="45"/>
        <v>0</v>
      </c>
      <c r="K143" s="18">
        <f t="shared" si="45"/>
        <v>0</v>
      </c>
      <c r="L143" s="18">
        <f t="shared" si="45"/>
        <v>0</v>
      </c>
      <c r="M143" s="18">
        <f t="shared" si="43"/>
        <v>0</v>
      </c>
      <c r="N143" s="21"/>
      <c r="O143" s="179"/>
      <c r="P143" s="179"/>
      <c r="Q143" s="179"/>
      <c r="R143" s="179"/>
      <c r="S143" s="180"/>
    </row>
    <row r="144" spans="2:19" ht="15.75" thickBot="1" x14ac:dyDescent="0.3">
      <c r="B144" s="22"/>
      <c r="C144" s="23"/>
      <c r="D144" s="23"/>
      <c r="E144" s="23"/>
      <c r="F144" s="23"/>
      <c r="G144" s="23"/>
      <c r="H144" s="23"/>
      <c r="I144" s="23"/>
      <c r="J144" s="23"/>
      <c r="K144" s="23"/>
      <c r="L144" s="23"/>
      <c r="M144" s="23"/>
      <c r="N144" s="23"/>
      <c r="O144" s="23"/>
      <c r="P144" s="23"/>
      <c r="Q144" s="23"/>
      <c r="R144" s="23"/>
      <c r="S144" s="24"/>
    </row>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61" ht="15" customHeight="1" x14ac:dyDescent="0.25"/>
    <row r="162" ht="15.75" customHeight="1" x14ac:dyDescent="0.25"/>
    <row r="163" ht="15" customHeight="1" x14ac:dyDescent="0.25"/>
    <row r="164" ht="15.75" customHeight="1" x14ac:dyDescent="0.25"/>
  </sheetData>
  <sheetProtection sheet="1" objects="1" scenarios="1"/>
  <mergeCells count="127">
    <mergeCell ref="U2:W5"/>
    <mergeCell ref="X2:AA5"/>
    <mergeCell ref="U6:W9"/>
    <mergeCell ref="X6:AA9"/>
    <mergeCell ref="U10:W13"/>
    <mergeCell ref="X10:AA13"/>
    <mergeCell ref="C136:E136"/>
    <mergeCell ref="C137:E137"/>
    <mergeCell ref="C138:E138"/>
    <mergeCell ref="O133:S143"/>
    <mergeCell ref="O3:S13"/>
    <mergeCell ref="C133:D133"/>
    <mergeCell ref="C134:D134"/>
    <mergeCell ref="C6:E6"/>
    <mergeCell ref="C7:E7"/>
    <mergeCell ref="C8:E8"/>
    <mergeCell ref="C9:E9"/>
    <mergeCell ref="C10:E10"/>
    <mergeCell ref="C3:D3"/>
    <mergeCell ref="C4:D4"/>
    <mergeCell ref="C141:E141"/>
    <mergeCell ref="C142:E142"/>
    <mergeCell ref="C143:E143"/>
    <mergeCell ref="C128:E128"/>
    <mergeCell ref="C11:E11"/>
    <mergeCell ref="C12:E12"/>
    <mergeCell ref="C13:E13"/>
    <mergeCell ref="C102:E102"/>
    <mergeCell ref="C103:E103"/>
    <mergeCell ref="C104:E104"/>
    <mergeCell ref="C97:E97"/>
    <mergeCell ref="C98:E98"/>
    <mergeCell ref="C99:E99"/>
    <mergeCell ref="C100:E100"/>
    <mergeCell ref="C101:E101"/>
    <mergeCell ref="C76:E76"/>
    <mergeCell ref="C77:E77"/>
    <mergeCell ref="C78:E78"/>
    <mergeCell ref="C71:E71"/>
    <mergeCell ref="C72:E72"/>
    <mergeCell ref="C73:E73"/>
    <mergeCell ref="C74:E74"/>
    <mergeCell ref="C75:E75"/>
    <mergeCell ref="C50:E50"/>
    <mergeCell ref="C51:E51"/>
    <mergeCell ref="C52:E52"/>
    <mergeCell ref="C45:E45"/>
    <mergeCell ref="C46:E46"/>
    <mergeCell ref="C139:E139"/>
    <mergeCell ref="C140:E140"/>
    <mergeCell ref="O120:S130"/>
    <mergeCell ref="C120:D120"/>
    <mergeCell ref="C121:D121"/>
    <mergeCell ref="C115:E115"/>
    <mergeCell ref="C116:E116"/>
    <mergeCell ref="C117:E117"/>
    <mergeCell ref="C110:E110"/>
    <mergeCell ref="C111:E111"/>
    <mergeCell ref="C112:E112"/>
    <mergeCell ref="C113:E113"/>
    <mergeCell ref="C114:E114"/>
    <mergeCell ref="O107:S117"/>
    <mergeCell ref="C107:D107"/>
    <mergeCell ref="C108:D108"/>
    <mergeCell ref="C129:E129"/>
    <mergeCell ref="C130:E130"/>
    <mergeCell ref="C123:E123"/>
    <mergeCell ref="C124:E124"/>
    <mergeCell ref="C125:E125"/>
    <mergeCell ref="C126:E126"/>
    <mergeCell ref="C127:E127"/>
    <mergeCell ref="O94:S104"/>
    <mergeCell ref="C94:D94"/>
    <mergeCell ref="C95:D95"/>
    <mergeCell ref="C89:E89"/>
    <mergeCell ref="C90:E90"/>
    <mergeCell ref="C91:E91"/>
    <mergeCell ref="C84:E84"/>
    <mergeCell ref="C85:E85"/>
    <mergeCell ref="C86:E86"/>
    <mergeCell ref="C87:E87"/>
    <mergeCell ref="C88:E88"/>
    <mergeCell ref="O81:S91"/>
    <mergeCell ref="C81:D81"/>
    <mergeCell ref="C82:D82"/>
    <mergeCell ref="O68:S78"/>
    <mergeCell ref="C68:D68"/>
    <mergeCell ref="C69:D69"/>
    <mergeCell ref="C63:E63"/>
    <mergeCell ref="C64:E64"/>
    <mergeCell ref="C65:E65"/>
    <mergeCell ref="C58:E58"/>
    <mergeCell ref="C59:E59"/>
    <mergeCell ref="C60:E60"/>
    <mergeCell ref="C61:E61"/>
    <mergeCell ref="C62:E62"/>
    <mergeCell ref="O55:S65"/>
    <mergeCell ref="C55:D55"/>
    <mergeCell ref="C56:D56"/>
    <mergeCell ref="C47:E47"/>
    <mergeCell ref="C48:E48"/>
    <mergeCell ref="C49:E49"/>
    <mergeCell ref="O42:S52"/>
    <mergeCell ref="C42:D42"/>
    <mergeCell ref="C43:D43"/>
    <mergeCell ref="C37:E37"/>
    <mergeCell ref="C38:E38"/>
    <mergeCell ref="C39:E39"/>
    <mergeCell ref="C32:E32"/>
    <mergeCell ref="C33:E33"/>
    <mergeCell ref="C34:E34"/>
    <mergeCell ref="C35:E35"/>
    <mergeCell ref="C36:E36"/>
    <mergeCell ref="O29:S39"/>
    <mergeCell ref="O16:S26"/>
    <mergeCell ref="C16:D16"/>
    <mergeCell ref="C17:D17"/>
    <mergeCell ref="C29:D29"/>
    <mergeCell ref="C30:D30"/>
    <mergeCell ref="C24:E24"/>
    <mergeCell ref="C25:E25"/>
    <mergeCell ref="C26:E26"/>
    <mergeCell ref="C19:E19"/>
    <mergeCell ref="C20:E20"/>
    <mergeCell ref="C21:E21"/>
    <mergeCell ref="C22:E22"/>
    <mergeCell ref="C23:E23"/>
  </mergeCells>
  <conditionalFormatting sqref="X10">
    <cfRule type="cellIs" dxfId="0" priority="1" operator="greaterThan">
      <formula>0.75</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12"/>
  <sheetViews>
    <sheetView workbookViewId="0">
      <selection activeCell="C4" sqref="C4"/>
    </sheetView>
  </sheetViews>
  <sheetFormatPr defaultRowHeight="15" x14ac:dyDescent="0.25"/>
  <cols>
    <col min="2" max="2" width="36.42578125" bestFit="1" customWidth="1"/>
  </cols>
  <sheetData>
    <row r="2" spans="2:3" x14ac:dyDescent="0.25">
      <c r="B2" s="79" t="s">
        <v>74</v>
      </c>
      <c r="C2" s="79" t="s">
        <v>110</v>
      </c>
    </row>
    <row r="3" spans="2:3" x14ac:dyDescent="0.25">
      <c r="B3" s="79" t="s">
        <v>95</v>
      </c>
      <c r="C3" t="s">
        <v>95</v>
      </c>
    </row>
    <row r="4" spans="2:3" x14ac:dyDescent="0.25">
      <c r="B4" t="s">
        <v>85</v>
      </c>
      <c r="C4" t="s">
        <v>111</v>
      </c>
    </row>
    <row r="5" spans="2:3" x14ac:dyDescent="0.25">
      <c r="B5" t="s">
        <v>86</v>
      </c>
      <c r="C5" t="s">
        <v>112</v>
      </c>
    </row>
    <row r="6" spans="2:3" x14ac:dyDescent="0.25">
      <c r="B6" t="s">
        <v>87</v>
      </c>
    </row>
    <row r="7" spans="2:3" x14ac:dyDescent="0.25">
      <c r="B7" t="s">
        <v>88</v>
      </c>
    </row>
    <row r="8" spans="2:3" x14ac:dyDescent="0.25">
      <c r="B8" t="s">
        <v>89</v>
      </c>
    </row>
    <row r="9" spans="2:3" x14ac:dyDescent="0.25">
      <c r="B9" t="s">
        <v>90</v>
      </c>
    </row>
    <row r="10" spans="2:3" x14ac:dyDescent="0.25">
      <c r="B10" t="s">
        <v>91</v>
      </c>
    </row>
    <row r="11" spans="2:3" x14ac:dyDescent="0.25">
      <c r="B11" t="s">
        <v>92</v>
      </c>
    </row>
    <row r="12" spans="2:3" x14ac:dyDescent="0.25">
      <c r="B12"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A50A-5EE8-4F77-87FB-95CF0B8FA42C}">
  <dimension ref="B1:G48"/>
  <sheetViews>
    <sheetView showGridLines="0" workbookViewId="0">
      <selection activeCell="J4" sqref="J4"/>
    </sheetView>
  </sheetViews>
  <sheetFormatPr defaultRowHeight="15" x14ac:dyDescent="0.25"/>
  <cols>
    <col min="1" max="1" width="5.42578125" customWidth="1"/>
    <col min="2" max="2" width="9.140625" style="117"/>
    <col min="3" max="3" width="23.42578125" style="117" customWidth="1"/>
    <col min="4" max="4" width="25.140625" style="117" customWidth="1"/>
    <col min="5" max="5" width="19.28515625" style="117" customWidth="1"/>
    <col min="6" max="6" width="15.42578125" style="117" customWidth="1"/>
    <col min="7" max="7" width="72.28515625" style="117" customWidth="1"/>
  </cols>
  <sheetData>
    <row r="1" spans="2:7" ht="23.25" x14ac:dyDescent="0.25">
      <c r="B1" s="204" t="s">
        <v>115</v>
      </c>
      <c r="C1" s="204"/>
      <c r="D1" s="204"/>
      <c r="E1" s="204"/>
      <c r="F1" s="204"/>
      <c r="G1" s="204"/>
    </row>
    <row r="2" spans="2:7" ht="58.5" customHeight="1" x14ac:dyDescent="0.25">
      <c r="B2" s="205" t="s">
        <v>116</v>
      </c>
      <c r="C2" s="206"/>
      <c r="D2" s="206"/>
      <c r="E2" s="206"/>
      <c r="F2" s="206"/>
      <c r="G2" s="206"/>
    </row>
    <row r="3" spans="2:7" s="79" customFormat="1" ht="60" x14ac:dyDescent="0.25">
      <c r="B3" s="126" t="s">
        <v>103</v>
      </c>
      <c r="C3" s="127" t="s">
        <v>104</v>
      </c>
      <c r="D3" s="127" t="s">
        <v>105</v>
      </c>
      <c r="E3" s="127" t="s">
        <v>106</v>
      </c>
      <c r="F3" s="128" t="s">
        <v>107</v>
      </c>
      <c r="G3" s="129" t="s">
        <v>117</v>
      </c>
    </row>
    <row r="4" spans="2:7" x14ac:dyDescent="0.25">
      <c r="B4" s="123">
        <v>1</v>
      </c>
      <c r="C4" s="123"/>
      <c r="D4" s="124" t="str">
        <f>IF('Partner 1'!$J$4&lt;&gt;0,'Partner 1'!$J$4,"")</f>
        <v/>
      </c>
      <c r="E4" s="123" t="str">
        <f>IF('Partner 1'!$D$4&lt;&gt;0,'Partner 1'!$D$4,"")</f>
        <v/>
      </c>
      <c r="F4" s="123">
        <f>'Partner 1'!$L$731+'Partner 1'!$X$731</f>
        <v>0</v>
      </c>
      <c r="G4" s="123"/>
    </row>
    <row r="5" spans="2:7" x14ac:dyDescent="0.25">
      <c r="B5" s="125">
        <v>2</v>
      </c>
      <c r="C5" s="125"/>
      <c r="D5" s="132" t="str">
        <f>IF('Partner 1'!$J$6&lt;&gt;0,'Partner 1'!$J$6,"")</f>
        <v/>
      </c>
      <c r="E5" s="125" t="str">
        <f>IF('Partner 1'!$D$4&lt;&gt;0,'Partner 1'!$D$4,"")</f>
        <v/>
      </c>
      <c r="F5" s="125">
        <f>'Partner 1'!$L$732+'Partner 1'!$X$732</f>
        <v>0</v>
      </c>
      <c r="G5" s="125"/>
    </row>
    <row r="6" spans="2:7" x14ac:dyDescent="0.25">
      <c r="B6" s="125">
        <v>3</v>
      </c>
      <c r="C6" s="125"/>
      <c r="D6" s="132" t="str">
        <f>IF('Partner 1'!$J$8&lt;&gt;0,'Partner 1'!$J$8,"")</f>
        <v/>
      </c>
      <c r="E6" s="125" t="str">
        <f>IF('Partner 1'!$D$4&lt;&gt;0,'Partner 1'!$D$4,"")</f>
        <v/>
      </c>
      <c r="F6" s="125">
        <f>'Partner 1'!$L$733+'Partner 1'!$X$733</f>
        <v>0</v>
      </c>
      <c r="G6" s="125"/>
    </row>
    <row r="7" spans="2:7" x14ac:dyDescent="0.25">
      <c r="B7" s="123">
        <v>4</v>
      </c>
      <c r="C7" s="123"/>
      <c r="D7" s="124" t="str">
        <f>IF('Partner 2'!$J$4&lt;&gt;0,'Partner 2'!$J$4,"")</f>
        <v/>
      </c>
      <c r="E7" s="123" t="str">
        <f>IF('Partner 2'!$D$4&lt;&gt;0,'Partner 2'!$D$4,"")</f>
        <v/>
      </c>
      <c r="F7" s="133">
        <f>'Partner 2'!$L$731+'Partner 2'!$X$731</f>
        <v>0</v>
      </c>
      <c r="G7" s="123"/>
    </row>
    <row r="8" spans="2:7" x14ac:dyDescent="0.25">
      <c r="B8" s="117">
        <v>5</v>
      </c>
      <c r="D8" s="132" t="str">
        <f>IF('Partner 2'!$J$6&lt;&gt;0,'Partner 2'!$J$6,"")</f>
        <v/>
      </c>
      <c r="E8" s="125" t="str">
        <f>IF('Partner 2'!$D$4&lt;&gt;0,'Partner 2'!$D$4,"")</f>
        <v/>
      </c>
      <c r="F8" s="134">
        <f>'Partner 2'!$L$732+'Partner 2'!$X$732</f>
        <v>0</v>
      </c>
    </row>
    <row r="9" spans="2:7" x14ac:dyDescent="0.25">
      <c r="B9" s="117">
        <v>6</v>
      </c>
      <c r="D9" s="132" t="str">
        <f>IF('Partner 2'!$J$8&lt;&gt;0,'Partner 2'!$J$8,"")</f>
        <v/>
      </c>
      <c r="E9" s="125" t="str">
        <f>IF('Partner 2'!$D$4&lt;&gt;0,'Partner 2'!$D$4,"")</f>
        <v/>
      </c>
      <c r="F9" s="125">
        <f>'Partner 2'!$L$733+'Partner 2'!$X$733</f>
        <v>0</v>
      </c>
    </row>
    <row r="10" spans="2:7" x14ac:dyDescent="0.25">
      <c r="B10" s="123">
        <v>7</v>
      </c>
      <c r="C10" s="123"/>
      <c r="D10" s="124" t="str">
        <f>IF('Partner 3'!$J$4&lt;&gt;0,'Partner 3'!$J$4,"")</f>
        <v/>
      </c>
      <c r="E10" s="123" t="str">
        <f>IF('Partner 3'!$D$4&lt;&gt;0,'Partner 3'!$D$4,"")</f>
        <v/>
      </c>
      <c r="F10" s="133">
        <f>'Partner 3'!$L$731+'Partner 3'!$X$731</f>
        <v>0</v>
      </c>
      <c r="G10" s="123"/>
    </row>
    <row r="11" spans="2:7" x14ac:dyDescent="0.25">
      <c r="B11" s="117">
        <v>8</v>
      </c>
      <c r="D11" s="132" t="str">
        <f>IF('Partner 3'!$J$6&lt;&gt;0,'Partner 3'!$J$6,"")</f>
        <v/>
      </c>
      <c r="E11" s="125" t="str">
        <f>IF('Partner 3'!$D$4&lt;&gt;0,'Partner 3'!$D$4,"")</f>
        <v/>
      </c>
      <c r="F11" s="134">
        <f>'Partner 3'!$L$732+'Partner 3'!$X$732</f>
        <v>0</v>
      </c>
    </row>
    <row r="12" spans="2:7" x14ac:dyDescent="0.25">
      <c r="B12" s="117">
        <v>9</v>
      </c>
      <c r="D12" s="132" t="str">
        <f>IF('Partner 3'!$J$8&lt;&gt;0,'Partner 3'!$J$8,"")</f>
        <v/>
      </c>
      <c r="E12" s="125" t="str">
        <f>IF('Partner 3'!$D$4&lt;&gt;0,'Partner 3'!$D$4,"")</f>
        <v/>
      </c>
      <c r="F12" s="125">
        <f>'Partner 3'!$L$733+'Partner 3'!$X$733</f>
        <v>0</v>
      </c>
    </row>
    <row r="13" spans="2:7" x14ac:dyDescent="0.25">
      <c r="B13" s="123">
        <v>10</v>
      </c>
      <c r="C13" s="123"/>
      <c r="D13" s="124" t="str">
        <f>IF('Partner 4'!$J$4&lt;&gt;0,'Partner 4'!$J$4,"")</f>
        <v/>
      </c>
      <c r="E13" s="123" t="str">
        <f>IF('Partner 4'!$D$4&lt;&gt;0,'Partner 4'!$D$4,"")</f>
        <v/>
      </c>
      <c r="F13" s="133">
        <f>'Partner 4'!$L$731+'Partner 4'!$X$731</f>
        <v>0</v>
      </c>
      <c r="G13" s="123"/>
    </row>
    <row r="14" spans="2:7" x14ac:dyDescent="0.25">
      <c r="B14" s="117">
        <v>11</v>
      </c>
      <c r="D14" s="132" t="str">
        <f>IF('Partner 4'!$J$6&lt;&gt;0,'Partner 4'!$J$6,"")</f>
        <v/>
      </c>
      <c r="E14" s="125" t="str">
        <f>IF('Partner 4'!$D$4&lt;&gt;0,'Partner 4'!$D$4,"")</f>
        <v/>
      </c>
      <c r="F14" s="134">
        <f>'Partner 4'!$L$732+'Partner 4'!$X$732</f>
        <v>0</v>
      </c>
    </row>
    <row r="15" spans="2:7" x14ac:dyDescent="0.25">
      <c r="B15" s="117">
        <v>12</v>
      </c>
      <c r="D15" s="132" t="str">
        <f>IF('Partner 4'!$J$8&lt;&gt;0,'Partner 4'!$J$8,"")</f>
        <v/>
      </c>
      <c r="E15" s="125" t="str">
        <f>IF('Partner 4'!$D$4&lt;&gt;0,'Partner 4'!$D$4,"")</f>
        <v/>
      </c>
      <c r="F15" s="125">
        <f>'Partner 4'!$L$733+'Partner 4'!$X$733</f>
        <v>0</v>
      </c>
    </row>
    <row r="16" spans="2:7" x14ac:dyDescent="0.25">
      <c r="B16" s="123">
        <v>13</v>
      </c>
      <c r="C16" s="123"/>
      <c r="D16" s="124" t="str">
        <f>IF('Partner 5'!$J$4&lt;&gt;0,'Partner 5'!$J$4,"")</f>
        <v/>
      </c>
      <c r="E16" s="123" t="str">
        <f>IF('Partner 5'!$D$4&lt;&gt;0,'Partner 5'!$D$4,"")</f>
        <v/>
      </c>
      <c r="F16" s="133">
        <f>'Partner 5'!$L$731+'Partner 5'!$X$731</f>
        <v>0</v>
      </c>
      <c r="G16" s="123"/>
    </row>
    <row r="17" spans="2:7" x14ac:dyDescent="0.25">
      <c r="B17" s="117">
        <v>14</v>
      </c>
      <c r="D17" s="132" t="str">
        <f>IF('Partner 5'!$J$6&lt;&gt;0,'Partner 5'!$J$6,"")</f>
        <v/>
      </c>
      <c r="E17" s="125" t="str">
        <f>IF('Partner 5'!$D$4&lt;&gt;0,'Partner 5'!$D$4,"")</f>
        <v/>
      </c>
      <c r="F17" s="134">
        <f>'Partner 5'!$L$732+'Partner 5'!$X$732</f>
        <v>0</v>
      </c>
    </row>
    <row r="18" spans="2:7" x14ac:dyDescent="0.25">
      <c r="B18" s="117">
        <v>15</v>
      </c>
      <c r="D18" s="132" t="str">
        <f>IF('Partner 5'!$J$8&lt;&gt;0,'Partner 5'!$J$8,"")</f>
        <v/>
      </c>
      <c r="E18" s="125" t="str">
        <f>IF('Partner 5'!$D$4&lt;&gt;0,'Partner 5'!$D$4,"")</f>
        <v/>
      </c>
      <c r="F18" s="125">
        <f>'Partner 5'!$L$733+'Partner 5'!$X$733</f>
        <v>0</v>
      </c>
    </row>
    <row r="19" spans="2:7" x14ac:dyDescent="0.25">
      <c r="B19" s="123">
        <v>16</v>
      </c>
      <c r="C19" s="123"/>
      <c r="D19" s="124" t="str">
        <f>IF('Partner 6'!$J$4&lt;&gt;0,'Partner 6'!$J$4,"")</f>
        <v/>
      </c>
      <c r="E19" s="123" t="str">
        <f>IF('Partner 6'!$D$4&lt;&gt;0,'Partner 6'!$D$4,"")</f>
        <v/>
      </c>
      <c r="F19" s="133">
        <f>'Partner 6'!$L$731+'Partner 6'!$X$731</f>
        <v>0</v>
      </c>
      <c r="G19" s="123"/>
    </row>
    <row r="20" spans="2:7" x14ac:dyDescent="0.25">
      <c r="B20" s="117">
        <v>17</v>
      </c>
      <c r="D20" s="132" t="str">
        <f>IF('Partner 6'!$J$6&lt;&gt;0,'Partner 6'!$J$6,"")</f>
        <v/>
      </c>
      <c r="E20" s="125" t="str">
        <f>IF('Partner 6'!$D$4&lt;&gt;0,'Partner 6'!$D$4,"")</f>
        <v/>
      </c>
      <c r="F20" s="134">
        <f>'Partner 6'!$L$732+'Partner 6'!$X$732</f>
        <v>0</v>
      </c>
    </row>
    <row r="21" spans="2:7" x14ac:dyDescent="0.25">
      <c r="B21" s="117">
        <v>18</v>
      </c>
      <c r="D21" s="132" t="str">
        <f>IF('Partner 6'!$J$8&lt;&gt;0,'Partner 6'!$J$8,"")</f>
        <v/>
      </c>
      <c r="E21" s="125" t="str">
        <f>IF('Partner 6'!$D$4&lt;&gt;0,'Partner 6'!$D$4,"")</f>
        <v/>
      </c>
      <c r="F21" s="125">
        <f>'Partner 6'!$L$733+'Partner 6'!$X$733</f>
        <v>0</v>
      </c>
    </row>
    <row r="22" spans="2:7" x14ac:dyDescent="0.25">
      <c r="B22" s="123">
        <v>19</v>
      </c>
      <c r="C22" s="123"/>
      <c r="D22" s="124" t="str">
        <f>IF('Partner 7'!$J$4&lt;&gt;0,'Partner 7'!$J$4,"")</f>
        <v/>
      </c>
      <c r="E22" s="123" t="str">
        <f>IF('Partner 7'!$D$4&lt;&gt;0,'Partner 7'!$D$4,"")</f>
        <v/>
      </c>
      <c r="F22" s="133">
        <f>'Partner 7'!$L$731+'Partner 7'!$X$731</f>
        <v>0</v>
      </c>
      <c r="G22" s="123"/>
    </row>
    <row r="23" spans="2:7" x14ac:dyDescent="0.25">
      <c r="B23" s="117">
        <v>20</v>
      </c>
      <c r="D23" s="132" t="str">
        <f>IF('Partner 7'!$J$6&lt;&gt;0,'Partner 7'!$J$6,"")</f>
        <v/>
      </c>
      <c r="E23" s="125" t="str">
        <f>IF('Partner 7'!$D$4&lt;&gt;0,'Partner 7'!$D$4,"")</f>
        <v/>
      </c>
      <c r="F23" s="134">
        <f>'Partner 7'!$L$732+'Partner 7'!$X$732</f>
        <v>0</v>
      </c>
    </row>
    <row r="24" spans="2:7" x14ac:dyDescent="0.25">
      <c r="B24" s="117">
        <v>21</v>
      </c>
      <c r="D24" s="132" t="str">
        <f>IF('Partner 7'!$J$8&lt;&gt;0,'Partner 7'!$J$8,"")</f>
        <v/>
      </c>
      <c r="E24" s="125" t="str">
        <f>IF('Partner 7'!$D$4&lt;&gt;0,'Partner 7'!$D$4,"")</f>
        <v/>
      </c>
      <c r="F24" s="125">
        <f>'Partner 7'!$L$733+'Partner 7'!$X$733</f>
        <v>0</v>
      </c>
    </row>
    <row r="25" spans="2:7" x14ac:dyDescent="0.25">
      <c r="B25" s="123">
        <v>22</v>
      </c>
      <c r="C25" s="123"/>
      <c r="D25" s="124" t="str">
        <f>IF('Partner 8'!$J$4&lt;&gt;0,'Partner 8'!$J$4,"")</f>
        <v/>
      </c>
      <c r="E25" s="123" t="str">
        <f>IF('Partner 8'!$D$4&lt;&gt;0,'Partner 8'!$D$4,"")</f>
        <v/>
      </c>
      <c r="F25" s="133">
        <f>'Partner 8'!$L$731+'Partner 8'!$X$731</f>
        <v>0</v>
      </c>
      <c r="G25" s="123"/>
    </row>
    <row r="26" spans="2:7" x14ac:dyDescent="0.25">
      <c r="B26" s="117">
        <v>23</v>
      </c>
      <c r="D26" s="132" t="str">
        <f>IF('Partner 8'!$J$6&lt;&gt;0,'Partner 8'!$J$6,"")</f>
        <v/>
      </c>
      <c r="E26" s="125" t="str">
        <f>IF('Partner 8'!$D$4&lt;&gt;0,'Partner 8'!$D$4,"")</f>
        <v/>
      </c>
      <c r="F26" s="134">
        <f>'Partner 8'!$L$732+'Partner 8'!$X$732</f>
        <v>0</v>
      </c>
    </row>
    <row r="27" spans="2:7" x14ac:dyDescent="0.25">
      <c r="B27" s="117">
        <v>24</v>
      </c>
      <c r="D27" s="132" t="str">
        <f>IF('Partner 8'!$J$8&lt;&gt;0,'Partner 8'!$J$8,"")</f>
        <v/>
      </c>
      <c r="E27" s="125" t="str">
        <f>IF('Partner 8'!$D$4&lt;&gt;0,'Partner 8'!$D$4,"")</f>
        <v/>
      </c>
      <c r="F27" s="125">
        <f>'Partner 8'!$L$733+'Partner 8'!$X$733</f>
        <v>0</v>
      </c>
    </row>
    <row r="28" spans="2:7" x14ac:dyDescent="0.25">
      <c r="B28" s="123">
        <v>25</v>
      </c>
      <c r="C28" s="123"/>
      <c r="D28" s="124" t="str">
        <f>IF('Partner 9'!$J$4&lt;&gt;0,'Partner 9'!$J$4,"")</f>
        <v/>
      </c>
      <c r="E28" s="123" t="str">
        <f>IF('Partner 9'!$D$4&lt;&gt;0,'Partner 9'!$D$4,"")</f>
        <v/>
      </c>
      <c r="F28" s="133">
        <f>'Partner 9'!$L$731+'Partner 9'!$X$731</f>
        <v>0</v>
      </c>
      <c r="G28" s="123"/>
    </row>
    <row r="29" spans="2:7" x14ac:dyDescent="0.25">
      <c r="B29" s="117">
        <v>26</v>
      </c>
      <c r="D29" s="132" t="str">
        <f>IF('Partner 9'!$J$6&lt;&gt;0,'Partner 9'!$J$6,"")</f>
        <v/>
      </c>
      <c r="E29" s="125" t="str">
        <f>IF('Partner 9'!$D$4&lt;&gt;0,'Partner 9'!$D$4,"")</f>
        <v/>
      </c>
      <c r="F29" s="134">
        <f>'Partner 9'!$L$732+'Partner 9'!$X$732</f>
        <v>0</v>
      </c>
    </row>
    <row r="30" spans="2:7" x14ac:dyDescent="0.25">
      <c r="B30" s="117">
        <v>27</v>
      </c>
      <c r="D30" s="132" t="str">
        <f>IF('Partner 9'!$J$8&lt;&gt;0,'Partner 9'!$J$8,"")</f>
        <v/>
      </c>
      <c r="E30" s="125" t="str">
        <f>IF('Partner 9'!$D$4&lt;&gt;0,'Partner 9'!$D$4,"")</f>
        <v/>
      </c>
      <c r="F30" s="125">
        <f>'Partner 9'!$L$733+'Partner 9'!$X$733</f>
        <v>0</v>
      </c>
    </row>
    <row r="31" spans="2:7" x14ac:dyDescent="0.25">
      <c r="B31" s="123">
        <v>28</v>
      </c>
      <c r="C31" s="123"/>
      <c r="D31" s="124" t="str">
        <f>IF('Partner 10'!$J$4&lt;&gt;0,'Partner 10'!$J$4,"")</f>
        <v/>
      </c>
      <c r="E31" s="123" t="str">
        <f>IF('Partner 10'!$D$4&lt;&gt;0,'Partner 10'!$D$4,"")</f>
        <v/>
      </c>
      <c r="F31" s="133">
        <f>'Partner 10'!$L$731+'Partner 10'!$X$731</f>
        <v>0</v>
      </c>
      <c r="G31" s="123"/>
    </row>
    <row r="32" spans="2:7" x14ac:dyDescent="0.25">
      <c r="B32" s="117">
        <v>29</v>
      </c>
      <c r="D32" s="132" t="str">
        <f>IF('Partner 10'!$J$6&lt;&gt;0,'Partner 10'!$J$6,"")</f>
        <v/>
      </c>
      <c r="E32" s="125" t="str">
        <f>IF('Partner 10'!$D$4&lt;&gt;0,'Partner 10'!$D$4,"")</f>
        <v/>
      </c>
      <c r="F32" s="134">
        <f>'Partner 10'!$L$732+'Partner 10'!$X$732</f>
        <v>0</v>
      </c>
    </row>
    <row r="33" spans="2:7" x14ac:dyDescent="0.25">
      <c r="B33" s="117">
        <v>30</v>
      </c>
      <c r="D33" s="132" t="str">
        <f>IF('Partner 10'!$J$8&lt;&gt;0,'Partner 10'!$J$8,"")</f>
        <v/>
      </c>
      <c r="E33" s="125" t="str">
        <f>IF('Partner 10'!$D$4&lt;&gt;0,'Partner 10'!$D$4,"")</f>
        <v/>
      </c>
      <c r="F33" s="125">
        <f>'Partner 10'!$L$733+'Partner 10'!$X$733</f>
        <v>0</v>
      </c>
    </row>
    <row r="34" spans="2:7" x14ac:dyDescent="0.25">
      <c r="B34" s="123">
        <v>31</v>
      </c>
      <c r="C34" s="123"/>
      <c r="D34" s="124" t="str">
        <f>IF('Partner 11'!$J$4&lt;&gt;0,'Partner 11'!$J$4,"")</f>
        <v/>
      </c>
      <c r="E34" s="123" t="str">
        <f>IF('Partner 11'!$D$4&lt;&gt;0,'Partner 11'!$D$4,"")</f>
        <v/>
      </c>
      <c r="F34" s="133">
        <f>'Partner 11'!$L$731+'Partner 11'!$X$731</f>
        <v>0</v>
      </c>
      <c r="G34" s="123"/>
    </row>
    <row r="35" spans="2:7" x14ac:dyDescent="0.25">
      <c r="B35" s="117">
        <v>32</v>
      </c>
      <c r="D35" s="132" t="str">
        <f>IF('Partner 11'!$J$6&lt;&gt;0,'Partner 11'!$J$6,"")</f>
        <v/>
      </c>
      <c r="E35" s="125" t="str">
        <f>IF('Partner 11'!$D$4&lt;&gt;0,'Partner 11'!$D$4,"")</f>
        <v/>
      </c>
      <c r="F35" s="134">
        <f>'Partner 11'!$L$732+'Partner 11'!$X$732</f>
        <v>0</v>
      </c>
    </row>
    <row r="36" spans="2:7" x14ac:dyDescent="0.25">
      <c r="B36" s="117">
        <v>33</v>
      </c>
      <c r="D36" s="132" t="str">
        <f>IF('Partner 11'!$J$8&lt;&gt;0,'Partner 11'!$J$8,"")</f>
        <v/>
      </c>
      <c r="E36" s="125" t="str">
        <f>IF('Partner 11'!$D$4&lt;&gt;0,'Partner 11'!$D$4,"")</f>
        <v/>
      </c>
      <c r="F36" s="125">
        <f>'Partner 11'!$L$733+'Partner 11'!$X$733</f>
        <v>0</v>
      </c>
    </row>
    <row r="37" spans="2:7" x14ac:dyDescent="0.25">
      <c r="B37" s="123">
        <v>34</v>
      </c>
      <c r="C37" s="123"/>
      <c r="D37" s="124" t="str">
        <f>IF('Partner 12'!$J$4&lt;&gt;0,'Partner 12'!$J$4,"")</f>
        <v/>
      </c>
      <c r="E37" s="123" t="str">
        <f>IF('Partner 12'!$D$4&lt;&gt;0,'Partner 12'!$D$4,"")</f>
        <v/>
      </c>
      <c r="F37" s="133">
        <f>'Partner 12'!$L$731+'Partner 12'!$X$731</f>
        <v>0</v>
      </c>
      <c r="G37" s="123"/>
    </row>
    <row r="38" spans="2:7" x14ac:dyDescent="0.25">
      <c r="B38" s="117">
        <v>35</v>
      </c>
      <c r="D38" s="132" t="str">
        <f>IF('Partner 12'!$J$6&lt;&gt;0,'Partner 12'!$J$6,"")</f>
        <v/>
      </c>
      <c r="E38" s="125" t="str">
        <f>IF('Partner 12'!$D$4&lt;&gt;0,'Partner 12'!$D$4,"")</f>
        <v/>
      </c>
      <c r="F38" s="134">
        <f>'Partner 12'!$L$732+'Partner 12'!$X$732</f>
        <v>0</v>
      </c>
    </row>
    <row r="39" spans="2:7" x14ac:dyDescent="0.25">
      <c r="B39" s="117">
        <v>36</v>
      </c>
      <c r="D39" s="132" t="str">
        <f>IF('Partner 12'!$J$8&lt;&gt;0,'Partner 12'!$J$8,"")</f>
        <v/>
      </c>
      <c r="E39" s="125" t="str">
        <f>IF('Partner 12'!$D$4&lt;&gt;0,'Partner 12'!$D$4,"")</f>
        <v/>
      </c>
      <c r="F39" s="125">
        <f>'Partner 12'!$L$733+'Partner 12'!$X$733</f>
        <v>0</v>
      </c>
    </row>
    <row r="40" spans="2:7" x14ac:dyDescent="0.25">
      <c r="B40" s="123">
        <v>37</v>
      </c>
      <c r="C40" s="123"/>
      <c r="D40" s="124" t="str">
        <f>IF('Partner 13'!$J$4&lt;&gt;0,'Partner 13'!$J$4,"")</f>
        <v/>
      </c>
      <c r="E40" s="123" t="str">
        <f>IF('Partner 13'!$D$4&lt;&gt;0,'Partner 13'!$D$4,"")</f>
        <v/>
      </c>
      <c r="F40" s="133">
        <f>'Partner 13'!$L$731+'Partner 13'!$X$731</f>
        <v>0</v>
      </c>
      <c r="G40" s="123"/>
    </row>
    <row r="41" spans="2:7" x14ac:dyDescent="0.25">
      <c r="B41" s="117">
        <v>38</v>
      </c>
      <c r="D41" s="132" t="str">
        <f>IF('Partner 13'!$J$6&lt;&gt;0,'Partner 13'!$J$6,"")</f>
        <v/>
      </c>
      <c r="E41" s="125" t="str">
        <f>IF('Partner 13'!$D$4&lt;&gt;0,'Partner 13'!$D$4,"")</f>
        <v/>
      </c>
      <c r="F41" s="134">
        <f>'Partner 13'!$L$732+'Partner 13'!$X$732</f>
        <v>0</v>
      </c>
    </row>
    <row r="42" spans="2:7" x14ac:dyDescent="0.25">
      <c r="B42" s="117">
        <v>39</v>
      </c>
      <c r="D42" s="132" t="str">
        <f>IF('Partner 13'!$J$8&lt;&gt;0,'Partner 13'!$J$8,"")</f>
        <v/>
      </c>
      <c r="E42" s="125" t="str">
        <f>IF('Partner 13'!$D$4&lt;&gt;0,'Partner 13'!$D$4,"")</f>
        <v/>
      </c>
      <c r="F42" s="125">
        <f>'Partner 13'!$L$733+'Partner 13'!$X$733</f>
        <v>0</v>
      </c>
    </row>
    <row r="43" spans="2:7" x14ac:dyDescent="0.25">
      <c r="B43" s="123">
        <v>40</v>
      </c>
      <c r="C43" s="123"/>
      <c r="D43" s="124" t="str">
        <f>IF('Partner 14'!$J$4&lt;&gt;0,'Partner 14'!$J$4,"")</f>
        <v/>
      </c>
      <c r="E43" s="123" t="str">
        <f>IF('Partner 14'!$D$4&lt;&gt;0,'Partner 14'!$D$4,"")</f>
        <v/>
      </c>
      <c r="F43" s="133">
        <f>'Partner 14'!$L$731+'Partner 14'!$X$731</f>
        <v>0</v>
      </c>
      <c r="G43" s="123"/>
    </row>
    <row r="44" spans="2:7" x14ac:dyDescent="0.25">
      <c r="B44" s="117">
        <v>41</v>
      </c>
      <c r="D44" s="132" t="str">
        <f>IF('Partner 14'!$J$6&lt;&gt;0,'Partner 14'!$J$6,"")</f>
        <v/>
      </c>
      <c r="E44" s="125" t="str">
        <f>IF('Partner 14'!$D$4&lt;&gt;0,'Partner 14'!$D$4,"")</f>
        <v/>
      </c>
      <c r="F44" s="134">
        <f>'Partner 14'!$L$732+'Partner 14'!$X$732</f>
        <v>0</v>
      </c>
    </row>
    <row r="45" spans="2:7" x14ac:dyDescent="0.25">
      <c r="B45" s="117">
        <v>42</v>
      </c>
      <c r="D45" s="132" t="str">
        <f>IF('Partner 14'!$J$8&lt;&gt;0,'Partner 14'!$J$8,"")</f>
        <v/>
      </c>
      <c r="E45" s="125" t="str">
        <f>IF('Partner 14'!$D$4&lt;&gt;0,'Partner 14'!$D$4,"")</f>
        <v/>
      </c>
      <c r="F45" s="125">
        <f>'Partner 14'!$L$733+'Partner 14'!$X$733</f>
        <v>0</v>
      </c>
    </row>
    <row r="46" spans="2:7" x14ac:dyDescent="0.25">
      <c r="B46" s="123">
        <v>43</v>
      </c>
      <c r="C46" s="123"/>
      <c r="D46" s="124" t="str">
        <f>IF('Partner 15'!$J$4&lt;&gt;0,'Partner 15'!$J$4,"")</f>
        <v/>
      </c>
      <c r="E46" s="123" t="str">
        <f>IF('Partner 15'!$D$4&lt;&gt;0,'Partner 15'!$D$4,"")</f>
        <v/>
      </c>
      <c r="F46" s="133">
        <f>'Partner 15'!$L$731+'Partner 15'!$X$731</f>
        <v>0</v>
      </c>
      <c r="G46" s="123"/>
    </row>
    <row r="47" spans="2:7" x14ac:dyDescent="0.25">
      <c r="B47" s="117">
        <v>44</v>
      </c>
      <c r="D47" s="132" t="str">
        <f>IF('Partner 15'!$J$6&lt;&gt;0,'Partner 15'!$J$6,"")</f>
        <v/>
      </c>
      <c r="E47" s="125" t="str">
        <f>IF('Partner 15'!$D$4&lt;&gt;0,'Partner 15'!$D$4,"")</f>
        <v/>
      </c>
      <c r="F47" s="134">
        <f>'Partner 15'!$L$732+'Partner 15'!$X$732</f>
        <v>0</v>
      </c>
    </row>
    <row r="48" spans="2:7" x14ac:dyDescent="0.25">
      <c r="B48" s="117">
        <v>45</v>
      </c>
      <c r="D48" s="132" t="str">
        <f>IF('Partner 15'!$J$8&lt;&gt;0,'Partner 15'!$J$8,"")</f>
        <v/>
      </c>
      <c r="E48" s="125" t="str">
        <f>IF('Partner 15'!$D$4&lt;&gt;0,'Partner 15'!$D$4,"")</f>
        <v/>
      </c>
      <c r="F48" s="125">
        <f>'Partner 15'!$L$733+'Partner 15'!$X$733</f>
        <v>0</v>
      </c>
    </row>
  </sheetData>
  <mergeCells count="2">
    <mergeCell ref="B1:G1"/>
    <mergeCell ref="B2:G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781"/>
  <sheetViews>
    <sheetView showGridLines="0" tabSelected="1"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2"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ref="Q3:W3" si="2">E717</f>
        <v>0</v>
      </c>
      <c r="R3" s="18">
        <f t="shared" si="2"/>
        <v>0</v>
      </c>
      <c r="S3" s="18">
        <f t="shared" si="2"/>
        <v>0</v>
      </c>
      <c r="T3" s="18">
        <f t="shared" si="2"/>
        <v>0</v>
      </c>
      <c r="U3" s="18">
        <f t="shared" si="2"/>
        <v>0</v>
      </c>
      <c r="V3" s="18">
        <f t="shared" si="2"/>
        <v>0</v>
      </c>
      <c r="W3" s="18">
        <f t="shared" si="2"/>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3">E740+Q740</f>
        <v>0</v>
      </c>
      <c r="R4" s="18">
        <f t="shared" si="3"/>
        <v>0</v>
      </c>
      <c r="S4" s="18">
        <f t="shared" si="3"/>
        <v>0</v>
      </c>
      <c r="T4" s="18">
        <f t="shared" si="3"/>
        <v>0</v>
      </c>
      <c r="U4" s="18">
        <f t="shared" si="3"/>
        <v>0</v>
      </c>
      <c r="V4" s="18">
        <f t="shared" si="3"/>
        <v>0</v>
      </c>
      <c r="W4" s="18">
        <f t="shared" si="3"/>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9" si="4">F719</f>
        <v>0</v>
      </c>
      <c r="S5" s="102">
        <f t="shared" si="4"/>
        <v>0</v>
      </c>
      <c r="T5" s="102">
        <f t="shared" si="4"/>
        <v>0</v>
      </c>
      <c r="U5" s="102">
        <f t="shared" si="4"/>
        <v>0</v>
      </c>
      <c r="V5" s="102">
        <f t="shared" si="4"/>
        <v>0</v>
      </c>
      <c r="W5" s="102">
        <f t="shared" si="4"/>
        <v>0</v>
      </c>
      <c r="X5" s="18">
        <f t="shared" ref="X5:X12" si="5">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9" si="6">E720</f>
        <v>0</v>
      </c>
      <c r="R6" s="102">
        <f t="shared" si="4"/>
        <v>0</v>
      </c>
      <c r="S6" s="102">
        <f t="shared" si="4"/>
        <v>0</v>
      </c>
      <c r="T6" s="102">
        <f t="shared" si="4"/>
        <v>0</v>
      </c>
      <c r="U6" s="102">
        <f t="shared" si="4"/>
        <v>0</v>
      </c>
      <c r="V6" s="102">
        <f t="shared" si="4"/>
        <v>0</v>
      </c>
      <c r="W6" s="102">
        <f t="shared" si="4"/>
        <v>0</v>
      </c>
      <c r="X6" s="18">
        <f t="shared" si="5"/>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6"/>
        <v>0</v>
      </c>
      <c r="R7" s="102">
        <f t="shared" si="4"/>
        <v>0</v>
      </c>
      <c r="S7" s="102">
        <f t="shared" si="4"/>
        <v>0</v>
      </c>
      <c r="T7" s="102">
        <f t="shared" si="4"/>
        <v>0</v>
      </c>
      <c r="U7" s="102">
        <f t="shared" si="4"/>
        <v>0</v>
      </c>
      <c r="V7" s="102">
        <f t="shared" si="4"/>
        <v>0</v>
      </c>
      <c r="W7" s="102">
        <f t="shared" si="4"/>
        <v>0</v>
      </c>
      <c r="X7" s="18">
        <f t="shared" si="5"/>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6"/>
        <v>0</v>
      </c>
      <c r="R8" s="102">
        <f t="shared" si="4"/>
        <v>0</v>
      </c>
      <c r="S8" s="102">
        <f t="shared" si="4"/>
        <v>0</v>
      </c>
      <c r="T8" s="102">
        <f t="shared" si="4"/>
        <v>0</v>
      </c>
      <c r="U8" s="102">
        <f t="shared" si="4"/>
        <v>0</v>
      </c>
      <c r="V8" s="102">
        <f t="shared" si="4"/>
        <v>0</v>
      </c>
      <c r="W8" s="102">
        <f t="shared" si="4"/>
        <v>0</v>
      </c>
      <c r="X8" s="18">
        <f t="shared" si="5"/>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6"/>
        <v>0</v>
      </c>
      <c r="R9" s="102">
        <f t="shared" si="4"/>
        <v>0</v>
      </c>
      <c r="S9" s="102">
        <f t="shared" si="4"/>
        <v>0</v>
      </c>
      <c r="T9" s="102">
        <f t="shared" si="4"/>
        <v>0</v>
      </c>
      <c r="U9" s="102">
        <f t="shared" si="4"/>
        <v>0</v>
      </c>
      <c r="V9" s="102">
        <f t="shared" si="4"/>
        <v>0</v>
      </c>
      <c r="W9" s="102">
        <f t="shared" si="4"/>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ref="Q10:Q12" si="7">E724</f>
        <v>0</v>
      </c>
      <c r="R10" s="18">
        <f t="shared" ref="R10:R12" si="8">F724</f>
        <v>0</v>
      </c>
      <c r="S10" s="18">
        <f t="shared" ref="S10:S12" si="9">G724</f>
        <v>0</v>
      </c>
      <c r="T10" s="18">
        <f t="shared" ref="T10:T12" si="10">H724</f>
        <v>0</v>
      </c>
      <c r="U10" s="18">
        <f t="shared" ref="U10:U12" si="11">I724</f>
        <v>0</v>
      </c>
      <c r="V10" s="18">
        <f t="shared" ref="V10:V12" si="12">J724</f>
        <v>0</v>
      </c>
      <c r="W10" s="18">
        <f t="shared" ref="W10:W12" si="13">K724</f>
        <v>0</v>
      </c>
      <c r="X10" s="18">
        <f t="shared" si="5"/>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7"/>
        <v>0</v>
      </c>
      <c r="R11" s="18">
        <f t="shared" si="8"/>
        <v>0</v>
      </c>
      <c r="S11" s="18">
        <f t="shared" si="9"/>
        <v>0</v>
      </c>
      <c r="T11" s="18">
        <f t="shared" si="10"/>
        <v>0</v>
      </c>
      <c r="U11" s="18">
        <f t="shared" si="11"/>
        <v>0</v>
      </c>
      <c r="V11" s="18">
        <f t="shared" si="12"/>
        <v>0</v>
      </c>
      <c r="W11" s="18">
        <f t="shared" si="13"/>
        <v>0</v>
      </c>
      <c r="X11" s="18">
        <f t="shared" si="5"/>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7"/>
        <v>0</v>
      </c>
      <c r="R12" s="18">
        <f t="shared" si="8"/>
        <v>0</v>
      </c>
      <c r="S12" s="18">
        <f t="shared" si="9"/>
        <v>0</v>
      </c>
      <c r="T12" s="18">
        <f t="shared" si="10"/>
        <v>0</v>
      </c>
      <c r="U12" s="18">
        <f t="shared" si="11"/>
        <v>0</v>
      </c>
      <c r="V12" s="18">
        <f t="shared" si="12"/>
        <v>0</v>
      </c>
      <c r="W12" s="18">
        <f t="shared" si="13"/>
        <v>0</v>
      </c>
      <c r="X12" s="18">
        <f t="shared" si="5"/>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301">
        <v>2023</v>
      </c>
      <c r="F15" s="301">
        <v>2024</v>
      </c>
      <c r="G15" s="301">
        <v>2025</v>
      </c>
      <c r="H15" s="301">
        <v>2026</v>
      </c>
      <c r="I15" s="301">
        <v>2027</v>
      </c>
      <c r="J15" s="301">
        <v>2028</v>
      </c>
      <c r="K15" s="301">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14">IF(E81=0,0%,E81/(E81+Q81))</f>
        <v>0</v>
      </c>
      <c r="F16" s="15">
        <f t="shared" si="14"/>
        <v>0</v>
      </c>
      <c r="G16" s="15">
        <f t="shared" si="14"/>
        <v>0</v>
      </c>
      <c r="H16" s="15">
        <f t="shared" si="14"/>
        <v>0</v>
      </c>
      <c r="I16" s="15">
        <f t="shared" si="14"/>
        <v>0</v>
      </c>
      <c r="J16" s="15">
        <f t="shared" si="14"/>
        <v>0</v>
      </c>
      <c r="K16" s="15">
        <f t="shared" si="14"/>
        <v>0</v>
      </c>
      <c r="L16" s="14">
        <f t="shared" si="14"/>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15">E81</f>
        <v>0</v>
      </c>
      <c r="F17" s="18">
        <f t="shared" si="15"/>
        <v>0</v>
      </c>
      <c r="G17" s="18">
        <f t="shared" si="15"/>
        <v>0</v>
      </c>
      <c r="H17" s="18">
        <f t="shared" si="15"/>
        <v>0</v>
      </c>
      <c r="I17" s="18">
        <f t="shared" si="15"/>
        <v>0</v>
      </c>
      <c r="J17" s="18">
        <f t="shared" si="15"/>
        <v>0</v>
      </c>
      <c r="K17" s="18">
        <f t="shared" si="15"/>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16">E53+Q53</f>
        <v>0</v>
      </c>
      <c r="F19" s="20">
        <f t="shared" si="16"/>
        <v>0</v>
      </c>
      <c r="G19" s="20">
        <f t="shared" si="16"/>
        <v>0</v>
      </c>
      <c r="H19" s="20">
        <f t="shared" si="16"/>
        <v>0</v>
      </c>
      <c r="I19" s="20">
        <f t="shared" si="16"/>
        <v>0</v>
      </c>
      <c r="J19" s="20">
        <f t="shared" si="16"/>
        <v>0</v>
      </c>
      <c r="K19" s="20">
        <f t="shared" si="16"/>
        <v>0</v>
      </c>
      <c r="L19" s="18">
        <f t="shared" ref="L19:L26" si="17">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8">E61+Q61</f>
        <v>0</v>
      </c>
      <c r="F20" s="20">
        <f t="shared" si="18"/>
        <v>0</v>
      </c>
      <c r="G20" s="20">
        <f t="shared" si="18"/>
        <v>0</v>
      </c>
      <c r="H20" s="20">
        <f t="shared" si="18"/>
        <v>0</v>
      </c>
      <c r="I20" s="20">
        <f t="shared" si="18"/>
        <v>0</v>
      </c>
      <c r="J20" s="20">
        <f t="shared" si="18"/>
        <v>0</v>
      </c>
      <c r="K20" s="20">
        <f t="shared" si="18"/>
        <v>0</v>
      </c>
      <c r="L20" s="18">
        <f t="shared" si="17"/>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9">E68+Q68</f>
        <v>0</v>
      </c>
      <c r="F21" s="20">
        <f t="shared" si="19"/>
        <v>0</v>
      </c>
      <c r="G21" s="20">
        <f t="shared" si="19"/>
        <v>0</v>
      </c>
      <c r="H21" s="20">
        <f t="shared" si="19"/>
        <v>0</v>
      </c>
      <c r="I21" s="20">
        <f t="shared" si="19"/>
        <v>0</v>
      </c>
      <c r="J21" s="20">
        <f t="shared" si="19"/>
        <v>0</v>
      </c>
      <c r="K21" s="20">
        <f t="shared" si="19"/>
        <v>0</v>
      </c>
      <c r="L21" s="18">
        <f t="shared" si="17"/>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20">E73+Q73</f>
        <v>0</v>
      </c>
      <c r="F22" s="20">
        <f t="shared" si="20"/>
        <v>0</v>
      </c>
      <c r="G22" s="20">
        <f t="shared" si="20"/>
        <v>0</v>
      </c>
      <c r="H22" s="20">
        <f t="shared" si="20"/>
        <v>0</v>
      </c>
      <c r="I22" s="20">
        <f t="shared" si="20"/>
        <v>0</v>
      </c>
      <c r="J22" s="20">
        <f t="shared" si="20"/>
        <v>0</v>
      </c>
      <c r="K22" s="20">
        <f t="shared" si="20"/>
        <v>0</v>
      </c>
      <c r="L22" s="18">
        <f t="shared" si="17"/>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21">E76+Q76</f>
        <v>0</v>
      </c>
      <c r="F23" s="20">
        <f t="shared" si="21"/>
        <v>0</v>
      </c>
      <c r="G23" s="20">
        <f t="shared" si="21"/>
        <v>0</v>
      </c>
      <c r="H23" s="20">
        <f t="shared" si="21"/>
        <v>0</v>
      </c>
      <c r="I23" s="20">
        <f t="shared" si="21"/>
        <v>0</v>
      </c>
      <c r="J23" s="20">
        <f t="shared" si="21"/>
        <v>0</v>
      </c>
      <c r="K23" s="20">
        <f t="shared" si="21"/>
        <v>0</v>
      </c>
      <c r="L23" s="18">
        <f t="shared" si="17"/>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22">SUM(F79:F80)+SUM(R79:R80)</f>
        <v>0</v>
      </c>
      <c r="G24" s="18">
        <f t="shared" si="22"/>
        <v>0</v>
      </c>
      <c r="H24" s="18">
        <f t="shared" si="22"/>
        <v>0</v>
      </c>
      <c r="I24" s="18">
        <f t="shared" si="22"/>
        <v>0</v>
      </c>
      <c r="J24" s="18">
        <f t="shared" si="22"/>
        <v>0</v>
      </c>
      <c r="K24" s="18">
        <f t="shared" si="22"/>
        <v>0</v>
      </c>
      <c r="L24" s="18">
        <f t="shared" si="17"/>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23">E78+Q78</f>
        <v>0</v>
      </c>
      <c r="F25" s="18">
        <f t="shared" si="23"/>
        <v>0</v>
      </c>
      <c r="G25" s="18">
        <f t="shared" si="23"/>
        <v>0</v>
      </c>
      <c r="H25" s="18">
        <f t="shared" si="23"/>
        <v>0</v>
      </c>
      <c r="I25" s="18">
        <f t="shared" si="23"/>
        <v>0</v>
      </c>
      <c r="J25" s="18">
        <f t="shared" si="23"/>
        <v>0</v>
      </c>
      <c r="K25" s="18">
        <f t="shared" si="23"/>
        <v>0</v>
      </c>
      <c r="L25" s="18">
        <f t="shared" si="17"/>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24">E81+Q81</f>
        <v>0</v>
      </c>
      <c r="F26" s="18">
        <f t="shared" si="24"/>
        <v>0</v>
      </c>
      <c r="G26" s="18">
        <f t="shared" si="24"/>
        <v>0</v>
      </c>
      <c r="H26" s="18">
        <f t="shared" si="24"/>
        <v>0</v>
      </c>
      <c r="I26" s="18">
        <f t="shared" si="24"/>
        <v>0</v>
      </c>
      <c r="J26" s="18">
        <f t="shared" si="24"/>
        <v>0</v>
      </c>
      <c r="K26" s="18">
        <f t="shared" si="24"/>
        <v>0</v>
      </c>
      <c r="L26" s="18">
        <f t="shared" si="17"/>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25">E15</f>
        <v>2023</v>
      </c>
      <c r="F29" s="27">
        <f t="shared" si="25"/>
        <v>2024</v>
      </c>
      <c r="G29" s="27">
        <f t="shared" si="25"/>
        <v>2025</v>
      </c>
      <c r="H29" s="27">
        <f t="shared" si="25"/>
        <v>2026</v>
      </c>
      <c r="I29" s="27">
        <f t="shared" si="25"/>
        <v>2027</v>
      </c>
      <c r="J29" s="27">
        <f t="shared" si="25"/>
        <v>2028</v>
      </c>
      <c r="K29" s="27">
        <f t="shared" si="25"/>
        <v>2029</v>
      </c>
      <c r="L29" s="28" t="s">
        <v>2</v>
      </c>
      <c r="M29" s="26"/>
      <c r="N29" s="261" t="s">
        <v>0</v>
      </c>
      <c r="O29" s="271" t="s">
        <v>1</v>
      </c>
      <c r="P29" s="272"/>
      <c r="Q29" s="27">
        <f t="shared" ref="Q29:W29" si="26">E15</f>
        <v>2023</v>
      </c>
      <c r="R29" s="27">
        <f t="shared" si="26"/>
        <v>2024</v>
      </c>
      <c r="S29" s="27">
        <f t="shared" si="26"/>
        <v>2025</v>
      </c>
      <c r="T29" s="27">
        <f t="shared" si="26"/>
        <v>2026</v>
      </c>
      <c r="U29" s="27">
        <f t="shared" si="26"/>
        <v>2027</v>
      </c>
      <c r="V29" s="27">
        <f t="shared" si="26"/>
        <v>2028</v>
      </c>
      <c r="W29" s="27">
        <f t="shared" si="26"/>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27">SUM(E31:K31)</f>
        <v>0</v>
      </c>
      <c r="M31" s="26"/>
      <c r="N31" s="262"/>
      <c r="O31" s="221" t="str">
        <f>IF($J$4&lt;&gt;0,$J$4,"")</f>
        <v/>
      </c>
      <c r="P31" s="222"/>
      <c r="Q31" s="106"/>
      <c r="R31" s="106"/>
      <c r="S31" s="106"/>
      <c r="T31" s="106"/>
      <c r="U31" s="106"/>
      <c r="V31" s="1"/>
      <c r="W31" s="1"/>
      <c r="X31" s="29">
        <f t="shared" ref="X31:X33" si="28">SUM(Q31:W31)</f>
        <v>0</v>
      </c>
      <c r="Y31" s="26"/>
      <c r="Z31" s="224"/>
      <c r="AA31" s="30"/>
    </row>
    <row r="32" spans="1:27" ht="15" customHeight="1" x14ac:dyDescent="0.25">
      <c r="A32" s="26"/>
      <c r="B32" s="262"/>
      <c r="C32" s="221" t="str">
        <f>IF($J$6&lt;&gt;0,$J$6,"")</f>
        <v/>
      </c>
      <c r="D32" s="222"/>
      <c r="E32" s="1"/>
      <c r="F32" s="1"/>
      <c r="G32" s="1"/>
      <c r="H32" s="1"/>
      <c r="I32" s="1"/>
      <c r="J32" s="1"/>
      <c r="K32" s="1"/>
      <c r="L32" s="29">
        <f t="shared" si="27"/>
        <v>0</v>
      </c>
      <c r="M32" s="26"/>
      <c r="N32" s="262"/>
      <c r="O32" s="221" t="str">
        <f>IF($J$6&lt;&gt;0,$J$6,"")</f>
        <v/>
      </c>
      <c r="P32" s="222"/>
      <c r="Q32" s="1"/>
      <c r="R32" s="1"/>
      <c r="S32" s="1"/>
      <c r="T32" s="1"/>
      <c r="U32" s="1"/>
      <c r="V32" s="1"/>
      <c r="W32" s="1"/>
      <c r="X32" s="29">
        <f t="shared" si="28"/>
        <v>0</v>
      </c>
      <c r="Y32" s="26"/>
      <c r="Z32" s="224"/>
    </row>
    <row r="33" spans="1:26" ht="15" customHeight="1" x14ac:dyDescent="0.25">
      <c r="A33" s="26"/>
      <c r="B33" s="262"/>
      <c r="C33" s="221" t="str">
        <f>IF($J$8&lt;&gt;0,$J$8,"")</f>
        <v/>
      </c>
      <c r="D33" s="222"/>
      <c r="E33" s="1"/>
      <c r="F33" s="1"/>
      <c r="G33" s="1"/>
      <c r="H33" s="1"/>
      <c r="I33" s="1"/>
      <c r="J33" s="1"/>
      <c r="K33" s="1"/>
      <c r="L33" s="29">
        <f t="shared" si="27"/>
        <v>0</v>
      </c>
      <c r="M33" s="26"/>
      <c r="N33" s="262"/>
      <c r="O33" s="221" t="str">
        <f>IF($J$8&lt;&gt;0,$J$8,"")</f>
        <v/>
      </c>
      <c r="P33" s="222"/>
      <c r="Q33" s="1"/>
      <c r="R33" s="1"/>
      <c r="S33" s="1"/>
      <c r="T33" s="1"/>
      <c r="U33" s="1"/>
      <c r="V33" s="1"/>
      <c r="W33" s="1"/>
      <c r="X33" s="29">
        <f t="shared" si="28"/>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27"/>
        <v>0</v>
      </c>
      <c r="M35" s="26"/>
      <c r="N35" s="262"/>
      <c r="O35" s="278"/>
      <c r="P35" s="222"/>
      <c r="Q35" s="1"/>
      <c r="R35" s="1"/>
      <c r="S35" s="1"/>
      <c r="T35" s="1"/>
      <c r="U35" s="1"/>
      <c r="V35" s="1"/>
      <c r="W35" s="1"/>
      <c r="X35" s="29">
        <f t="shared" ref="X35:X40" si="29">SUM(Q35:W35)</f>
        <v>0</v>
      </c>
      <c r="Y35" s="26"/>
      <c r="Z35" s="224"/>
    </row>
    <row r="36" spans="1:26" ht="15" customHeight="1" x14ac:dyDescent="0.25">
      <c r="A36" s="26"/>
      <c r="B36" s="262"/>
      <c r="C36" s="278"/>
      <c r="D36" s="222"/>
      <c r="E36" s="1"/>
      <c r="F36" s="1"/>
      <c r="G36" s="1"/>
      <c r="H36" s="1"/>
      <c r="I36" s="1"/>
      <c r="J36" s="1"/>
      <c r="K36" s="1"/>
      <c r="L36" s="29">
        <f t="shared" si="27"/>
        <v>0</v>
      </c>
      <c r="M36" s="26"/>
      <c r="N36" s="262"/>
      <c r="O36" s="278"/>
      <c r="P36" s="222"/>
      <c r="Q36" s="1"/>
      <c r="R36" s="1"/>
      <c r="S36" s="1"/>
      <c r="T36" s="1"/>
      <c r="U36" s="1"/>
      <c r="V36" s="1"/>
      <c r="W36" s="1"/>
      <c r="X36" s="29">
        <f t="shared" si="29"/>
        <v>0</v>
      </c>
      <c r="Y36" s="26"/>
      <c r="Z36" s="224"/>
    </row>
    <row r="37" spans="1:26" ht="15" customHeight="1" x14ac:dyDescent="0.25">
      <c r="A37" s="26"/>
      <c r="B37" s="262"/>
      <c r="C37" s="278"/>
      <c r="D37" s="222"/>
      <c r="E37" s="1"/>
      <c r="F37" s="1"/>
      <c r="G37" s="1"/>
      <c r="H37" s="1"/>
      <c r="I37" s="1"/>
      <c r="J37" s="1"/>
      <c r="K37" s="1"/>
      <c r="L37" s="29">
        <f t="shared" si="27"/>
        <v>0</v>
      </c>
      <c r="M37" s="26"/>
      <c r="N37" s="262"/>
      <c r="O37" s="278"/>
      <c r="P37" s="222"/>
      <c r="Q37" s="1"/>
      <c r="R37" s="1"/>
      <c r="S37" s="1"/>
      <c r="T37" s="1"/>
      <c r="U37" s="1"/>
      <c r="V37" s="1"/>
      <c r="W37" s="1"/>
      <c r="X37" s="29">
        <f t="shared" si="29"/>
        <v>0</v>
      </c>
      <c r="Y37" s="26"/>
      <c r="Z37" s="224"/>
    </row>
    <row r="38" spans="1:26" ht="15.75" customHeight="1" x14ac:dyDescent="0.25">
      <c r="A38" s="26"/>
      <c r="B38" s="262"/>
      <c r="C38" s="269" t="s">
        <v>113</v>
      </c>
      <c r="D38" s="270"/>
      <c r="E38" s="121"/>
      <c r="F38" s="122"/>
      <c r="G38" s="122"/>
      <c r="H38" s="122"/>
      <c r="I38" s="122"/>
      <c r="J38" s="122"/>
      <c r="K38" s="122"/>
      <c r="L38" s="120">
        <f t="shared" si="27"/>
        <v>0</v>
      </c>
      <c r="M38" s="26"/>
      <c r="N38" s="262"/>
      <c r="O38" s="269" t="s">
        <v>113</v>
      </c>
      <c r="P38" s="270"/>
      <c r="Q38" s="121"/>
      <c r="R38" s="122"/>
      <c r="S38" s="122"/>
      <c r="T38" s="122"/>
      <c r="U38" s="122"/>
      <c r="V38" s="122"/>
      <c r="W38" s="122"/>
      <c r="X38" s="120">
        <f t="shared" si="29"/>
        <v>0</v>
      </c>
      <c r="Y38" s="26"/>
      <c r="Z38" s="224"/>
    </row>
    <row r="39" spans="1:26" ht="15" customHeight="1" x14ac:dyDescent="0.25">
      <c r="A39" s="26"/>
      <c r="B39" s="262"/>
      <c r="C39" s="269" t="s">
        <v>114</v>
      </c>
      <c r="D39" s="270"/>
      <c r="E39" s="1"/>
      <c r="F39" s="1"/>
      <c r="G39" s="1"/>
      <c r="H39" s="1"/>
      <c r="I39" s="1"/>
      <c r="J39" s="1"/>
      <c r="K39" s="1"/>
      <c r="L39" s="29">
        <f t="shared" si="27"/>
        <v>0</v>
      </c>
      <c r="M39" s="26"/>
      <c r="N39" s="262"/>
      <c r="O39" s="269" t="s">
        <v>114</v>
      </c>
      <c r="P39" s="270"/>
      <c r="Q39" s="1"/>
      <c r="R39" s="1"/>
      <c r="S39" s="1"/>
      <c r="T39" s="1"/>
      <c r="U39" s="1"/>
      <c r="V39" s="1"/>
      <c r="W39" s="1"/>
      <c r="X39" s="29">
        <f t="shared" si="29"/>
        <v>0</v>
      </c>
      <c r="Y39" s="26"/>
      <c r="Z39" s="224"/>
    </row>
    <row r="40" spans="1:26" ht="15.75" customHeight="1" thickBot="1" x14ac:dyDescent="0.3">
      <c r="A40" s="26"/>
      <c r="B40" s="262"/>
      <c r="C40" s="31" t="s">
        <v>3</v>
      </c>
      <c r="D40" s="31"/>
      <c r="E40" s="32">
        <f>SUM(E31:E33)+SUM(E35:E39)</f>
        <v>0</v>
      </c>
      <c r="F40" s="32">
        <f t="shared" ref="F40:K40" si="30">SUM(F31:F33)+SUM(F35:F39)</f>
        <v>0</v>
      </c>
      <c r="G40" s="32">
        <f t="shared" si="30"/>
        <v>0</v>
      </c>
      <c r="H40" s="32">
        <f t="shared" si="30"/>
        <v>0</v>
      </c>
      <c r="I40" s="32">
        <f t="shared" si="30"/>
        <v>0</v>
      </c>
      <c r="J40" s="32">
        <f t="shared" si="30"/>
        <v>0</v>
      </c>
      <c r="K40" s="32">
        <f t="shared" si="30"/>
        <v>0</v>
      </c>
      <c r="L40" s="33">
        <f t="shared" si="27"/>
        <v>0</v>
      </c>
      <c r="M40" s="26"/>
      <c r="N40" s="262"/>
      <c r="O40" s="31" t="s">
        <v>3</v>
      </c>
      <c r="P40" s="31"/>
      <c r="Q40" s="32">
        <f>SUM(Q31:Q33)+SUM(Q35:Q39)</f>
        <v>0</v>
      </c>
      <c r="R40" s="32">
        <f t="shared" ref="R40" si="31">SUM(R31:R33)+SUM(R35:R39)</f>
        <v>0</v>
      </c>
      <c r="S40" s="32">
        <f t="shared" ref="S40" si="32">SUM(S31:S33)+SUM(S35:S39)</f>
        <v>0</v>
      </c>
      <c r="T40" s="32">
        <f t="shared" ref="T40" si="33">SUM(T31:T33)+SUM(T35:T39)</f>
        <v>0</v>
      </c>
      <c r="U40" s="32">
        <f t="shared" ref="U40" si="34">SUM(U31:U33)+SUM(U35:U39)</f>
        <v>0</v>
      </c>
      <c r="V40" s="32">
        <f t="shared" ref="V40" si="35">SUM(V31:V33)+SUM(V35:V39)</f>
        <v>0</v>
      </c>
      <c r="W40" s="32">
        <f t="shared" ref="W40" si="36">SUM(W31:W33)+SUM(W35:W39)</f>
        <v>0</v>
      </c>
      <c r="X40" s="33">
        <f t="shared" si="29"/>
        <v>0</v>
      </c>
      <c r="Y40" s="26"/>
      <c r="Z40" s="224"/>
    </row>
    <row r="41" spans="1:26" ht="15" customHeight="1" x14ac:dyDescent="0.25">
      <c r="A41" s="26"/>
      <c r="B41" s="262"/>
      <c r="C41" s="34" t="s">
        <v>4</v>
      </c>
      <c r="D41" s="57" t="s">
        <v>96</v>
      </c>
      <c r="E41" s="35">
        <f t="shared" ref="E41:K41" si="37">+E29</f>
        <v>2023</v>
      </c>
      <c r="F41" s="35">
        <f t="shared" si="37"/>
        <v>2024</v>
      </c>
      <c r="G41" s="35">
        <f t="shared" si="37"/>
        <v>2025</v>
      </c>
      <c r="H41" s="35">
        <f t="shared" si="37"/>
        <v>2026</v>
      </c>
      <c r="I41" s="35">
        <f t="shared" si="37"/>
        <v>2027</v>
      </c>
      <c r="J41" s="35">
        <f t="shared" si="37"/>
        <v>2028</v>
      </c>
      <c r="K41" s="35">
        <f t="shared" si="37"/>
        <v>2029</v>
      </c>
      <c r="L41" s="28" t="s">
        <v>5</v>
      </c>
      <c r="M41" s="26"/>
      <c r="N41" s="262"/>
      <c r="O41" s="34" t="s">
        <v>4</v>
      </c>
      <c r="P41" s="34" t="str">
        <f>D41</f>
        <v>Monthly salary (2022)</v>
      </c>
      <c r="Q41" s="35">
        <f>Q29</f>
        <v>2023</v>
      </c>
      <c r="R41" s="35">
        <f t="shared" ref="R41:W41" si="38">R29</f>
        <v>2024</v>
      </c>
      <c r="S41" s="35">
        <f t="shared" si="38"/>
        <v>2025</v>
      </c>
      <c r="T41" s="35">
        <f t="shared" si="38"/>
        <v>2026</v>
      </c>
      <c r="U41" s="35">
        <f t="shared" si="38"/>
        <v>2027</v>
      </c>
      <c r="V41" s="35">
        <f t="shared" si="38"/>
        <v>2028</v>
      </c>
      <c r="W41" s="35">
        <f t="shared" si="38"/>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39">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40">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39"/>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40"/>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39"/>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40"/>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107"/>
      <c r="E47" s="37">
        <f>D47*1.02*E35</f>
        <v>0</v>
      </c>
      <c r="F47" s="37">
        <f>D47*(1.02^2)*F35</f>
        <v>0</v>
      </c>
      <c r="G47" s="37">
        <f>D47*(1.02)^3*G35</f>
        <v>0</v>
      </c>
      <c r="H47" s="37">
        <f>D47*(1.02^4)*H35</f>
        <v>0</v>
      </c>
      <c r="I47" s="37">
        <f>D47*(1.02^5)*I35</f>
        <v>0</v>
      </c>
      <c r="J47" s="37">
        <f>D47*(1.02^6)*J35</f>
        <v>0</v>
      </c>
      <c r="K47" s="37">
        <f>D47*(1.02^7)*K35</f>
        <v>0</v>
      </c>
      <c r="L47" s="38">
        <f t="shared" si="39"/>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41">SUM(Q47:W47)</f>
        <v>0</v>
      </c>
      <c r="Y47" s="26"/>
      <c r="Z47" s="224"/>
    </row>
    <row r="48" spans="1:26" x14ac:dyDescent="0.25">
      <c r="A48" s="26"/>
      <c r="B48" s="262"/>
      <c r="C48" s="36">
        <f t="shared" ref="C48:C49" si="42">C36</f>
        <v>0</v>
      </c>
      <c r="D48" s="107"/>
      <c r="E48" s="37">
        <f t="shared" ref="E48:E49" si="43">D48*1.02*E36</f>
        <v>0</v>
      </c>
      <c r="F48" s="37">
        <f t="shared" ref="F48:F49" si="44">D48*(1.02^2)*F36</f>
        <v>0</v>
      </c>
      <c r="G48" s="37">
        <f t="shared" ref="G48:G49" si="45">D48*(1.02)^3*G36</f>
        <v>0</v>
      </c>
      <c r="H48" s="37">
        <f t="shared" ref="H48:H49" si="46">D48*(1.02^4)*H36</f>
        <v>0</v>
      </c>
      <c r="I48" s="37">
        <f t="shared" ref="I48:I49" si="47">D48*(1.02^5)*I36</f>
        <v>0</v>
      </c>
      <c r="J48" s="37">
        <f t="shared" ref="J48:J49" si="48">D48*(1.02^6)*J36</f>
        <v>0</v>
      </c>
      <c r="K48" s="37">
        <f t="shared" ref="K48:K49" si="49">D48*(1.02^7)*K36</f>
        <v>0</v>
      </c>
      <c r="L48" s="38">
        <f t="shared" ref="L48:L49" si="50">SUM(E48:K48)</f>
        <v>0</v>
      </c>
      <c r="M48" s="26"/>
      <c r="N48" s="262"/>
      <c r="O48" s="36">
        <f t="shared" ref="O48" si="51">O36</f>
        <v>0</v>
      </c>
      <c r="P48" s="2"/>
      <c r="Q48" s="37">
        <f t="shared" ref="Q48:Q49" si="52">P48*1.02*Q36</f>
        <v>0</v>
      </c>
      <c r="R48" s="37">
        <f t="shared" ref="R48:R49" si="53">P48*(1.02^2)*R36</f>
        <v>0</v>
      </c>
      <c r="S48" s="37">
        <f t="shared" ref="S48:S49" si="54">P48*(1.02)^3*S36</f>
        <v>0</v>
      </c>
      <c r="T48" s="37">
        <f t="shared" ref="T48:T49" si="55">P48*(1.02^4)*T36</f>
        <v>0</v>
      </c>
      <c r="U48" s="37">
        <f t="shared" ref="U48:U49" si="56">P48*(1.02^5)*U36</f>
        <v>0</v>
      </c>
      <c r="V48" s="37">
        <f t="shared" ref="V48:V49" si="57">P48*(1.02^6)*V36</f>
        <v>0</v>
      </c>
      <c r="W48" s="37">
        <f t="shared" ref="W48:W49" si="58">P48*(1.02^7)*W36</f>
        <v>0</v>
      </c>
      <c r="X48" s="38">
        <f t="shared" ref="X48:X49" si="59">SUM(Q48:W48)</f>
        <v>0</v>
      </c>
      <c r="Y48" s="26"/>
      <c r="Z48" s="224"/>
    </row>
    <row r="49" spans="1:26" x14ac:dyDescent="0.25">
      <c r="A49" s="26"/>
      <c r="B49" s="262"/>
      <c r="C49" s="36">
        <f t="shared" si="42"/>
        <v>0</v>
      </c>
      <c r="D49" s="2"/>
      <c r="E49" s="37">
        <f t="shared" si="43"/>
        <v>0</v>
      </c>
      <c r="F49" s="37">
        <f t="shared" si="44"/>
        <v>0</v>
      </c>
      <c r="G49" s="37">
        <f t="shared" si="45"/>
        <v>0</v>
      </c>
      <c r="H49" s="37">
        <f t="shared" si="46"/>
        <v>0</v>
      </c>
      <c r="I49" s="37">
        <f t="shared" si="47"/>
        <v>0</v>
      </c>
      <c r="J49" s="37">
        <f t="shared" si="48"/>
        <v>0</v>
      </c>
      <c r="K49" s="37">
        <f t="shared" si="49"/>
        <v>0</v>
      </c>
      <c r="L49" s="38">
        <f t="shared" si="50"/>
        <v>0</v>
      </c>
      <c r="M49" s="26"/>
      <c r="N49" s="262"/>
      <c r="O49" s="36">
        <f>O37</f>
        <v>0</v>
      </c>
      <c r="P49" s="2"/>
      <c r="Q49" s="37">
        <f t="shared" si="52"/>
        <v>0</v>
      </c>
      <c r="R49" s="37">
        <f t="shared" si="53"/>
        <v>0</v>
      </c>
      <c r="S49" s="37">
        <f t="shared" si="54"/>
        <v>0</v>
      </c>
      <c r="T49" s="37">
        <f t="shared" si="55"/>
        <v>0</v>
      </c>
      <c r="U49" s="37">
        <f t="shared" si="56"/>
        <v>0</v>
      </c>
      <c r="V49" s="37">
        <f t="shared" si="57"/>
        <v>0</v>
      </c>
      <c r="W49" s="37">
        <f t="shared" si="58"/>
        <v>0</v>
      </c>
      <c r="X49" s="38">
        <f t="shared" si="59"/>
        <v>0</v>
      </c>
      <c r="Y49" s="26"/>
      <c r="Z49" s="224"/>
    </row>
    <row r="50" spans="1:26" x14ac:dyDescent="0.25">
      <c r="A50" s="26"/>
      <c r="B50" s="292"/>
      <c r="C50" s="116" t="str">
        <f>C38</f>
        <v>Postdoc NN</v>
      </c>
      <c r="D50" s="107"/>
      <c r="E50" s="37">
        <f>D50*1.02*E38</f>
        <v>0</v>
      </c>
      <c r="F50" s="37">
        <f>D50*(1.02^2)*F38</f>
        <v>0</v>
      </c>
      <c r="G50" s="37">
        <f>D50*(1.02)^3*G38</f>
        <v>0</v>
      </c>
      <c r="H50" s="37">
        <f>D50*(1.02^4)*H38</f>
        <v>0</v>
      </c>
      <c r="I50" s="37">
        <f>D50*(1.02^5)*I38</f>
        <v>0</v>
      </c>
      <c r="J50" s="37">
        <f>D50*(1.02^6)*J38</f>
        <v>0</v>
      </c>
      <c r="K50" s="37">
        <f>D50*(1.02^7)*K38</f>
        <v>0</v>
      </c>
      <c r="L50" s="38">
        <f t="shared" si="39"/>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41"/>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39"/>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41"/>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60">SUM(E43:E45)+SUM(E47:E51)</f>
        <v>0</v>
      </c>
      <c r="F53" s="44">
        <f t="shared" si="60"/>
        <v>0</v>
      </c>
      <c r="G53" s="44">
        <f t="shared" si="60"/>
        <v>0</v>
      </c>
      <c r="H53" s="44">
        <f t="shared" si="60"/>
        <v>0</v>
      </c>
      <c r="I53" s="44">
        <f t="shared" si="60"/>
        <v>0</v>
      </c>
      <c r="J53" s="44">
        <f t="shared" si="60"/>
        <v>0</v>
      </c>
      <c r="K53" s="44">
        <f t="shared" si="60"/>
        <v>0</v>
      </c>
      <c r="L53" s="45">
        <f>SUM(E53:K53)</f>
        <v>0</v>
      </c>
      <c r="M53" s="26"/>
      <c r="N53" s="263"/>
      <c r="O53" s="31" t="s">
        <v>7</v>
      </c>
      <c r="P53" s="31"/>
      <c r="Q53" s="44">
        <f t="shared" ref="Q53:W53" si="61">SUM(Q43:Q45)+SUM(Q47:Q51)</f>
        <v>0</v>
      </c>
      <c r="R53" s="44">
        <f t="shared" si="61"/>
        <v>0</v>
      </c>
      <c r="S53" s="44">
        <f t="shared" si="61"/>
        <v>0</v>
      </c>
      <c r="T53" s="44">
        <f t="shared" si="61"/>
        <v>0</v>
      </c>
      <c r="U53" s="44">
        <f t="shared" si="61"/>
        <v>0</v>
      </c>
      <c r="V53" s="44">
        <f t="shared" si="61"/>
        <v>0</v>
      </c>
      <c r="W53" s="44">
        <f t="shared" si="61"/>
        <v>0</v>
      </c>
      <c r="X53" s="45">
        <f>SUM(Q53:W53)</f>
        <v>0</v>
      </c>
      <c r="Y53" s="26"/>
      <c r="Z53" s="224"/>
    </row>
    <row r="54" spans="1:26" x14ac:dyDescent="0.25">
      <c r="A54" s="26"/>
      <c r="B54" s="261" t="s">
        <v>8</v>
      </c>
      <c r="C54" s="34" t="s">
        <v>28</v>
      </c>
      <c r="D54" s="34"/>
      <c r="E54" s="35">
        <f t="shared" ref="E54:K54" si="62">+E41</f>
        <v>2023</v>
      </c>
      <c r="F54" s="35">
        <f t="shared" si="62"/>
        <v>2024</v>
      </c>
      <c r="G54" s="35">
        <f t="shared" si="62"/>
        <v>2025</v>
      </c>
      <c r="H54" s="35">
        <f t="shared" si="62"/>
        <v>2026</v>
      </c>
      <c r="I54" s="35">
        <f t="shared" si="62"/>
        <v>2027</v>
      </c>
      <c r="J54" s="35">
        <f t="shared" si="62"/>
        <v>2028</v>
      </c>
      <c r="K54" s="35">
        <f t="shared" si="62"/>
        <v>2029</v>
      </c>
      <c r="L54" s="28" t="s">
        <v>5</v>
      </c>
      <c r="M54" s="26"/>
      <c r="N54" s="261" t="s">
        <v>8</v>
      </c>
      <c r="O54" s="34" t="s">
        <v>9</v>
      </c>
      <c r="P54" s="34"/>
      <c r="Q54" s="35">
        <f t="shared" ref="Q54:W54" si="63">+Q41</f>
        <v>2023</v>
      </c>
      <c r="R54" s="35">
        <f t="shared" si="63"/>
        <v>2024</v>
      </c>
      <c r="S54" s="35">
        <f t="shared" si="63"/>
        <v>2025</v>
      </c>
      <c r="T54" s="35">
        <f t="shared" si="63"/>
        <v>2026</v>
      </c>
      <c r="U54" s="35">
        <f t="shared" si="63"/>
        <v>2027</v>
      </c>
      <c r="V54" s="35">
        <f t="shared" si="63"/>
        <v>2028</v>
      </c>
      <c r="W54" s="35">
        <f t="shared" si="63"/>
        <v>2029</v>
      </c>
      <c r="X54" s="28" t="s">
        <v>5</v>
      </c>
      <c r="Y54" s="26"/>
      <c r="Z54" s="224"/>
    </row>
    <row r="55" spans="1:26" x14ac:dyDescent="0.25">
      <c r="A55" s="26"/>
      <c r="B55" s="262"/>
      <c r="C55" s="276"/>
      <c r="D55" s="277"/>
      <c r="E55" s="137"/>
      <c r="F55" s="137"/>
      <c r="G55" s="137"/>
      <c r="H55" s="137"/>
      <c r="I55" s="137"/>
      <c r="J55" s="4"/>
      <c r="K55" s="4"/>
      <c r="L55" s="38">
        <f t="shared" ref="L55:L61" si="64">SUM(E55:K55)</f>
        <v>0</v>
      </c>
      <c r="M55" s="26"/>
      <c r="N55" s="262"/>
      <c r="O55" s="276"/>
      <c r="P55" s="277"/>
      <c r="Q55" s="4"/>
      <c r="R55" s="4"/>
      <c r="S55" s="4"/>
      <c r="T55" s="4"/>
      <c r="U55" s="4"/>
      <c r="V55" s="4"/>
      <c r="W55" s="4"/>
      <c r="X55" s="38">
        <f>SUM(Q55:W55)</f>
        <v>0</v>
      </c>
      <c r="Y55" s="26"/>
      <c r="Z55" s="224"/>
    </row>
    <row r="56" spans="1:26" x14ac:dyDescent="0.25">
      <c r="A56" s="26"/>
      <c r="B56" s="262"/>
      <c r="C56" s="130"/>
      <c r="D56" s="131"/>
      <c r="E56" s="137"/>
      <c r="F56" s="137"/>
      <c r="G56" s="137"/>
      <c r="H56" s="137"/>
      <c r="I56" s="137"/>
      <c r="J56" s="4"/>
      <c r="K56" s="4"/>
      <c r="L56" s="38">
        <f t="shared" si="64"/>
        <v>0</v>
      </c>
      <c r="M56" s="26"/>
      <c r="N56" s="262"/>
      <c r="O56" s="5"/>
      <c r="P56" s="6"/>
      <c r="Q56" s="4"/>
      <c r="R56" s="4"/>
      <c r="S56" s="4"/>
      <c r="T56" s="4"/>
      <c r="U56" s="4"/>
      <c r="V56" s="4"/>
      <c r="W56" s="4"/>
      <c r="X56" s="38">
        <f t="shared" ref="X56:X58" si="65">SUM(Q56:W56)</f>
        <v>0</v>
      </c>
      <c r="Y56" s="26"/>
      <c r="Z56" s="224"/>
    </row>
    <row r="57" spans="1:26" x14ac:dyDescent="0.25">
      <c r="A57" s="26"/>
      <c r="B57" s="262"/>
      <c r="C57" s="130"/>
      <c r="D57" s="131"/>
      <c r="E57" s="137"/>
      <c r="F57" s="137"/>
      <c r="G57" s="137"/>
      <c r="H57" s="137"/>
      <c r="I57" s="137"/>
      <c r="J57" s="4"/>
      <c r="K57" s="4"/>
      <c r="L57" s="38">
        <f t="shared" si="64"/>
        <v>0</v>
      </c>
      <c r="M57" s="26"/>
      <c r="N57" s="262"/>
      <c r="O57" s="5"/>
      <c r="P57" s="6"/>
      <c r="Q57" s="4"/>
      <c r="R57" s="4"/>
      <c r="S57" s="4"/>
      <c r="T57" s="4"/>
      <c r="U57" s="4"/>
      <c r="V57" s="4"/>
      <c r="W57" s="4"/>
      <c r="X57" s="38">
        <f t="shared" si="65"/>
        <v>0</v>
      </c>
      <c r="Y57" s="26"/>
      <c r="Z57" s="224"/>
    </row>
    <row r="58" spans="1:26" x14ac:dyDescent="0.25">
      <c r="A58" s="26"/>
      <c r="B58" s="262"/>
      <c r="C58" s="130"/>
      <c r="D58" s="131"/>
      <c r="E58" s="137"/>
      <c r="F58" s="137"/>
      <c r="G58" s="137"/>
      <c r="H58" s="137"/>
      <c r="I58" s="137"/>
      <c r="J58" s="4"/>
      <c r="K58" s="4"/>
      <c r="L58" s="38">
        <f t="shared" si="64"/>
        <v>0</v>
      </c>
      <c r="M58" s="26"/>
      <c r="N58" s="262"/>
      <c r="O58" s="5"/>
      <c r="P58" s="6"/>
      <c r="Q58" s="4"/>
      <c r="R58" s="4"/>
      <c r="S58" s="4"/>
      <c r="T58" s="4"/>
      <c r="U58" s="4"/>
      <c r="V58" s="4"/>
      <c r="W58" s="4"/>
      <c r="X58" s="38">
        <f t="shared" si="65"/>
        <v>0</v>
      </c>
      <c r="Y58" s="26"/>
      <c r="Z58" s="224"/>
    </row>
    <row r="59" spans="1:26" x14ac:dyDescent="0.25">
      <c r="A59" s="26"/>
      <c r="B59" s="262"/>
      <c r="C59" s="278"/>
      <c r="D59" s="222"/>
      <c r="E59" s="4"/>
      <c r="F59" s="4"/>
      <c r="G59" s="4"/>
      <c r="H59" s="4"/>
      <c r="I59" s="4"/>
      <c r="J59" s="4"/>
      <c r="K59" s="4"/>
      <c r="L59" s="38">
        <f t="shared" si="64"/>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64"/>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66">ROUND(SUM(E55:E60),0)</f>
        <v>0</v>
      </c>
      <c r="F61" s="44">
        <f t="shared" si="66"/>
        <v>0</v>
      </c>
      <c r="G61" s="44">
        <f t="shared" si="66"/>
        <v>0</v>
      </c>
      <c r="H61" s="44">
        <f t="shared" si="66"/>
        <v>0</v>
      </c>
      <c r="I61" s="44">
        <f t="shared" si="66"/>
        <v>0</v>
      </c>
      <c r="J61" s="44">
        <f t="shared" si="66"/>
        <v>0</v>
      </c>
      <c r="K61" s="44">
        <f t="shared" si="66"/>
        <v>0</v>
      </c>
      <c r="L61" s="45">
        <f t="shared" si="64"/>
        <v>0</v>
      </c>
      <c r="M61" s="26"/>
      <c r="N61" s="263"/>
      <c r="O61" s="31" t="s">
        <v>10</v>
      </c>
      <c r="P61" s="31"/>
      <c r="Q61" s="44">
        <f t="shared" ref="Q61:W61" si="67">ROUND(SUM(Q55:Q60),0)</f>
        <v>0</v>
      </c>
      <c r="R61" s="44">
        <f t="shared" si="67"/>
        <v>0</v>
      </c>
      <c r="S61" s="44">
        <f t="shared" si="67"/>
        <v>0</v>
      </c>
      <c r="T61" s="44">
        <f t="shared" si="67"/>
        <v>0</v>
      </c>
      <c r="U61" s="44">
        <f t="shared" si="67"/>
        <v>0</v>
      </c>
      <c r="V61" s="44">
        <f t="shared" si="67"/>
        <v>0</v>
      </c>
      <c r="W61" s="44">
        <f t="shared" si="67"/>
        <v>0</v>
      </c>
      <c r="X61" s="45">
        <f>SUM(Q61:W61)</f>
        <v>0</v>
      </c>
      <c r="Y61" s="26"/>
      <c r="Z61" s="224"/>
    </row>
    <row r="62" spans="1:26" x14ac:dyDescent="0.25">
      <c r="A62" s="26"/>
      <c r="B62" s="261" t="s">
        <v>11</v>
      </c>
      <c r="C62" s="34" t="s">
        <v>12</v>
      </c>
      <c r="D62" s="34"/>
      <c r="E62" s="35">
        <f t="shared" ref="E62:K62" si="68">E29</f>
        <v>2023</v>
      </c>
      <c r="F62" s="35">
        <f t="shared" si="68"/>
        <v>2024</v>
      </c>
      <c r="G62" s="35">
        <f t="shared" si="68"/>
        <v>2025</v>
      </c>
      <c r="H62" s="35">
        <f t="shared" si="68"/>
        <v>2026</v>
      </c>
      <c r="I62" s="35">
        <f t="shared" si="68"/>
        <v>2027</v>
      </c>
      <c r="J62" s="35">
        <f t="shared" si="68"/>
        <v>2028</v>
      </c>
      <c r="K62" s="35">
        <f t="shared" si="68"/>
        <v>2029</v>
      </c>
      <c r="L62" s="28" t="s">
        <v>5</v>
      </c>
      <c r="M62" s="26"/>
      <c r="N62" s="261" t="s">
        <v>11</v>
      </c>
      <c r="O62" s="34" t="s">
        <v>12</v>
      </c>
      <c r="P62" s="34"/>
      <c r="Q62" s="35">
        <f t="shared" ref="Q62:W62" si="69">Q29</f>
        <v>2023</v>
      </c>
      <c r="R62" s="35">
        <f t="shared" si="69"/>
        <v>2024</v>
      </c>
      <c r="S62" s="35">
        <f t="shared" si="69"/>
        <v>2025</v>
      </c>
      <c r="T62" s="35">
        <f t="shared" si="69"/>
        <v>2026</v>
      </c>
      <c r="U62" s="35">
        <f t="shared" si="69"/>
        <v>2027</v>
      </c>
      <c r="V62" s="35">
        <f t="shared" si="69"/>
        <v>2028</v>
      </c>
      <c r="W62" s="35">
        <f t="shared" si="69"/>
        <v>2029</v>
      </c>
      <c r="X62" s="28" t="s">
        <v>5</v>
      </c>
      <c r="Y62" s="26"/>
      <c r="Z62" s="224"/>
    </row>
    <row r="63" spans="1:26" x14ac:dyDescent="0.25">
      <c r="A63" s="26"/>
      <c r="B63" s="262"/>
      <c r="C63" s="276"/>
      <c r="D63" s="277"/>
      <c r="E63" s="4"/>
      <c r="F63" s="4"/>
      <c r="G63" s="4"/>
      <c r="H63" s="4"/>
      <c r="I63" s="4"/>
      <c r="J63" s="4"/>
      <c r="K63" s="4"/>
      <c r="L63" s="38">
        <f t="shared" ref="L63:L68" si="70">SUM(E63:K63)</f>
        <v>0</v>
      </c>
      <c r="M63" s="26"/>
      <c r="N63" s="262"/>
      <c r="O63" s="276"/>
      <c r="P63" s="277"/>
      <c r="Q63" s="4"/>
      <c r="R63" s="4"/>
      <c r="S63" s="4"/>
      <c r="T63" s="4"/>
      <c r="U63" s="4"/>
      <c r="V63" s="4"/>
      <c r="W63" s="4"/>
      <c r="X63" s="38">
        <f t="shared" ref="X63:X68" si="71">SUM(Q63:W63)</f>
        <v>0</v>
      </c>
      <c r="Y63" s="26"/>
      <c r="Z63" s="224"/>
    </row>
    <row r="64" spans="1:26" x14ac:dyDescent="0.25">
      <c r="A64" s="26"/>
      <c r="B64" s="262"/>
      <c r="C64" s="5"/>
      <c r="D64" s="6"/>
      <c r="E64" s="4"/>
      <c r="F64" s="4"/>
      <c r="G64" s="4"/>
      <c r="H64" s="4"/>
      <c r="I64" s="4"/>
      <c r="J64" s="4"/>
      <c r="K64" s="4"/>
      <c r="L64" s="38">
        <f t="shared" si="70"/>
        <v>0</v>
      </c>
      <c r="M64" s="26"/>
      <c r="N64" s="262"/>
      <c r="O64" s="5"/>
      <c r="P64" s="6"/>
      <c r="Q64" s="4"/>
      <c r="R64" s="4"/>
      <c r="S64" s="4"/>
      <c r="T64" s="4"/>
      <c r="U64" s="4"/>
      <c r="V64" s="4"/>
      <c r="W64" s="4"/>
      <c r="X64" s="38">
        <f t="shared" si="71"/>
        <v>0</v>
      </c>
      <c r="Y64" s="26"/>
      <c r="Z64" s="224"/>
    </row>
    <row r="65" spans="1:26" x14ac:dyDescent="0.25">
      <c r="A65" s="26"/>
      <c r="B65" s="262"/>
      <c r="C65" s="5"/>
      <c r="D65" s="6"/>
      <c r="E65" s="4"/>
      <c r="F65" s="4"/>
      <c r="G65" s="4"/>
      <c r="H65" s="4"/>
      <c r="I65" s="4"/>
      <c r="J65" s="4"/>
      <c r="K65" s="4"/>
      <c r="L65" s="38">
        <f t="shared" si="70"/>
        <v>0</v>
      </c>
      <c r="M65" s="26"/>
      <c r="N65" s="262"/>
      <c r="O65" s="5"/>
      <c r="P65" s="6"/>
      <c r="Q65" s="4"/>
      <c r="R65" s="4"/>
      <c r="S65" s="4"/>
      <c r="T65" s="4"/>
      <c r="U65" s="4"/>
      <c r="V65" s="4"/>
      <c r="W65" s="4"/>
      <c r="X65" s="38">
        <f t="shared" si="71"/>
        <v>0</v>
      </c>
      <c r="Y65" s="26"/>
      <c r="Z65" s="224"/>
    </row>
    <row r="66" spans="1:26" x14ac:dyDescent="0.25">
      <c r="A66" s="26"/>
      <c r="B66" s="262"/>
      <c r="C66" s="5"/>
      <c r="D66" s="6"/>
      <c r="E66" s="4"/>
      <c r="F66" s="4"/>
      <c r="G66" s="4"/>
      <c r="H66" s="4"/>
      <c r="I66" s="4"/>
      <c r="J66" s="4"/>
      <c r="K66" s="4"/>
      <c r="L66" s="38">
        <f t="shared" si="70"/>
        <v>0</v>
      </c>
      <c r="M66" s="26"/>
      <c r="N66" s="262"/>
      <c r="O66" s="5"/>
      <c r="P66" s="6"/>
      <c r="Q66" s="4"/>
      <c r="R66" s="4"/>
      <c r="S66" s="4"/>
      <c r="T66" s="4"/>
      <c r="U66" s="4"/>
      <c r="V66" s="4"/>
      <c r="W66" s="4"/>
      <c r="X66" s="38">
        <f t="shared" si="71"/>
        <v>0</v>
      </c>
      <c r="Y66" s="26"/>
      <c r="Z66" s="224"/>
    </row>
    <row r="67" spans="1:26" x14ac:dyDescent="0.25">
      <c r="A67" s="26"/>
      <c r="B67" s="262"/>
      <c r="C67" s="219"/>
      <c r="D67" s="220"/>
      <c r="E67" s="4"/>
      <c r="F67" s="4"/>
      <c r="G67" s="4"/>
      <c r="H67" s="4"/>
      <c r="I67" s="4"/>
      <c r="J67" s="4"/>
      <c r="K67" s="4"/>
      <c r="L67" s="38">
        <f t="shared" si="70"/>
        <v>0</v>
      </c>
      <c r="M67" s="26"/>
      <c r="N67" s="262"/>
      <c r="O67" s="219"/>
      <c r="P67" s="220"/>
      <c r="Q67" s="4"/>
      <c r="R67" s="4"/>
      <c r="S67" s="4"/>
      <c r="T67" s="4"/>
      <c r="U67" s="4"/>
      <c r="V67" s="4"/>
      <c r="W67" s="4"/>
      <c r="X67" s="38">
        <f t="shared" si="71"/>
        <v>0</v>
      </c>
      <c r="Y67" s="26"/>
      <c r="Z67" s="224"/>
    </row>
    <row r="68" spans="1:26" ht="15.75" thickBot="1" x14ac:dyDescent="0.3">
      <c r="A68" s="26"/>
      <c r="B68" s="263"/>
      <c r="C68" s="31" t="s">
        <v>29</v>
      </c>
      <c r="D68" s="31"/>
      <c r="E68" s="44">
        <f t="shared" ref="E68:K68" si="72">ROUND(SUM(E63:E67),0)</f>
        <v>0</v>
      </c>
      <c r="F68" s="44">
        <f t="shared" si="72"/>
        <v>0</v>
      </c>
      <c r="G68" s="44">
        <f t="shared" si="72"/>
        <v>0</v>
      </c>
      <c r="H68" s="44">
        <f t="shared" si="72"/>
        <v>0</v>
      </c>
      <c r="I68" s="44">
        <f t="shared" si="72"/>
        <v>0</v>
      </c>
      <c r="J68" s="44">
        <f t="shared" si="72"/>
        <v>0</v>
      </c>
      <c r="K68" s="44">
        <f t="shared" si="72"/>
        <v>0</v>
      </c>
      <c r="L68" s="45">
        <f t="shared" si="70"/>
        <v>0</v>
      </c>
      <c r="M68" s="26"/>
      <c r="N68" s="263"/>
      <c r="O68" s="31" t="s">
        <v>13</v>
      </c>
      <c r="P68" s="31"/>
      <c r="Q68" s="44">
        <f t="shared" ref="Q68:W68" si="73">ROUND(SUM(Q63:Q67),0)</f>
        <v>0</v>
      </c>
      <c r="R68" s="44">
        <f t="shared" si="73"/>
        <v>0</v>
      </c>
      <c r="S68" s="44">
        <f t="shared" si="73"/>
        <v>0</v>
      </c>
      <c r="T68" s="44">
        <f t="shared" si="73"/>
        <v>0</v>
      </c>
      <c r="U68" s="44">
        <f t="shared" si="73"/>
        <v>0</v>
      </c>
      <c r="V68" s="44">
        <f t="shared" si="73"/>
        <v>0</v>
      </c>
      <c r="W68" s="44">
        <f t="shared" si="73"/>
        <v>0</v>
      </c>
      <c r="X68" s="45">
        <f t="shared" si="71"/>
        <v>0</v>
      </c>
      <c r="Y68" s="26"/>
      <c r="Z68" s="224"/>
    </row>
    <row r="69" spans="1:26" x14ac:dyDescent="0.25">
      <c r="A69" s="26"/>
      <c r="B69" s="261" t="s">
        <v>31</v>
      </c>
      <c r="C69" s="34" t="s">
        <v>19</v>
      </c>
      <c r="D69" s="34"/>
      <c r="E69" s="35">
        <f t="shared" ref="E69:K69" si="74">E29</f>
        <v>2023</v>
      </c>
      <c r="F69" s="35">
        <f t="shared" si="74"/>
        <v>2024</v>
      </c>
      <c r="G69" s="35">
        <f t="shared" si="74"/>
        <v>2025</v>
      </c>
      <c r="H69" s="35">
        <f t="shared" si="74"/>
        <v>2026</v>
      </c>
      <c r="I69" s="35">
        <f t="shared" si="74"/>
        <v>2027</v>
      </c>
      <c r="J69" s="35">
        <f t="shared" si="74"/>
        <v>2028</v>
      </c>
      <c r="K69" s="35">
        <f t="shared" si="74"/>
        <v>2029</v>
      </c>
      <c r="L69" s="28" t="s">
        <v>5</v>
      </c>
      <c r="M69" s="26"/>
      <c r="N69" s="261" t="s">
        <v>31</v>
      </c>
      <c r="O69" s="34" t="s">
        <v>19</v>
      </c>
      <c r="P69" s="34"/>
      <c r="Q69" s="35">
        <f t="shared" ref="Q69:W69" si="75">Q29</f>
        <v>2023</v>
      </c>
      <c r="R69" s="35">
        <f t="shared" si="75"/>
        <v>2024</v>
      </c>
      <c r="S69" s="35">
        <f t="shared" si="75"/>
        <v>2025</v>
      </c>
      <c r="T69" s="35">
        <f t="shared" si="75"/>
        <v>2026</v>
      </c>
      <c r="U69" s="35">
        <f t="shared" si="75"/>
        <v>2027</v>
      </c>
      <c r="V69" s="35">
        <f t="shared" si="75"/>
        <v>2028</v>
      </c>
      <c r="W69" s="35">
        <f t="shared" si="75"/>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76">SUM(Q70:W70)</f>
        <v>0</v>
      </c>
      <c r="Y70" s="26"/>
      <c r="Z70" s="224"/>
    </row>
    <row r="71" spans="1:26" x14ac:dyDescent="0.25">
      <c r="A71" s="26"/>
      <c r="B71" s="262"/>
      <c r="C71" s="5"/>
      <c r="D71" s="6"/>
      <c r="E71" s="4"/>
      <c r="F71" s="4"/>
      <c r="G71" s="4"/>
      <c r="H71" s="4"/>
      <c r="I71" s="4"/>
      <c r="J71" s="4"/>
      <c r="K71" s="4"/>
      <c r="L71" s="38">
        <f>SUM(E71:K71)</f>
        <v>0</v>
      </c>
      <c r="M71" s="26"/>
      <c r="N71" s="262"/>
      <c r="O71" s="5"/>
      <c r="P71" s="6"/>
      <c r="Q71" s="4"/>
      <c r="R71" s="4"/>
      <c r="S71" s="4"/>
      <c r="T71" s="4"/>
      <c r="U71" s="4"/>
      <c r="V71" s="4"/>
      <c r="W71" s="4"/>
      <c r="X71" s="38">
        <f t="shared" si="76"/>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76"/>
        <v>0</v>
      </c>
      <c r="Y72" s="26"/>
      <c r="Z72" s="224"/>
    </row>
    <row r="73" spans="1:26" ht="15.75" thickBot="1" x14ac:dyDescent="0.3">
      <c r="A73" s="26"/>
      <c r="B73" s="263"/>
      <c r="C73" s="31" t="s">
        <v>30</v>
      </c>
      <c r="D73" s="31"/>
      <c r="E73" s="44">
        <f t="shared" ref="E73:K73" si="77">ROUND(SUM(E70:E72),0)</f>
        <v>0</v>
      </c>
      <c r="F73" s="44">
        <f t="shared" si="77"/>
        <v>0</v>
      </c>
      <c r="G73" s="44">
        <f t="shared" si="77"/>
        <v>0</v>
      </c>
      <c r="H73" s="44">
        <f t="shared" si="77"/>
        <v>0</v>
      </c>
      <c r="I73" s="44">
        <f t="shared" si="77"/>
        <v>0</v>
      </c>
      <c r="J73" s="44">
        <f t="shared" si="77"/>
        <v>0</v>
      </c>
      <c r="K73" s="44">
        <f t="shared" si="77"/>
        <v>0</v>
      </c>
      <c r="L73" s="45">
        <f>SUM(E73:K73)</f>
        <v>0</v>
      </c>
      <c r="M73" s="26"/>
      <c r="N73" s="263"/>
      <c r="O73" s="31" t="s">
        <v>13</v>
      </c>
      <c r="P73" s="31"/>
      <c r="Q73" s="44">
        <f t="shared" ref="Q73:W73" si="78">ROUND(SUM(Q70:Q72),0)</f>
        <v>0</v>
      </c>
      <c r="R73" s="44">
        <f t="shared" si="78"/>
        <v>0</v>
      </c>
      <c r="S73" s="44">
        <f t="shared" si="78"/>
        <v>0</v>
      </c>
      <c r="T73" s="44">
        <f t="shared" si="78"/>
        <v>0</v>
      </c>
      <c r="U73" s="44">
        <f t="shared" si="78"/>
        <v>0</v>
      </c>
      <c r="V73" s="44">
        <f t="shared" si="78"/>
        <v>0</v>
      </c>
      <c r="W73" s="44">
        <f t="shared" si="78"/>
        <v>0</v>
      </c>
      <c r="X73" s="45">
        <f t="shared" si="76"/>
        <v>0</v>
      </c>
      <c r="Y73" s="26"/>
      <c r="Z73" s="224"/>
    </row>
    <row r="74" spans="1:26" x14ac:dyDescent="0.25">
      <c r="A74" s="26"/>
      <c r="B74" s="261" t="s">
        <v>33</v>
      </c>
      <c r="C74" s="34" t="s">
        <v>32</v>
      </c>
      <c r="D74" s="34"/>
      <c r="E74" s="35">
        <f t="shared" ref="E74:K74" si="79">E29</f>
        <v>2023</v>
      </c>
      <c r="F74" s="35">
        <f t="shared" si="79"/>
        <v>2024</v>
      </c>
      <c r="G74" s="35">
        <f t="shared" si="79"/>
        <v>2025</v>
      </c>
      <c r="H74" s="35">
        <f t="shared" si="79"/>
        <v>2026</v>
      </c>
      <c r="I74" s="35">
        <f t="shared" si="79"/>
        <v>2027</v>
      </c>
      <c r="J74" s="35">
        <f t="shared" si="79"/>
        <v>2028</v>
      </c>
      <c r="K74" s="35">
        <f t="shared" si="79"/>
        <v>2029</v>
      </c>
      <c r="L74" s="28" t="s">
        <v>5</v>
      </c>
      <c r="M74" s="26"/>
      <c r="N74" s="261" t="s">
        <v>33</v>
      </c>
      <c r="O74" s="34" t="s">
        <v>32</v>
      </c>
      <c r="P74" s="34"/>
      <c r="Q74" s="35">
        <f t="shared" ref="Q74:W74" si="80">Q29</f>
        <v>2023</v>
      </c>
      <c r="R74" s="35">
        <f t="shared" si="80"/>
        <v>2024</v>
      </c>
      <c r="S74" s="35">
        <f t="shared" si="80"/>
        <v>2025</v>
      </c>
      <c r="T74" s="35">
        <f t="shared" si="80"/>
        <v>2026</v>
      </c>
      <c r="U74" s="35">
        <f t="shared" si="80"/>
        <v>2027</v>
      </c>
      <c r="V74" s="35">
        <f t="shared" si="80"/>
        <v>2028</v>
      </c>
      <c r="W74" s="35">
        <f t="shared" si="80"/>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81">SUM(Q75:W75)</f>
        <v>0</v>
      </c>
      <c r="Y75" s="26"/>
      <c r="Z75" s="224"/>
    </row>
    <row r="76" spans="1:26" ht="15.75" thickBot="1" x14ac:dyDescent="0.3">
      <c r="A76" s="26"/>
      <c r="B76" s="263"/>
      <c r="C76" s="31" t="s">
        <v>34</v>
      </c>
      <c r="D76" s="31"/>
      <c r="E76" s="44">
        <f t="shared" ref="E76:K76" si="82">ROUND(SUM(E75:E75),0)</f>
        <v>0</v>
      </c>
      <c r="F76" s="44">
        <f t="shared" si="82"/>
        <v>0</v>
      </c>
      <c r="G76" s="44">
        <f t="shared" si="82"/>
        <v>0</v>
      </c>
      <c r="H76" s="44">
        <f t="shared" si="82"/>
        <v>0</v>
      </c>
      <c r="I76" s="44">
        <f t="shared" si="82"/>
        <v>0</v>
      </c>
      <c r="J76" s="44">
        <f t="shared" si="82"/>
        <v>0</v>
      </c>
      <c r="K76" s="44">
        <f t="shared" si="82"/>
        <v>0</v>
      </c>
      <c r="L76" s="45">
        <f>SUM(E76:K76)</f>
        <v>0</v>
      </c>
      <c r="M76" s="26"/>
      <c r="N76" s="263"/>
      <c r="O76" s="31" t="s">
        <v>34</v>
      </c>
      <c r="P76" s="31"/>
      <c r="Q76" s="44">
        <f t="shared" ref="Q76:W76" si="83">ROUND(SUM(Q75:Q75),0)</f>
        <v>0</v>
      </c>
      <c r="R76" s="44">
        <f t="shared" si="83"/>
        <v>0</v>
      </c>
      <c r="S76" s="44">
        <f t="shared" si="83"/>
        <v>0</v>
      </c>
      <c r="T76" s="44">
        <f t="shared" si="83"/>
        <v>0</v>
      </c>
      <c r="U76" s="44">
        <f t="shared" si="83"/>
        <v>0</v>
      </c>
      <c r="V76" s="44">
        <f t="shared" si="83"/>
        <v>0</v>
      </c>
      <c r="W76" s="44">
        <f t="shared" si="83"/>
        <v>0</v>
      </c>
      <c r="X76" s="45">
        <f t="shared" si="81"/>
        <v>0</v>
      </c>
      <c r="Y76" s="26"/>
      <c r="Z76" s="224"/>
    </row>
    <row r="77" spans="1:26" x14ac:dyDescent="0.25">
      <c r="A77" s="26"/>
      <c r="B77" s="261" t="s">
        <v>14</v>
      </c>
      <c r="C77" s="34"/>
      <c r="D77" s="34"/>
      <c r="E77" s="35">
        <f t="shared" ref="E77:K77" si="84">E29</f>
        <v>2023</v>
      </c>
      <c r="F77" s="35">
        <f t="shared" si="84"/>
        <v>2024</v>
      </c>
      <c r="G77" s="35">
        <f t="shared" si="84"/>
        <v>2025</v>
      </c>
      <c r="H77" s="35">
        <f t="shared" si="84"/>
        <v>2026</v>
      </c>
      <c r="I77" s="35">
        <f t="shared" si="84"/>
        <v>2027</v>
      </c>
      <c r="J77" s="35">
        <f t="shared" si="84"/>
        <v>2028</v>
      </c>
      <c r="K77" s="35">
        <f t="shared" si="84"/>
        <v>2029</v>
      </c>
      <c r="L77" s="28" t="s">
        <v>2</v>
      </c>
      <c r="M77" s="26"/>
      <c r="N77" s="261" t="s">
        <v>14</v>
      </c>
      <c r="O77" s="34"/>
      <c r="P77" s="34"/>
      <c r="Q77" s="35">
        <f t="shared" ref="Q77:W77" si="85">Q29</f>
        <v>2023</v>
      </c>
      <c r="R77" s="35">
        <f t="shared" si="85"/>
        <v>2024</v>
      </c>
      <c r="S77" s="35">
        <f t="shared" si="85"/>
        <v>2025</v>
      </c>
      <c r="T77" s="35">
        <f t="shared" si="85"/>
        <v>2026</v>
      </c>
      <c r="U77" s="35">
        <f t="shared" si="85"/>
        <v>2027</v>
      </c>
      <c r="V77" s="35">
        <f t="shared" si="85"/>
        <v>2028</v>
      </c>
      <c r="W77" s="35">
        <f t="shared" si="85"/>
        <v>2029</v>
      </c>
      <c r="X77" s="28" t="s">
        <v>2</v>
      </c>
      <c r="Y77" s="26"/>
      <c r="Z77" s="224"/>
    </row>
    <row r="78" spans="1:26" x14ac:dyDescent="0.25">
      <c r="A78" s="26"/>
      <c r="B78" s="262"/>
      <c r="C78" s="46" t="s">
        <v>35</v>
      </c>
      <c r="D78" s="46"/>
      <c r="E78" s="37">
        <f t="shared" ref="E78:K78" si="86">E53+E61+E68+E73+E76</f>
        <v>0</v>
      </c>
      <c r="F78" s="37">
        <f t="shared" si="86"/>
        <v>0</v>
      </c>
      <c r="G78" s="37">
        <f t="shared" si="86"/>
        <v>0</v>
      </c>
      <c r="H78" s="37">
        <f t="shared" si="86"/>
        <v>0</v>
      </c>
      <c r="I78" s="37">
        <f t="shared" si="86"/>
        <v>0</v>
      </c>
      <c r="J78" s="37">
        <f t="shared" si="86"/>
        <v>0</v>
      </c>
      <c r="K78" s="37">
        <f t="shared" si="86"/>
        <v>0</v>
      </c>
      <c r="L78" s="38">
        <f>SUM(E78:K78)</f>
        <v>0</v>
      </c>
      <c r="M78" s="26"/>
      <c r="N78" s="262"/>
      <c r="O78" s="46" t="s">
        <v>35</v>
      </c>
      <c r="P78" s="46"/>
      <c r="Q78" s="37">
        <f t="shared" ref="Q78:W78" si="87">Q53+Q61+Q68+Q73+Q76</f>
        <v>0</v>
      </c>
      <c r="R78" s="37">
        <f t="shared" si="87"/>
        <v>0</v>
      </c>
      <c r="S78" s="37">
        <f t="shared" si="87"/>
        <v>0</v>
      </c>
      <c r="T78" s="37">
        <f t="shared" si="87"/>
        <v>0</v>
      </c>
      <c r="U78" s="37">
        <f t="shared" si="87"/>
        <v>0</v>
      </c>
      <c r="V78" s="37">
        <f t="shared" si="87"/>
        <v>0</v>
      </c>
      <c r="W78" s="37">
        <f t="shared" si="87"/>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88">SUM(F78:F80)</f>
        <v>0</v>
      </c>
      <c r="G81" s="44">
        <f t="shared" si="88"/>
        <v>0</v>
      </c>
      <c r="H81" s="44">
        <f t="shared" si="88"/>
        <v>0</v>
      </c>
      <c r="I81" s="44">
        <f t="shared" si="88"/>
        <v>0</v>
      </c>
      <c r="J81" s="44">
        <f t="shared" si="88"/>
        <v>0</v>
      </c>
      <c r="K81" s="44">
        <f t="shared" si="88"/>
        <v>0</v>
      </c>
      <c r="L81" s="45">
        <f>SUM(E81:K81)</f>
        <v>0</v>
      </c>
      <c r="M81" s="48"/>
      <c r="N81" s="263"/>
      <c r="O81" s="31" t="s">
        <v>15</v>
      </c>
      <c r="P81" s="31"/>
      <c r="Q81" s="44">
        <f t="shared" ref="Q81" si="89">SUM(Q78:Q80)</f>
        <v>0</v>
      </c>
      <c r="R81" s="44">
        <f t="shared" ref="R81:W81" si="90">SUM(R78:R80)</f>
        <v>0</v>
      </c>
      <c r="S81" s="44">
        <f t="shared" si="90"/>
        <v>0</v>
      </c>
      <c r="T81" s="44">
        <f t="shared" si="90"/>
        <v>0</v>
      </c>
      <c r="U81" s="44">
        <f t="shared" si="90"/>
        <v>0</v>
      </c>
      <c r="V81" s="44">
        <f t="shared" si="90"/>
        <v>0</v>
      </c>
      <c r="W81" s="44">
        <f t="shared" si="90"/>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91">E15</f>
        <v>2023</v>
      </c>
      <c r="F85" s="56">
        <f t="shared" si="91"/>
        <v>2024</v>
      </c>
      <c r="G85" s="56">
        <f t="shared" si="91"/>
        <v>2025</v>
      </c>
      <c r="H85" s="56">
        <f t="shared" si="91"/>
        <v>2026</v>
      </c>
      <c r="I85" s="56">
        <f t="shared" si="91"/>
        <v>2027</v>
      </c>
      <c r="J85" s="56">
        <f t="shared" si="91"/>
        <v>2028</v>
      </c>
      <c r="K85" s="56">
        <f t="shared" si="91"/>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 si="92">IF(E151=0,0%,E151/(E151+Q151))</f>
        <v>0</v>
      </c>
      <c r="F86" s="15">
        <f t="shared" ref="F86" si="93">IF(F151=0,0%,F151/(F151+R151))</f>
        <v>0</v>
      </c>
      <c r="G86" s="15">
        <f t="shared" ref="G86" si="94">IF(G151=0,0%,G151/(G151+S151))</f>
        <v>0</v>
      </c>
      <c r="H86" s="15">
        <f t="shared" ref="H86" si="95">IF(H151=0,0%,H151/(H151+T151))</f>
        <v>0</v>
      </c>
      <c r="I86" s="15">
        <f t="shared" ref="I86" si="96">IF(I151=0,0%,I151/(I151+U151))</f>
        <v>0</v>
      </c>
      <c r="J86" s="15">
        <f t="shared" ref="J86" si="97">IF(J151=0,0%,J151/(J151+V151))</f>
        <v>0</v>
      </c>
      <c r="K86" s="15">
        <f t="shared" ref="K86" si="98">IF(K151=0,0%,K151/(K151+W151))</f>
        <v>0</v>
      </c>
      <c r="L86" s="14">
        <f t="shared" ref="L86" si="99">IF(L151=0,0%,L151/(L151+X151))</f>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100">E151</f>
        <v>0</v>
      </c>
      <c r="F87" s="18">
        <f t="shared" si="100"/>
        <v>0</v>
      </c>
      <c r="G87" s="18">
        <f t="shared" si="100"/>
        <v>0</v>
      </c>
      <c r="H87" s="18">
        <f t="shared" si="100"/>
        <v>0</v>
      </c>
      <c r="I87" s="18">
        <f t="shared" si="100"/>
        <v>0</v>
      </c>
      <c r="J87" s="18">
        <f t="shared" si="100"/>
        <v>0</v>
      </c>
      <c r="K87" s="18">
        <f t="shared" si="10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 si="101">E123+Q123</f>
        <v>0</v>
      </c>
      <c r="F89" s="20">
        <f t="shared" ref="F89" si="102">F123+R123</f>
        <v>0</v>
      </c>
      <c r="G89" s="20">
        <f t="shared" ref="G89" si="103">G123+S123</f>
        <v>0</v>
      </c>
      <c r="H89" s="20">
        <f t="shared" ref="H89" si="104">H123+T123</f>
        <v>0</v>
      </c>
      <c r="I89" s="20">
        <f t="shared" ref="I89" si="105">I123+U123</f>
        <v>0</v>
      </c>
      <c r="J89" s="20">
        <f t="shared" ref="J89" si="106">J123+V123</f>
        <v>0</v>
      </c>
      <c r="K89" s="20">
        <f t="shared" ref="K89" si="107">K123+W123</f>
        <v>0</v>
      </c>
      <c r="L89" s="18">
        <f t="shared" ref="L89:L96" si="108">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 si="109">E131+Q131</f>
        <v>0</v>
      </c>
      <c r="F90" s="20">
        <f t="shared" ref="F90" si="110">F131+R131</f>
        <v>0</v>
      </c>
      <c r="G90" s="20">
        <f t="shared" ref="G90" si="111">G131+S131</f>
        <v>0</v>
      </c>
      <c r="H90" s="20">
        <f t="shared" ref="H90" si="112">H131+T131</f>
        <v>0</v>
      </c>
      <c r="I90" s="20">
        <f t="shared" ref="I90" si="113">I131+U131</f>
        <v>0</v>
      </c>
      <c r="J90" s="20">
        <f t="shared" ref="J90" si="114">J131+V131</f>
        <v>0</v>
      </c>
      <c r="K90" s="20">
        <f t="shared" ref="K90" si="115">K131+W131</f>
        <v>0</v>
      </c>
      <c r="L90" s="18">
        <f t="shared" si="108"/>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 si="116">E138+Q138</f>
        <v>0</v>
      </c>
      <c r="F91" s="20">
        <f t="shared" ref="F91" si="117">F138+R138</f>
        <v>0</v>
      </c>
      <c r="G91" s="20">
        <f t="shared" ref="G91" si="118">G138+S138</f>
        <v>0</v>
      </c>
      <c r="H91" s="20">
        <f t="shared" ref="H91" si="119">H138+T138</f>
        <v>0</v>
      </c>
      <c r="I91" s="20">
        <f t="shared" ref="I91" si="120">I138+U138</f>
        <v>0</v>
      </c>
      <c r="J91" s="20">
        <f t="shared" ref="J91" si="121">J138+V138</f>
        <v>0</v>
      </c>
      <c r="K91" s="20">
        <f t="shared" ref="K91" si="122">K138+W138</f>
        <v>0</v>
      </c>
      <c r="L91" s="18">
        <f t="shared" si="108"/>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 si="123">E143+Q143</f>
        <v>0</v>
      </c>
      <c r="F92" s="20">
        <f t="shared" ref="F92" si="124">F143+R143</f>
        <v>0</v>
      </c>
      <c r="G92" s="20">
        <f t="shared" ref="G92" si="125">G143+S143</f>
        <v>0</v>
      </c>
      <c r="H92" s="20">
        <f t="shared" ref="H92" si="126">H143+T143</f>
        <v>0</v>
      </c>
      <c r="I92" s="20">
        <f t="shared" ref="I92" si="127">I143+U143</f>
        <v>0</v>
      </c>
      <c r="J92" s="20">
        <f t="shared" ref="J92" si="128">J143+V143</f>
        <v>0</v>
      </c>
      <c r="K92" s="20">
        <f t="shared" ref="K92" si="129">K143+W143</f>
        <v>0</v>
      </c>
      <c r="L92" s="18">
        <f t="shared" si="108"/>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 si="130">E146+Q146</f>
        <v>0</v>
      </c>
      <c r="F93" s="20">
        <f t="shared" ref="F93" si="131">F146+R146</f>
        <v>0</v>
      </c>
      <c r="G93" s="20">
        <f t="shared" ref="G93" si="132">G146+S146</f>
        <v>0</v>
      </c>
      <c r="H93" s="20">
        <f t="shared" ref="H93" si="133">H146+T146</f>
        <v>0</v>
      </c>
      <c r="I93" s="20">
        <f t="shared" ref="I93" si="134">I146+U146</f>
        <v>0</v>
      </c>
      <c r="J93" s="20">
        <f t="shared" ref="J93" si="135">J146+V146</f>
        <v>0</v>
      </c>
      <c r="K93" s="20">
        <f t="shared" ref="K93" si="136">K146+W146</f>
        <v>0</v>
      </c>
      <c r="L93" s="18">
        <f t="shared" si="108"/>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137">SUM(F149:F150)+SUM(R149:R150)</f>
        <v>0</v>
      </c>
      <c r="G94" s="18">
        <f t="shared" ref="G94" si="138">SUM(G149:G150)+SUM(S149:S150)</f>
        <v>0</v>
      </c>
      <c r="H94" s="18">
        <f t="shared" ref="H94" si="139">SUM(H149:H150)+SUM(T149:T150)</f>
        <v>0</v>
      </c>
      <c r="I94" s="18">
        <f t="shared" ref="I94" si="140">SUM(I149:I150)+SUM(U149:U150)</f>
        <v>0</v>
      </c>
      <c r="J94" s="18">
        <f t="shared" ref="J94" si="141">SUM(J149:J150)+SUM(V149:V150)</f>
        <v>0</v>
      </c>
      <c r="K94" s="18">
        <f t="shared" ref="K94" si="142">SUM(K149:K150)+SUM(W149:W150)</f>
        <v>0</v>
      </c>
      <c r="L94" s="18">
        <f t="shared" si="108"/>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 si="143">E148+Q148</f>
        <v>0</v>
      </c>
      <c r="F95" s="18">
        <f t="shared" ref="F95" si="144">F148+R148</f>
        <v>0</v>
      </c>
      <c r="G95" s="18">
        <f t="shared" ref="G95" si="145">G148+S148</f>
        <v>0</v>
      </c>
      <c r="H95" s="18">
        <f t="shared" ref="H95" si="146">H148+T148</f>
        <v>0</v>
      </c>
      <c r="I95" s="18">
        <f t="shared" ref="I95" si="147">I148+U148</f>
        <v>0</v>
      </c>
      <c r="J95" s="18">
        <f t="shared" ref="J95" si="148">J148+V148</f>
        <v>0</v>
      </c>
      <c r="K95" s="18">
        <f t="shared" ref="K95" si="149">K148+W148</f>
        <v>0</v>
      </c>
      <c r="L95" s="18">
        <f t="shared" si="108"/>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 si="150">E151+Q151</f>
        <v>0</v>
      </c>
      <c r="F96" s="18">
        <f t="shared" ref="F96" si="151">F151+R151</f>
        <v>0</v>
      </c>
      <c r="G96" s="18">
        <f t="shared" ref="G96" si="152">G151+S151</f>
        <v>0</v>
      </c>
      <c r="H96" s="18">
        <f t="shared" ref="H96" si="153">H151+T151</f>
        <v>0</v>
      </c>
      <c r="I96" s="18">
        <f t="shared" ref="I96" si="154">I151+U151</f>
        <v>0</v>
      </c>
      <c r="J96" s="18">
        <f t="shared" ref="J96" si="155">J151+V151</f>
        <v>0</v>
      </c>
      <c r="K96" s="18">
        <f t="shared" ref="K96" si="156">K151+W151</f>
        <v>0</v>
      </c>
      <c r="L96" s="18">
        <f t="shared" si="108"/>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157">E85</f>
        <v>2023</v>
      </c>
      <c r="F99" s="27">
        <f t="shared" si="157"/>
        <v>2024</v>
      </c>
      <c r="G99" s="27">
        <f t="shared" si="157"/>
        <v>2025</v>
      </c>
      <c r="H99" s="27">
        <f t="shared" si="157"/>
        <v>2026</v>
      </c>
      <c r="I99" s="27">
        <f t="shared" si="157"/>
        <v>2027</v>
      </c>
      <c r="J99" s="27">
        <f t="shared" si="157"/>
        <v>2028</v>
      </c>
      <c r="K99" s="27">
        <f t="shared" si="157"/>
        <v>2029</v>
      </c>
      <c r="L99" s="28" t="s">
        <v>2</v>
      </c>
      <c r="M99" s="26"/>
      <c r="N99" s="261" t="s">
        <v>0</v>
      </c>
      <c r="O99" s="271" t="s">
        <v>1</v>
      </c>
      <c r="P99" s="272"/>
      <c r="Q99" s="27">
        <f t="shared" ref="Q99" si="158">E85</f>
        <v>2023</v>
      </c>
      <c r="R99" s="27">
        <f t="shared" ref="R99" si="159">F85</f>
        <v>2024</v>
      </c>
      <c r="S99" s="27">
        <f t="shared" ref="S99" si="160">G85</f>
        <v>2025</v>
      </c>
      <c r="T99" s="27">
        <f t="shared" ref="T99" si="161">H85</f>
        <v>2026</v>
      </c>
      <c r="U99" s="27">
        <f t="shared" ref="U99" si="162">I85</f>
        <v>2027</v>
      </c>
      <c r="V99" s="27">
        <f t="shared" ref="V99" si="163">J85</f>
        <v>2028</v>
      </c>
      <c r="W99" s="27">
        <f t="shared" ref="W99" si="164">K85</f>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165">SUM(E101:K101)</f>
        <v>0</v>
      </c>
      <c r="M101" s="26"/>
      <c r="N101" s="262"/>
      <c r="O101" s="221" t="str">
        <f>IF($J$4&lt;&gt;0,$J$4,"")</f>
        <v/>
      </c>
      <c r="P101" s="222"/>
      <c r="Q101" s="106"/>
      <c r="R101" s="106"/>
      <c r="S101" s="106"/>
      <c r="T101" s="106"/>
      <c r="U101" s="106"/>
      <c r="V101" s="1"/>
      <c r="W101" s="1"/>
      <c r="X101" s="29">
        <f t="shared" ref="X101:X103" si="166">SUM(Q101:W101)</f>
        <v>0</v>
      </c>
      <c r="Y101" s="26"/>
      <c r="Z101" s="224"/>
    </row>
    <row r="102" spans="1:26" x14ac:dyDescent="0.25">
      <c r="A102" s="26"/>
      <c r="B102" s="262"/>
      <c r="C102" s="221" t="str">
        <f>IF($J$6&lt;&gt;0,$J$6,"")</f>
        <v/>
      </c>
      <c r="D102" s="222"/>
      <c r="E102" s="1"/>
      <c r="F102" s="1"/>
      <c r="G102" s="1"/>
      <c r="H102" s="1"/>
      <c r="I102" s="1"/>
      <c r="J102" s="1"/>
      <c r="K102" s="1"/>
      <c r="L102" s="29">
        <f t="shared" si="165"/>
        <v>0</v>
      </c>
      <c r="M102" s="26"/>
      <c r="N102" s="262"/>
      <c r="O102" s="221" t="str">
        <f>IF($J$6&lt;&gt;0,$J$6,"")</f>
        <v/>
      </c>
      <c r="P102" s="222"/>
      <c r="Q102" s="1"/>
      <c r="R102" s="1"/>
      <c r="S102" s="1"/>
      <c r="T102" s="1"/>
      <c r="U102" s="1"/>
      <c r="V102" s="1"/>
      <c r="W102" s="1"/>
      <c r="X102" s="29">
        <f t="shared" si="166"/>
        <v>0</v>
      </c>
      <c r="Y102" s="26"/>
      <c r="Z102" s="224"/>
    </row>
    <row r="103" spans="1:26" x14ac:dyDescent="0.25">
      <c r="A103" s="26"/>
      <c r="B103" s="262"/>
      <c r="C103" s="221" t="str">
        <f>IF($J$8&lt;&gt;0,$J$8,"")</f>
        <v/>
      </c>
      <c r="D103" s="222"/>
      <c r="E103" s="1"/>
      <c r="F103" s="1"/>
      <c r="G103" s="1"/>
      <c r="H103" s="1"/>
      <c r="I103" s="1"/>
      <c r="J103" s="1"/>
      <c r="K103" s="1"/>
      <c r="L103" s="29">
        <f t="shared" si="165"/>
        <v>0</v>
      </c>
      <c r="M103" s="26"/>
      <c r="N103" s="262"/>
      <c r="O103" s="221" t="str">
        <f>IF($J$8&lt;&gt;0,$J$8,"")</f>
        <v/>
      </c>
      <c r="P103" s="222"/>
      <c r="Q103" s="1"/>
      <c r="R103" s="1"/>
      <c r="S103" s="1"/>
      <c r="T103" s="1"/>
      <c r="U103" s="1"/>
      <c r="V103" s="1"/>
      <c r="W103" s="1"/>
      <c r="X103" s="29">
        <f t="shared" si="166"/>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167">SUM(E105:K105)</f>
        <v>0</v>
      </c>
      <c r="M105" s="26"/>
      <c r="N105" s="262"/>
      <c r="O105" s="278"/>
      <c r="P105" s="222"/>
      <c r="Q105" s="1"/>
      <c r="R105" s="1"/>
      <c r="S105" s="1"/>
      <c r="T105" s="1"/>
      <c r="U105" s="1"/>
      <c r="V105" s="1"/>
      <c r="W105" s="1"/>
      <c r="X105" s="29">
        <f t="shared" ref="X105:X107" si="168">SUM(Q105:W105)</f>
        <v>0</v>
      </c>
      <c r="Y105" s="26"/>
      <c r="Z105" s="224"/>
    </row>
    <row r="106" spans="1:26" x14ac:dyDescent="0.25">
      <c r="A106" s="26"/>
      <c r="B106" s="262"/>
      <c r="C106" s="278"/>
      <c r="D106" s="222"/>
      <c r="E106" s="1"/>
      <c r="F106" s="1"/>
      <c r="G106" s="1"/>
      <c r="H106" s="1"/>
      <c r="I106" s="1"/>
      <c r="J106" s="1"/>
      <c r="K106" s="1"/>
      <c r="L106" s="29">
        <f t="shared" si="167"/>
        <v>0</v>
      </c>
      <c r="M106" s="26"/>
      <c r="N106" s="262"/>
      <c r="O106" s="278"/>
      <c r="P106" s="222"/>
      <c r="Q106" s="1"/>
      <c r="R106" s="1"/>
      <c r="S106" s="1"/>
      <c r="T106" s="1"/>
      <c r="U106" s="1"/>
      <c r="V106" s="1"/>
      <c r="W106" s="1"/>
      <c r="X106" s="29">
        <f t="shared" si="168"/>
        <v>0</v>
      </c>
      <c r="Y106" s="26"/>
      <c r="Z106" s="224"/>
    </row>
    <row r="107" spans="1:26" x14ac:dyDescent="0.25">
      <c r="A107" s="26"/>
      <c r="B107" s="262"/>
      <c r="C107" s="278"/>
      <c r="D107" s="222"/>
      <c r="E107" s="1"/>
      <c r="F107" s="1"/>
      <c r="G107" s="1"/>
      <c r="H107" s="1"/>
      <c r="I107" s="1"/>
      <c r="J107" s="1"/>
      <c r="K107" s="1"/>
      <c r="L107" s="29">
        <f t="shared" si="167"/>
        <v>0</v>
      </c>
      <c r="M107" s="26"/>
      <c r="N107" s="262"/>
      <c r="O107" s="278"/>
      <c r="P107" s="222"/>
      <c r="Q107" s="1"/>
      <c r="R107" s="1"/>
      <c r="S107" s="1"/>
      <c r="T107" s="1"/>
      <c r="U107" s="1"/>
      <c r="V107" s="1"/>
      <c r="W107" s="1"/>
      <c r="X107" s="29">
        <f t="shared" si="168"/>
        <v>0</v>
      </c>
      <c r="Y107" s="26"/>
      <c r="Z107" s="224"/>
    </row>
    <row r="108" spans="1:26" x14ac:dyDescent="0.25">
      <c r="A108" s="26"/>
      <c r="B108" s="262"/>
      <c r="C108" s="269" t="s">
        <v>113</v>
      </c>
      <c r="D108" s="270"/>
      <c r="E108" s="121"/>
      <c r="F108" s="122"/>
      <c r="G108" s="122"/>
      <c r="H108" s="122"/>
      <c r="I108" s="122"/>
      <c r="J108" s="122"/>
      <c r="K108" s="122"/>
      <c r="L108" s="120">
        <f t="shared" si="167"/>
        <v>0</v>
      </c>
      <c r="M108" s="26"/>
      <c r="N108" s="262"/>
      <c r="O108" s="269" t="s">
        <v>113</v>
      </c>
      <c r="P108" s="270"/>
      <c r="Q108" s="121"/>
      <c r="R108" s="122"/>
      <c r="S108" s="122"/>
      <c r="T108" s="122"/>
      <c r="U108" s="122"/>
      <c r="V108" s="122"/>
      <c r="W108" s="122"/>
      <c r="X108" s="120">
        <f t="shared" ref="X108:X110" si="169">SUM(Q108:W108)</f>
        <v>0</v>
      </c>
      <c r="Y108" s="26"/>
      <c r="Z108" s="224"/>
    </row>
    <row r="109" spans="1:26" x14ac:dyDescent="0.25">
      <c r="A109" s="26"/>
      <c r="B109" s="262"/>
      <c r="C109" s="269" t="s">
        <v>114</v>
      </c>
      <c r="D109" s="270"/>
      <c r="E109" s="1"/>
      <c r="F109" s="1"/>
      <c r="G109" s="1"/>
      <c r="H109" s="1"/>
      <c r="I109" s="1"/>
      <c r="J109" s="1"/>
      <c r="K109" s="1"/>
      <c r="L109" s="29">
        <f t="shared" si="167"/>
        <v>0</v>
      </c>
      <c r="M109" s="26"/>
      <c r="N109" s="262"/>
      <c r="O109" s="269" t="s">
        <v>114</v>
      </c>
      <c r="P109" s="270"/>
      <c r="Q109" s="1"/>
      <c r="R109" s="1"/>
      <c r="S109" s="1"/>
      <c r="T109" s="1"/>
      <c r="U109" s="1"/>
      <c r="V109" s="1"/>
      <c r="W109" s="1"/>
      <c r="X109" s="29">
        <f t="shared" si="169"/>
        <v>0</v>
      </c>
      <c r="Y109" s="26"/>
      <c r="Z109" s="224"/>
    </row>
    <row r="110" spans="1:26" ht="15.75" thickBot="1" x14ac:dyDescent="0.3">
      <c r="A110" s="26"/>
      <c r="B110" s="262"/>
      <c r="C110" s="31" t="s">
        <v>3</v>
      </c>
      <c r="D110" s="31"/>
      <c r="E110" s="32">
        <f>SUM(E101:E103)+SUM(E105:E109)</f>
        <v>0</v>
      </c>
      <c r="F110" s="32">
        <f t="shared" ref="F110" si="170">SUM(F101:F103)+SUM(F105:F109)</f>
        <v>0</v>
      </c>
      <c r="G110" s="32">
        <f t="shared" ref="G110" si="171">SUM(G101:G103)+SUM(G105:G109)</f>
        <v>0</v>
      </c>
      <c r="H110" s="32">
        <f t="shared" ref="H110" si="172">SUM(H101:H103)+SUM(H105:H109)</f>
        <v>0</v>
      </c>
      <c r="I110" s="32">
        <f t="shared" ref="I110" si="173">SUM(I101:I103)+SUM(I105:I109)</f>
        <v>0</v>
      </c>
      <c r="J110" s="32">
        <f t="shared" ref="J110" si="174">SUM(J101:J103)+SUM(J105:J109)</f>
        <v>0</v>
      </c>
      <c r="K110" s="32">
        <f t="shared" ref="K110" si="175">SUM(K101:K103)+SUM(K105:K109)</f>
        <v>0</v>
      </c>
      <c r="L110" s="33">
        <f t="shared" si="167"/>
        <v>0</v>
      </c>
      <c r="M110" s="26"/>
      <c r="N110" s="262"/>
      <c r="O110" s="31" t="s">
        <v>3</v>
      </c>
      <c r="P110" s="31"/>
      <c r="Q110" s="32">
        <f>SUM(Q101:Q103)+SUM(Q105:Q109)</f>
        <v>0</v>
      </c>
      <c r="R110" s="32">
        <f t="shared" ref="R110" si="176">SUM(R101:R103)+SUM(R105:R109)</f>
        <v>0</v>
      </c>
      <c r="S110" s="32">
        <f t="shared" ref="S110" si="177">SUM(S101:S103)+SUM(S105:S109)</f>
        <v>0</v>
      </c>
      <c r="T110" s="32">
        <f t="shared" ref="T110" si="178">SUM(T101:T103)+SUM(T105:T109)</f>
        <v>0</v>
      </c>
      <c r="U110" s="32">
        <f t="shared" ref="U110" si="179">SUM(U101:U103)+SUM(U105:U109)</f>
        <v>0</v>
      </c>
      <c r="V110" s="32">
        <f t="shared" ref="V110" si="180">SUM(V101:V103)+SUM(V105:V109)</f>
        <v>0</v>
      </c>
      <c r="W110" s="32">
        <f t="shared" ref="W110" si="181">SUM(W101:W103)+SUM(W105:W109)</f>
        <v>0</v>
      </c>
      <c r="X110" s="33">
        <f t="shared" si="169"/>
        <v>0</v>
      </c>
      <c r="Y110" s="26"/>
      <c r="Z110" s="224"/>
    </row>
    <row r="111" spans="1:26" x14ac:dyDescent="0.25">
      <c r="A111" s="26"/>
      <c r="B111" s="262"/>
      <c r="C111" s="88" t="s">
        <v>4</v>
      </c>
      <c r="D111" s="88" t="s">
        <v>96</v>
      </c>
      <c r="E111" s="35">
        <f t="shared" ref="E111:K111" si="182">+E99</f>
        <v>2023</v>
      </c>
      <c r="F111" s="35">
        <f t="shared" si="182"/>
        <v>2024</v>
      </c>
      <c r="G111" s="35">
        <f t="shared" si="182"/>
        <v>2025</v>
      </c>
      <c r="H111" s="35">
        <f t="shared" si="182"/>
        <v>2026</v>
      </c>
      <c r="I111" s="35">
        <f t="shared" si="182"/>
        <v>2027</v>
      </c>
      <c r="J111" s="35">
        <f t="shared" si="182"/>
        <v>2028</v>
      </c>
      <c r="K111" s="35">
        <f t="shared" si="182"/>
        <v>2029</v>
      </c>
      <c r="L111" s="28" t="s">
        <v>5</v>
      </c>
      <c r="M111" s="26"/>
      <c r="N111" s="262"/>
      <c r="O111" s="88" t="s">
        <v>4</v>
      </c>
      <c r="P111" s="88" t="str">
        <f>D111</f>
        <v>Monthly salary (2022)</v>
      </c>
      <c r="Q111" s="35">
        <f>Q99</f>
        <v>2023</v>
      </c>
      <c r="R111" s="35">
        <f t="shared" ref="R111:W111" si="183">R99</f>
        <v>2024</v>
      </c>
      <c r="S111" s="35">
        <f t="shared" si="183"/>
        <v>2025</v>
      </c>
      <c r="T111" s="35">
        <f t="shared" si="183"/>
        <v>2026</v>
      </c>
      <c r="U111" s="35">
        <f t="shared" si="183"/>
        <v>2027</v>
      </c>
      <c r="V111" s="35">
        <f t="shared" si="183"/>
        <v>2028</v>
      </c>
      <c r="W111" s="35">
        <f t="shared" si="183"/>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84">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85">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84"/>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85"/>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84"/>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85"/>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86">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87">SUM(Q117:W117)</f>
        <v>0</v>
      </c>
      <c r="Y117" s="26"/>
      <c r="Z117" s="224"/>
    </row>
    <row r="118" spans="1:26" x14ac:dyDescent="0.25">
      <c r="A118" s="26"/>
      <c r="B118" s="262"/>
      <c r="C118" s="36">
        <f t="shared" ref="C118:C119" si="188">C106</f>
        <v>0</v>
      </c>
      <c r="D118" s="2"/>
      <c r="E118" s="37">
        <f t="shared" ref="E118:E119" si="189">D118*1.02*E106</f>
        <v>0</v>
      </c>
      <c r="F118" s="37">
        <f t="shared" ref="F118:F119" si="190">D118*(1.02^2)*F106</f>
        <v>0</v>
      </c>
      <c r="G118" s="37">
        <f t="shared" ref="G118:G119" si="191">D118*(1.02)^3*G106</f>
        <v>0</v>
      </c>
      <c r="H118" s="37">
        <f t="shared" ref="H118:H119" si="192">D118*(1.02^4)*H106</f>
        <v>0</v>
      </c>
      <c r="I118" s="37">
        <f t="shared" ref="I118:I119" si="193">D118*(1.02^5)*I106</f>
        <v>0</v>
      </c>
      <c r="J118" s="37">
        <f t="shared" ref="J118:J119" si="194">D118*(1.02^6)*J106</f>
        <v>0</v>
      </c>
      <c r="K118" s="37">
        <f t="shared" ref="K118:K119" si="195">D118*(1.02^7)*K106</f>
        <v>0</v>
      </c>
      <c r="L118" s="38">
        <f t="shared" si="186"/>
        <v>0</v>
      </c>
      <c r="M118" s="26"/>
      <c r="N118" s="262"/>
      <c r="O118" s="36">
        <f t="shared" ref="O118" si="196">O106</f>
        <v>0</v>
      </c>
      <c r="P118" s="2"/>
      <c r="Q118" s="37">
        <f t="shared" ref="Q118:Q119" si="197">P118*1.02*Q106</f>
        <v>0</v>
      </c>
      <c r="R118" s="37">
        <f t="shared" ref="R118:R119" si="198">P118*(1.02^2)*R106</f>
        <v>0</v>
      </c>
      <c r="S118" s="37">
        <f t="shared" ref="S118:S119" si="199">P118*(1.02)^3*S106</f>
        <v>0</v>
      </c>
      <c r="T118" s="37">
        <f t="shared" ref="T118:T119" si="200">P118*(1.02^4)*T106</f>
        <v>0</v>
      </c>
      <c r="U118" s="37">
        <f t="shared" ref="U118:U119" si="201">P118*(1.02^5)*U106</f>
        <v>0</v>
      </c>
      <c r="V118" s="37">
        <f t="shared" ref="V118:V119" si="202">P118*(1.02^6)*V106</f>
        <v>0</v>
      </c>
      <c r="W118" s="37">
        <f t="shared" ref="W118:W119" si="203">P118*(1.02^7)*W106</f>
        <v>0</v>
      </c>
      <c r="X118" s="38">
        <f t="shared" si="187"/>
        <v>0</v>
      </c>
      <c r="Y118" s="26"/>
      <c r="Z118" s="224"/>
    </row>
    <row r="119" spans="1:26" x14ac:dyDescent="0.25">
      <c r="A119" s="26"/>
      <c r="B119" s="262"/>
      <c r="C119" s="36">
        <f t="shared" si="188"/>
        <v>0</v>
      </c>
      <c r="D119" s="2"/>
      <c r="E119" s="37">
        <f t="shared" si="189"/>
        <v>0</v>
      </c>
      <c r="F119" s="37">
        <f t="shared" si="190"/>
        <v>0</v>
      </c>
      <c r="G119" s="37">
        <f t="shared" si="191"/>
        <v>0</v>
      </c>
      <c r="H119" s="37">
        <f t="shared" si="192"/>
        <v>0</v>
      </c>
      <c r="I119" s="37">
        <f t="shared" si="193"/>
        <v>0</v>
      </c>
      <c r="J119" s="37">
        <f t="shared" si="194"/>
        <v>0</v>
      </c>
      <c r="K119" s="37">
        <f t="shared" si="195"/>
        <v>0</v>
      </c>
      <c r="L119" s="38">
        <f t="shared" si="186"/>
        <v>0</v>
      </c>
      <c r="M119" s="26"/>
      <c r="N119" s="262"/>
      <c r="O119" s="36">
        <f>O107</f>
        <v>0</v>
      </c>
      <c r="P119" s="2"/>
      <c r="Q119" s="37">
        <f t="shared" si="197"/>
        <v>0</v>
      </c>
      <c r="R119" s="37">
        <f t="shared" si="198"/>
        <v>0</v>
      </c>
      <c r="S119" s="37">
        <f t="shared" si="199"/>
        <v>0</v>
      </c>
      <c r="T119" s="37">
        <f t="shared" si="200"/>
        <v>0</v>
      </c>
      <c r="U119" s="37">
        <f t="shared" si="201"/>
        <v>0</v>
      </c>
      <c r="V119" s="37">
        <f t="shared" si="202"/>
        <v>0</v>
      </c>
      <c r="W119" s="37">
        <f t="shared" si="203"/>
        <v>0</v>
      </c>
      <c r="X119" s="38">
        <f t="shared" si="187"/>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86"/>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87"/>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86"/>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87"/>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204">SUM(E113:E115)+SUM(E117:E121)</f>
        <v>0</v>
      </c>
      <c r="F123" s="44">
        <f t="shared" si="204"/>
        <v>0</v>
      </c>
      <c r="G123" s="44">
        <f t="shared" si="204"/>
        <v>0</v>
      </c>
      <c r="H123" s="44">
        <f t="shared" si="204"/>
        <v>0</v>
      </c>
      <c r="I123" s="44">
        <f t="shared" si="204"/>
        <v>0</v>
      </c>
      <c r="J123" s="44">
        <f t="shared" si="204"/>
        <v>0</v>
      </c>
      <c r="K123" s="44">
        <f t="shared" si="204"/>
        <v>0</v>
      </c>
      <c r="L123" s="45">
        <f>SUM(E123:K123)</f>
        <v>0</v>
      </c>
      <c r="M123" s="26"/>
      <c r="N123" s="263"/>
      <c r="O123" s="31" t="s">
        <v>7</v>
      </c>
      <c r="P123" s="31"/>
      <c r="Q123" s="44">
        <f t="shared" ref="Q123:W123" si="205">SUM(Q113:Q115)+SUM(Q117:Q121)</f>
        <v>0</v>
      </c>
      <c r="R123" s="44">
        <f t="shared" si="205"/>
        <v>0</v>
      </c>
      <c r="S123" s="44">
        <f t="shared" si="205"/>
        <v>0</v>
      </c>
      <c r="T123" s="44">
        <f t="shared" si="205"/>
        <v>0</v>
      </c>
      <c r="U123" s="44">
        <f t="shared" si="205"/>
        <v>0</v>
      </c>
      <c r="V123" s="44">
        <f t="shared" si="205"/>
        <v>0</v>
      </c>
      <c r="W123" s="44">
        <f t="shared" si="205"/>
        <v>0</v>
      </c>
      <c r="X123" s="45">
        <f>SUM(Q123:W123)</f>
        <v>0</v>
      </c>
      <c r="Y123" s="26"/>
      <c r="Z123" s="224"/>
    </row>
    <row r="124" spans="1:26" x14ac:dyDescent="0.25">
      <c r="A124" s="26"/>
      <c r="B124" s="261" t="s">
        <v>8</v>
      </c>
      <c r="C124" s="34" t="s">
        <v>28</v>
      </c>
      <c r="D124" s="34"/>
      <c r="E124" s="35">
        <f>E99</f>
        <v>2023</v>
      </c>
      <c r="F124" s="35">
        <f t="shared" ref="F124:K124" si="206">F99</f>
        <v>2024</v>
      </c>
      <c r="G124" s="35">
        <f t="shared" si="206"/>
        <v>2025</v>
      </c>
      <c r="H124" s="35">
        <f t="shared" si="206"/>
        <v>2026</v>
      </c>
      <c r="I124" s="35">
        <f t="shared" si="206"/>
        <v>2027</v>
      </c>
      <c r="J124" s="35">
        <f t="shared" si="206"/>
        <v>2028</v>
      </c>
      <c r="K124" s="35">
        <f t="shared" si="206"/>
        <v>2029</v>
      </c>
      <c r="L124" s="28" t="s">
        <v>5</v>
      </c>
      <c r="M124" s="26"/>
      <c r="N124" s="261" t="s">
        <v>8</v>
      </c>
      <c r="O124" s="34" t="s">
        <v>9</v>
      </c>
      <c r="P124" s="34"/>
      <c r="Q124" s="35">
        <f>Q111</f>
        <v>2023</v>
      </c>
      <c r="R124" s="35">
        <f t="shared" ref="R124:W124" si="207">R111</f>
        <v>2024</v>
      </c>
      <c r="S124" s="35">
        <f t="shared" si="207"/>
        <v>2025</v>
      </c>
      <c r="T124" s="35">
        <f t="shared" si="207"/>
        <v>2026</v>
      </c>
      <c r="U124" s="35">
        <f t="shared" si="207"/>
        <v>2027</v>
      </c>
      <c r="V124" s="35">
        <f t="shared" si="207"/>
        <v>2028</v>
      </c>
      <c r="W124" s="35">
        <f t="shared" si="207"/>
        <v>2029</v>
      </c>
      <c r="X124" s="28" t="s">
        <v>5</v>
      </c>
      <c r="Y124" s="26"/>
      <c r="Z124" s="224"/>
    </row>
    <row r="125" spans="1:26" x14ac:dyDescent="0.25">
      <c r="A125" s="26"/>
      <c r="B125" s="262"/>
      <c r="C125" s="276"/>
      <c r="D125" s="277"/>
      <c r="E125" s="4"/>
      <c r="F125" s="4"/>
      <c r="G125" s="4"/>
      <c r="H125" s="4"/>
      <c r="I125" s="4"/>
      <c r="J125" s="4"/>
      <c r="K125" s="4"/>
      <c r="L125" s="38">
        <f t="shared" ref="L125:L131" si="208">SUM(E125:K125)</f>
        <v>0</v>
      </c>
      <c r="M125" s="26"/>
      <c r="N125" s="262"/>
      <c r="O125" s="276"/>
      <c r="P125" s="277"/>
      <c r="Q125" s="4"/>
      <c r="R125" s="4"/>
      <c r="S125" s="4"/>
      <c r="T125" s="4"/>
      <c r="U125" s="4"/>
      <c r="V125" s="4"/>
      <c r="W125" s="4"/>
      <c r="X125" s="38">
        <f>SUM(Q125:W125)</f>
        <v>0</v>
      </c>
      <c r="Y125" s="26"/>
      <c r="Z125" s="224"/>
    </row>
    <row r="126" spans="1:26" x14ac:dyDescent="0.25">
      <c r="A126" s="26"/>
      <c r="B126" s="262"/>
      <c r="C126" s="5"/>
      <c r="D126" s="6"/>
      <c r="E126" s="4"/>
      <c r="F126" s="4"/>
      <c r="G126" s="4"/>
      <c r="H126" s="4"/>
      <c r="I126" s="4"/>
      <c r="J126" s="4"/>
      <c r="K126" s="4"/>
      <c r="L126" s="38">
        <f t="shared" si="208"/>
        <v>0</v>
      </c>
      <c r="M126" s="26"/>
      <c r="N126" s="262"/>
      <c r="O126" s="5"/>
      <c r="P126" s="6"/>
      <c r="Q126" s="4"/>
      <c r="R126" s="4"/>
      <c r="S126" s="4"/>
      <c r="T126" s="4"/>
      <c r="U126" s="4"/>
      <c r="V126" s="4"/>
      <c r="W126" s="4"/>
      <c r="X126" s="38">
        <f t="shared" ref="X126:X128" si="209">SUM(Q126:W126)</f>
        <v>0</v>
      </c>
      <c r="Y126" s="26"/>
      <c r="Z126" s="224"/>
    </row>
    <row r="127" spans="1:26" x14ac:dyDescent="0.25">
      <c r="A127" s="26"/>
      <c r="B127" s="262"/>
      <c r="C127" s="5"/>
      <c r="D127" s="6"/>
      <c r="E127" s="4"/>
      <c r="F127" s="4"/>
      <c r="G127" s="4"/>
      <c r="H127" s="4"/>
      <c r="I127" s="4"/>
      <c r="J127" s="4"/>
      <c r="K127" s="4"/>
      <c r="L127" s="38">
        <f t="shared" si="208"/>
        <v>0</v>
      </c>
      <c r="M127" s="26"/>
      <c r="N127" s="262"/>
      <c r="O127" s="5"/>
      <c r="P127" s="6"/>
      <c r="Q127" s="4"/>
      <c r="R127" s="4"/>
      <c r="S127" s="4"/>
      <c r="T127" s="4"/>
      <c r="U127" s="4"/>
      <c r="V127" s="4"/>
      <c r="W127" s="4"/>
      <c r="X127" s="38">
        <f t="shared" si="209"/>
        <v>0</v>
      </c>
      <c r="Y127" s="26"/>
      <c r="Z127" s="224"/>
    </row>
    <row r="128" spans="1:26" x14ac:dyDescent="0.25">
      <c r="A128" s="26"/>
      <c r="B128" s="262"/>
      <c r="C128" s="5"/>
      <c r="D128" s="6"/>
      <c r="E128" s="4"/>
      <c r="F128" s="4"/>
      <c r="G128" s="4"/>
      <c r="H128" s="4"/>
      <c r="I128" s="4"/>
      <c r="J128" s="4"/>
      <c r="K128" s="4"/>
      <c r="L128" s="38">
        <f t="shared" si="208"/>
        <v>0</v>
      </c>
      <c r="M128" s="26"/>
      <c r="N128" s="262"/>
      <c r="O128" s="5"/>
      <c r="P128" s="6"/>
      <c r="Q128" s="4"/>
      <c r="R128" s="4"/>
      <c r="S128" s="4"/>
      <c r="T128" s="4"/>
      <c r="U128" s="4"/>
      <c r="V128" s="4"/>
      <c r="W128" s="4"/>
      <c r="X128" s="38">
        <f t="shared" si="209"/>
        <v>0</v>
      </c>
      <c r="Y128" s="26"/>
      <c r="Z128" s="224"/>
    </row>
    <row r="129" spans="1:26" x14ac:dyDescent="0.25">
      <c r="A129" s="26"/>
      <c r="B129" s="262"/>
      <c r="C129" s="278"/>
      <c r="D129" s="222"/>
      <c r="E129" s="4"/>
      <c r="F129" s="4"/>
      <c r="G129" s="4"/>
      <c r="H129" s="4"/>
      <c r="I129" s="4"/>
      <c r="J129" s="4"/>
      <c r="K129" s="4"/>
      <c r="L129" s="38">
        <f t="shared" si="208"/>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208"/>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210">ROUND(SUM(E125:E130),0)</f>
        <v>0</v>
      </c>
      <c r="F131" s="44">
        <f t="shared" si="210"/>
        <v>0</v>
      </c>
      <c r="G131" s="44">
        <f t="shared" si="210"/>
        <v>0</v>
      </c>
      <c r="H131" s="44">
        <f t="shared" si="210"/>
        <v>0</v>
      </c>
      <c r="I131" s="44">
        <f t="shared" si="210"/>
        <v>0</v>
      </c>
      <c r="J131" s="44">
        <f t="shared" si="210"/>
        <v>0</v>
      </c>
      <c r="K131" s="44">
        <f t="shared" si="210"/>
        <v>0</v>
      </c>
      <c r="L131" s="45">
        <f t="shared" si="208"/>
        <v>0</v>
      </c>
      <c r="M131" s="26"/>
      <c r="N131" s="263"/>
      <c r="O131" s="31" t="s">
        <v>10</v>
      </c>
      <c r="P131" s="31"/>
      <c r="Q131" s="44">
        <f t="shared" ref="Q131:W131" si="211">ROUND(SUM(Q125:Q130),0)</f>
        <v>0</v>
      </c>
      <c r="R131" s="44">
        <f t="shared" si="211"/>
        <v>0</v>
      </c>
      <c r="S131" s="44">
        <f t="shared" si="211"/>
        <v>0</v>
      </c>
      <c r="T131" s="44">
        <f t="shared" si="211"/>
        <v>0</v>
      </c>
      <c r="U131" s="44">
        <f t="shared" si="211"/>
        <v>0</v>
      </c>
      <c r="V131" s="44">
        <f t="shared" si="211"/>
        <v>0</v>
      </c>
      <c r="W131" s="44">
        <f t="shared" si="211"/>
        <v>0</v>
      </c>
      <c r="X131" s="45">
        <f>SUM(Q131:W131)</f>
        <v>0</v>
      </c>
      <c r="Y131" s="26"/>
      <c r="Z131" s="224"/>
    </row>
    <row r="132" spans="1:26" x14ac:dyDescent="0.25">
      <c r="A132" s="26"/>
      <c r="B132" s="261" t="s">
        <v>11</v>
      </c>
      <c r="C132" s="34" t="s">
        <v>12</v>
      </c>
      <c r="D132" s="34"/>
      <c r="E132" s="35">
        <f t="shared" ref="E132:K132" si="212">E99</f>
        <v>2023</v>
      </c>
      <c r="F132" s="35">
        <f t="shared" si="212"/>
        <v>2024</v>
      </c>
      <c r="G132" s="35">
        <f t="shared" si="212"/>
        <v>2025</v>
      </c>
      <c r="H132" s="35">
        <f t="shared" si="212"/>
        <v>2026</v>
      </c>
      <c r="I132" s="35">
        <f t="shared" si="212"/>
        <v>2027</v>
      </c>
      <c r="J132" s="35">
        <f t="shared" si="212"/>
        <v>2028</v>
      </c>
      <c r="K132" s="35">
        <f t="shared" si="212"/>
        <v>2029</v>
      </c>
      <c r="L132" s="28" t="s">
        <v>5</v>
      </c>
      <c r="M132" s="26"/>
      <c r="N132" s="261" t="s">
        <v>11</v>
      </c>
      <c r="O132" s="34" t="s">
        <v>12</v>
      </c>
      <c r="P132" s="34"/>
      <c r="Q132" s="35">
        <f t="shared" ref="Q132:W132" si="213">Q99</f>
        <v>2023</v>
      </c>
      <c r="R132" s="35">
        <f t="shared" si="213"/>
        <v>2024</v>
      </c>
      <c r="S132" s="35">
        <f t="shared" si="213"/>
        <v>2025</v>
      </c>
      <c r="T132" s="35">
        <f t="shared" si="213"/>
        <v>2026</v>
      </c>
      <c r="U132" s="35">
        <f t="shared" si="213"/>
        <v>2027</v>
      </c>
      <c r="V132" s="35">
        <f t="shared" si="213"/>
        <v>2028</v>
      </c>
      <c r="W132" s="35">
        <f t="shared" si="213"/>
        <v>2029</v>
      </c>
      <c r="X132" s="28" t="s">
        <v>5</v>
      </c>
      <c r="Y132" s="26"/>
      <c r="Z132" s="224"/>
    </row>
    <row r="133" spans="1:26" x14ac:dyDescent="0.25">
      <c r="A133" s="26"/>
      <c r="B133" s="262"/>
      <c r="C133" s="276"/>
      <c r="D133" s="277"/>
      <c r="E133" s="4"/>
      <c r="F133" s="4"/>
      <c r="G133" s="4"/>
      <c r="H133" s="4"/>
      <c r="I133" s="4"/>
      <c r="J133" s="4"/>
      <c r="K133" s="4"/>
      <c r="L133" s="38">
        <f t="shared" ref="L133:L138" si="214">SUM(E133:K133)</f>
        <v>0</v>
      </c>
      <c r="M133" s="26"/>
      <c r="N133" s="262"/>
      <c r="O133" s="276"/>
      <c r="P133" s="277"/>
      <c r="Q133" s="4"/>
      <c r="R133" s="4"/>
      <c r="S133" s="4"/>
      <c r="T133" s="4"/>
      <c r="U133" s="4"/>
      <c r="V133" s="4"/>
      <c r="W133" s="4"/>
      <c r="X133" s="38">
        <f t="shared" ref="X133:X138" si="215">SUM(Q133:W133)</f>
        <v>0</v>
      </c>
      <c r="Y133" s="26"/>
      <c r="Z133" s="224"/>
    </row>
    <row r="134" spans="1:26" x14ac:dyDescent="0.25">
      <c r="A134" s="26"/>
      <c r="B134" s="262"/>
      <c r="C134" s="5"/>
      <c r="D134" s="6"/>
      <c r="E134" s="4"/>
      <c r="F134" s="4"/>
      <c r="G134" s="4"/>
      <c r="H134" s="4"/>
      <c r="I134" s="4"/>
      <c r="J134" s="4"/>
      <c r="K134" s="4"/>
      <c r="L134" s="38">
        <f t="shared" si="214"/>
        <v>0</v>
      </c>
      <c r="M134" s="26"/>
      <c r="N134" s="262"/>
      <c r="O134" s="5"/>
      <c r="P134" s="6"/>
      <c r="Q134" s="4"/>
      <c r="R134" s="4"/>
      <c r="S134" s="4"/>
      <c r="T134" s="4"/>
      <c r="U134" s="4"/>
      <c r="V134" s="4"/>
      <c r="W134" s="4"/>
      <c r="X134" s="38">
        <f t="shared" si="215"/>
        <v>0</v>
      </c>
      <c r="Y134" s="26"/>
      <c r="Z134" s="224"/>
    </row>
    <row r="135" spans="1:26" x14ac:dyDescent="0.25">
      <c r="A135" s="26"/>
      <c r="B135" s="262"/>
      <c r="C135" s="5"/>
      <c r="D135" s="6"/>
      <c r="E135" s="4"/>
      <c r="F135" s="4"/>
      <c r="G135" s="4"/>
      <c r="H135" s="4"/>
      <c r="I135" s="4"/>
      <c r="J135" s="4"/>
      <c r="K135" s="4"/>
      <c r="L135" s="38">
        <f t="shared" si="214"/>
        <v>0</v>
      </c>
      <c r="M135" s="26"/>
      <c r="N135" s="262"/>
      <c r="O135" s="5"/>
      <c r="P135" s="6"/>
      <c r="Q135" s="4"/>
      <c r="R135" s="4"/>
      <c r="S135" s="4"/>
      <c r="T135" s="4"/>
      <c r="U135" s="4"/>
      <c r="V135" s="4"/>
      <c r="W135" s="4"/>
      <c r="X135" s="38">
        <f t="shared" si="215"/>
        <v>0</v>
      </c>
      <c r="Y135" s="26"/>
      <c r="Z135" s="224"/>
    </row>
    <row r="136" spans="1:26" x14ac:dyDescent="0.25">
      <c r="A136" s="26"/>
      <c r="B136" s="262"/>
      <c r="C136" s="5"/>
      <c r="D136" s="6"/>
      <c r="E136" s="4"/>
      <c r="F136" s="4"/>
      <c r="G136" s="4"/>
      <c r="H136" s="4"/>
      <c r="I136" s="4"/>
      <c r="J136" s="4"/>
      <c r="K136" s="4"/>
      <c r="L136" s="38">
        <f t="shared" si="214"/>
        <v>0</v>
      </c>
      <c r="M136" s="26"/>
      <c r="N136" s="262"/>
      <c r="O136" s="5"/>
      <c r="P136" s="6"/>
      <c r="Q136" s="4"/>
      <c r="R136" s="4"/>
      <c r="S136" s="4"/>
      <c r="T136" s="4"/>
      <c r="U136" s="4"/>
      <c r="V136" s="4"/>
      <c r="W136" s="4"/>
      <c r="X136" s="38">
        <f t="shared" si="215"/>
        <v>0</v>
      </c>
      <c r="Y136" s="26"/>
      <c r="Z136" s="224"/>
    </row>
    <row r="137" spans="1:26" x14ac:dyDescent="0.25">
      <c r="A137" s="26"/>
      <c r="B137" s="262"/>
      <c r="C137" s="219"/>
      <c r="D137" s="220"/>
      <c r="E137" s="4"/>
      <c r="F137" s="4"/>
      <c r="G137" s="4"/>
      <c r="H137" s="4"/>
      <c r="I137" s="4"/>
      <c r="J137" s="4"/>
      <c r="K137" s="4"/>
      <c r="L137" s="38">
        <f t="shared" si="214"/>
        <v>0</v>
      </c>
      <c r="M137" s="26"/>
      <c r="N137" s="262"/>
      <c r="O137" s="219"/>
      <c r="P137" s="220"/>
      <c r="Q137" s="4"/>
      <c r="R137" s="4"/>
      <c r="S137" s="4"/>
      <c r="T137" s="4"/>
      <c r="U137" s="4"/>
      <c r="V137" s="4"/>
      <c r="W137" s="4"/>
      <c r="X137" s="38">
        <f t="shared" si="215"/>
        <v>0</v>
      </c>
      <c r="Y137" s="26"/>
      <c r="Z137" s="224"/>
    </row>
    <row r="138" spans="1:26" ht="15.75" thickBot="1" x14ac:dyDescent="0.3">
      <c r="A138" s="26"/>
      <c r="B138" s="263"/>
      <c r="C138" s="31" t="s">
        <v>29</v>
      </c>
      <c r="D138" s="31"/>
      <c r="E138" s="44">
        <f t="shared" ref="E138:K138" si="216">ROUND(SUM(E133:E137),0)</f>
        <v>0</v>
      </c>
      <c r="F138" s="44">
        <f t="shared" si="216"/>
        <v>0</v>
      </c>
      <c r="G138" s="44">
        <f t="shared" si="216"/>
        <v>0</v>
      </c>
      <c r="H138" s="44">
        <f t="shared" si="216"/>
        <v>0</v>
      </c>
      <c r="I138" s="44">
        <f t="shared" si="216"/>
        <v>0</v>
      </c>
      <c r="J138" s="44">
        <f t="shared" si="216"/>
        <v>0</v>
      </c>
      <c r="K138" s="44">
        <f t="shared" si="216"/>
        <v>0</v>
      </c>
      <c r="L138" s="45">
        <f t="shared" si="214"/>
        <v>0</v>
      </c>
      <c r="M138" s="26"/>
      <c r="N138" s="263"/>
      <c r="O138" s="31" t="s">
        <v>13</v>
      </c>
      <c r="P138" s="31"/>
      <c r="Q138" s="44">
        <f t="shared" ref="Q138:W138" si="217">ROUND(SUM(Q133:Q137),0)</f>
        <v>0</v>
      </c>
      <c r="R138" s="44">
        <f t="shared" si="217"/>
        <v>0</v>
      </c>
      <c r="S138" s="44">
        <f t="shared" si="217"/>
        <v>0</v>
      </c>
      <c r="T138" s="44">
        <f t="shared" si="217"/>
        <v>0</v>
      </c>
      <c r="U138" s="44">
        <f t="shared" si="217"/>
        <v>0</v>
      </c>
      <c r="V138" s="44">
        <f t="shared" si="217"/>
        <v>0</v>
      </c>
      <c r="W138" s="44">
        <f t="shared" si="217"/>
        <v>0</v>
      </c>
      <c r="X138" s="45">
        <f t="shared" si="215"/>
        <v>0</v>
      </c>
      <c r="Y138" s="26"/>
      <c r="Z138" s="224"/>
    </row>
    <row r="139" spans="1:26" x14ac:dyDescent="0.25">
      <c r="A139" s="26"/>
      <c r="B139" s="261" t="s">
        <v>31</v>
      </c>
      <c r="C139" s="34" t="s">
        <v>19</v>
      </c>
      <c r="D139" s="34"/>
      <c r="E139" s="35">
        <f>E99</f>
        <v>2023</v>
      </c>
      <c r="F139" s="35">
        <f t="shared" ref="F139:K139" si="218">F99</f>
        <v>2024</v>
      </c>
      <c r="G139" s="35">
        <f t="shared" si="218"/>
        <v>2025</v>
      </c>
      <c r="H139" s="35">
        <f t="shared" si="218"/>
        <v>2026</v>
      </c>
      <c r="I139" s="35">
        <f t="shared" si="218"/>
        <v>2027</v>
      </c>
      <c r="J139" s="35">
        <f t="shared" si="218"/>
        <v>2028</v>
      </c>
      <c r="K139" s="35">
        <f t="shared" si="218"/>
        <v>2029</v>
      </c>
      <c r="L139" s="28" t="s">
        <v>5</v>
      </c>
      <c r="M139" s="26"/>
      <c r="N139" s="261" t="s">
        <v>31</v>
      </c>
      <c r="O139" s="34" t="s">
        <v>19</v>
      </c>
      <c r="P139" s="34"/>
      <c r="Q139" s="35">
        <f>Q99</f>
        <v>2023</v>
      </c>
      <c r="R139" s="35">
        <f t="shared" ref="R139:W139" si="219">R99</f>
        <v>2024</v>
      </c>
      <c r="S139" s="35">
        <f t="shared" si="219"/>
        <v>2025</v>
      </c>
      <c r="T139" s="35">
        <f t="shared" si="219"/>
        <v>2026</v>
      </c>
      <c r="U139" s="35">
        <f t="shared" si="219"/>
        <v>2027</v>
      </c>
      <c r="V139" s="35">
        <f t="shared" si="219"/>
        <v>2028</v>
      </c>
      <c r="W139" s="35">
        <f t="shared" si="219"/>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220">SUM(Q140:W140)</f>
        <v>0</v>
      </c>
      <c r="Y140" s="26"/>
      <c r="Z140" s="224"/>
    </row>
    <row r="141" spans="1:26" x14ac:dyDescent="0.25">
      <c r="A141" s="26"/>
      <c r="B141" s="262"/>
      <c r="C141" s="5"/>
      <c r="D141" s="6"/>
      <c r="E141" s="4"/>
      <c r="F141" s="4"/>
      <c r="G141" s="4"/>
      <c r="H141" s="4"/>
      <c r="I141" s="4"/>
      <c r="J141" s="4"/>
      <c r="K141" s="4"/>
      <c r="L141" s="38">
        <f>SUM(E141:K141)</f>
        <v>0</v>
      </c>
      <c r="M141" s="26"/>
      <c r="N141" s="262"/>
      <c r="O141" s="5"/>
      <c r="P141" s="6"/>
      <c r="Q141" s="4"/>
      <c r="R141" s="4"/>
      <c r="S141" s="4"/>
      <c r="T141" s="4"/>
      <c r="U141" s="4"/>
      <c r="V141" s="4"/>
      <c r="W141" s="4"/>
      <c r="X141" s="38">
        <f t="shared" si="220"/>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220"/>
        <v>0</v>
      </c>
      <c r="Y142" s="26"/>
      <c r="Z142" s="224"/>
    </row>
    <row r="143" spans="1:26" ht="15.75" thickBot="1" x14ac:dyDescent="0.3">
      <c r="A143" s="26"/>
      <c r="B143" s="263"/>
      <c r="C143" s="31" t="s">
        <v>30</v>
      </c>
      <c r="D143" s="31"/>
      <c r="E143" s="44">
        <f t="shared" ref="E143:K143" si="221">ROUND(SUM(E140:E142),0)</f>
        <v>0</v>
      </c>
      <c r="F143" s="44">
        <f t="shared" si="221"/>
        <v>0</v>
      </c>
      <c r="G143" s="44">
        <f t="shared" si="221"/>
        <v>0</v>
      </c>
      <c r="H143" s="44">
        <f t="shared" si="221"/>
        <v>0</v>
      </c>
      <c r="I143" s="44">
        <f t="shared" si="221"/>
        <v>0</v>
      </c>
      <c r="J143" s="44">
        <f t="shared" si="221"/>
        <v>0</v>
      </c>
      <c r="K143" s="44">
        <f t="shared" si="221"/>
        <v>0</v>
      </c>
      <c r="L143" s="45">
        <f>SUM(E143:K143)</f>
        <v>0</v>
      </c>
      <c r="M143" s="26"/>
      <c r="N143" s="263"/>
      <c r="O143" s="31" t="s">
        <v>13</v>
      </c>
      <c r="P143" s="31"/>
      <c r="Q143" s="44">
        <f t="shared" ref="Q143:W143" si="222">ROUND(SUM(Q140:Q142),0)</f>
        <v>0</v>
      </c>
      <c r="R143" s="44">
        <f t="shared" si="222"/>
        <v>0</v>
      </c>
      <c r="S143" s="44">
        <f t="shared" si="222"/>
        <v>0</v>
      </c>
      <c r="T143" s="44">
        <f t="shared" si="222"/>
        <v>0</v>
      </c>
      <c r="U143" s="44">
        <f t="shared" si="222"/>
        <v>0</v>
      </c>
      <c r="V143" s="44">
        <f t="shared" si="222"/>
        <v>0</v>
      </c>
      <c r="W143" s="44">
        <f t="shared" si="222"/>
        <v>0</v>
      </c>
      <c r="X143" s="45">
        <f t="shared" si="220"/>
        <v>0</v>
      </c>
      <c r="Y143" s="26"/>
      <c r="Z143" s="224"/>
    </row>
    <row r="144" spans="1:26" x14ac:dyDescent="0.25">
      <c r="A144" s="26"/>
      <c r="B144" s="261" t="s">
        <v>33</v>
      </c>
      <c r="C144" s="34" t="s">
        <v>32</v>
      </c>
      <c r="D144" s="34"/>
      <c r="E144" s="35">
        <f>E99</f>
        <v>2023</v>
      </c>
      <c r="F144" s="35">
        <f t="shared" ref="F144:K144" si="223">F99</f>
        <v>2024</v>
      </c>
      <c r="G144" s="35">
        <f t="shared" si="223"/>
        <v>2025</v>
      </c>
      <c r="H144" s="35">
        <f t="shared" si="223"/>
        <v>2026</v>
      </c>
      <c r="I144" s="35">
        <f t="shared" si="223"/>
        <v>2027</v>
      </c>
      <c r="J144" s="35">
        <f t="shared" si="223"/>
        <v>2028</v>
      </c>
      <c r="K144" s="35">
        <f t="shared" si="223"/>
        <v>2029</v>
      </c>
      <c r="L144" s="28" t="s">
        <v>5</v>
      </c>
      <c r="M144" s="26"/>
      <c r="N144" s="261" t="s">
        <v>33</v>
      </c>
      <c r="O144" s="34" t="s">
        <v>32</v>
      </c>
      <c r="P144" s="34"/>
      <c r="Q144" s="35">
        <f>Q99</f>
        <v>2023</v>
      </c>
      <c r="R144" s="35">
        <f t="shared" ref="R144:W144" si="224">R99</f>
        <v>2024</v>
      </c>
      <c r="S144" s="35">
        <f t="shared" si="224"/>
        <v>2025</v>
      </c>
      <c r="T144" s="35">
        <f t="shared" si="224"/>
        <v>2026</v>
      </c>
      <c r="U144" s="35">
        <f t="shared" si="224"/>
        <v>2027</v>
      </c>
      <c r="V144" s="35">
        <f t="shared" si="224"/>
        <v>2028</v>
      </c>
      <c r="W144" s="35">
        <f t="shared" si="224"/>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225">SUM(Q145:W145)</f>
        <v>0</v>
      </c>
      <c r="Y145" s="26"/>
      <c r="Z145" s="224"/>
    </row>
    <row r="146" spans="1:26" ht="15.75" thickBot="1" x14ac:dyDescent="0.3">
      <c r="A146" s="26"/>
      <c r="B146" s="263"/>
      <c r="C146" s="31" t="s">
        <v>34</v>
      </c>
      <c r="D146" s="31"/>
      <c r="E146" s="44">
        <f t="shared" ref="E146:K146" si="226">ROUND(SUM(E145:E145),0)</f>
        <v>0</v>
      </c>
      <c r="F146" s="44">
        <f t="shared" si="226"/>
        <v>0</v>
      </c>
      <c r="G146" s="44">
        <f t="shared" si="226"/>
        <v>0</v>
      </c>
      <c r="H146" s="44">
        <f t="shared" si="226"/>
        <v>0</v>
      </c>
      <c r="I146" s="44">
        <f t="shared" si="226"/>
        <v>0</v>
      </c>
      <c r="J146" s="44">
        <f t="shared" si="226"/>
        <v>0</v>
      </c>
      <c r="K146" s="44">
        <f t="shared" si="226"/>
        <v>0</v>
      </c>
      <c r="L146" s="45">
        <f>SUM(E146:K146)</f>
        <v>0</v>
      </c>
      <c r="M146" s="26"/>
      <c r="N146" s="263"/>
      <c r="O146" s="31" t="s">
        <v>34</v>
      </c>
      <c r="P146" s="31"/>
      <c r="Q146" s="44">
        <f t="shared" ref="Q146:W146" si="227">ROUND(SUM(Q145:Q145),0)</f>
        <v>0</v>
      </c>
      <c r="R146" s="44">
        <f t="shared" si="227"/>
        <v>0</v>
      </c>
      <c r="S146" s="44">
        <f t="shared" si="227"/>
        <v>0</v>
      </c>
      <c r="T146" s="44">
        <f t="shared" si="227"/>
        <v>0</v>
      </c>
      <c r="U146" s="44">
        <f t="shared" si="227"/>
        <v>0</v>
      </c>
      <c r="V146" s="44">
        <f t="shared" si="227"/>
        <v>0</v>
      </c>
      <c r="W146" s="44">
        <f t="shared" si="227"/>
        <v>0</v>
      </c>
      <c r="X146" s="45">
        <f t="shared" si="225"/>
        <v>0</v>
      </c>
      <c r="Y146" s="26"/>
      <c r="Z146" s="224"/>
    </row>
    <row r="147" spans="1:26" x14ac:dyDescent="0.25">
      <c r="A147" s="26"/>
      <c r="B147" s="261" t="s">
        <v>14</v>
      </c>
      <c r="C147" s="82"/>
      <c r="D147" s="82"/>
      <c r="E147" s="35">
        <f t="shared" ref="E147:K147" si="228">E99</f>
        <v>2023</v>
      </c>
      <c r="F147" s="35">
        <f t="shared" si="228"/>
        <v>2024</v>
      </c>
      <c r="G147" s="35">
        <f t="shared" si="228"/>
        <v>2025</v>
      </c>
      <c r="H147" s="35">
        <f t="shared" si="228"/>
        <v>2026</v>
      </c>
      <c r="I147" s="35">
        <f t="shared" si="228"/>
        <v>2027</v>
      </c>
      <c r="J147" s="35">
        <f t="shared" si="228"/>
        <v>2028</v>
      </c>
      <c r="K147" s="35">
        <f t="shared" si="228"/>
        <v>2029</v>
      </c>
      <c r="L147" s="28" t="s">
        <v>2</v>
      </c>
      <c r="M147" s="26"/>
      <c r="N147" s="261" t="s">
        <v>14</v>
      </c>
      <c r="O147" s="82"/>
      <c r="P147" s="82"/>
      <c r="Q147" s="35">
        <f t="shared" ref="Q147:W147" si="229">Q99</f>
        <v>2023</v>
      </c>
      <c r="R147" s="35">
        <f t="shared" si="229"/>
        <v>2024</v>
      </c>
      <c r="S147" s="35">
        <f t="shared" si="229"/>
        <v>2025</v>
      </c>
      <c r="T147" s="35">
        <f t="shared" si="229"/>
        <v>2026</v>
      </c>
      <c r="U147" s="35">
        <f t="shared" si="229"/>
        <v>2027</v>
      </c>
      <c r="V147" s="35">
        <f t="shared" si="229"/>
        <v>2028</v>
      </c>
      <c r="W147" s="35">
        <f t="shared" si="229"/>
        <v>2029</v>
      </c>
      <c r="X147" s="28" t="s">
        <v>2</v>
      </c>
      <c r="Y147" s="26"/>
      <c r="Z147" s="224"/>
    </row>
    <row r="148" spans="1:26" x14ac:dyDescent="0.25">
      <c r="A148" s="26"/>
      <c r="B148" s="262"/>
      <c r="C148" s="46" t="s">
        <v>35</v>
      </c>
      <c r="D148" s="46"/>
      <c r="E148" s="37">
        <f>E123+E131+E138+E143+E146</f>
        <v>0</v>
      </c>
      <c r="F148" s="37">
        <f t="shared" ref="F148:K148" si="230">F123+F131+F138+F143+F146</f>
        <v>0</v>
      </c>
      <c r="G148" s="37">
        <f t="shared" si="230"/>
        <v>0</v>
      </c>
      <c r="H148" s="37">
        <f t="shared" si="230"/>
        <v>0</v>
      </c>
      <c r="I148" s="37">
        <f t="shared" si="230"/>
        <v>0</v>
      </c>
      <c r="J148" s="37">
        <f t="shared" si="230"/>
        <v>0</v>
      </c>
      <c r="K148" s="37">
        <f t="shared" si="230"/>
        <v>0</v>
      </c>
      <c r="L148" s="38">
        <f>SUM(E148:K148)</f>
        <v>0</v>
      </c>
      <c r="M148" s="26"/>
      <c r="N148" s="262"/>
      <c r="O148" s="46" t="s">
        <v>35</v>
      </c>
      <c r="P148" s="46"/>
      <c r="Q148" s="37">
        <f t="shared" ref="Q148:W148" si="231">Q123+Q131+Q138+Q143+Q146</f>
        <v>0</v>
      </c>
      <c r="R148" s="37">
        <f t="shared" si="231"/>
        <v>0</v>
      </c>
      <c r="S148" s="37">
        <f t="shared" si="231"/>
        <v>0</v>
      </c>
      <c r="T148" s="37">
        <f t="shared" si="231"/>
        <v>0</v>
      </c>
      <c r="U148" s="37">
        <f t="shared" si="231"/>
        <v>0</v>
      </c>
      <c r="V148" s="37">
        <f t="shared" si="231"/>
        <v>0</v>
      </c>
      <c r="W148" s="37">
        <f t="shared" si="231"/>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232">SUM(F148:F150)</f>
        <v>0</v>
      </c>
      <c r="G151" s="44">
        <f t="shared" si="232"/>
        <v>0</v>
      </c>
      <c r="H151" s="44">
        <f t="shared" si="232"/>
        <v>0</v>
      </c>
      <c r="I151" s="44">
        <f t="shared" si="232"/>
        <v>0</v>
      </c>
      <c r="J151" s="44">
        <f t="shared" si="232"/>
        <v>0</v>
      </c>
      <c r="K151" s="44">
        <f t="shared" si="232"/>
        <v>0</v>
      </c>
      <c r="L151" s="45">
        <f>SUM(E151:K151)</f>
        <v>0</v>
      </c>
      <c r="M151" s="48"/>
      <c r="N151" s="263"/>
      <c r="O151" s="31" t="s">
        <v>15</v>
      </c>
      <c r="P151" s="31"/>
      <c r="Q151" s="44">
        <f t="shared" ref="Q151:W151" si="233">SUM(Q148:Q150)</f>
        <v>0</v>
      </c>
      <c r="R151" s="44">
        <f t="shared" si="233"/>
        <v>0</v>
      </c>
      <c r="S151" s="44">
        <f t="shared" si="233"/>
        <v>0</v>
      </c>
      <c r="T151" s="44">
        <f t="shared" si="233"/>
        <v>0</v>
      </c>
      <c r="U151" s="44">
        <f t="shared" si="233"/>
        <v>0</v>
      </c>
      <c r="V151" s="44">
        <f t="shared" si="233"/>
        <v>0</v>
      </c>
      <c r="W151" s="44">
        <f t="shared" si="233"/>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234">E15</f>
        <v>2023</v>
      </c>
      <c r="F155" s="9">
        <f t="shared" si="234"/>
        <v>2024</v>
      </c>
      <c r="G155" s="9">
        <f t="shared" si="234"/>
        <v>2025</v>
      </c>
      <c r="H155" s="9">
        <f t="shared" si="234"/>
        <v>2026</v>
      </c>
      <c r="I155" s="9">
        <f t="shared" si="234"/>
        <v>2027</v>
      </c>
      <c r="J155" s="9">
        <f t="shared" si="234"/>
        <v>2028</v>
      </c>
      <c r="K155" s="9">
        <f t="shared" si="234"/>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 si="235">IF(E221=0,0%,E221/(E221+Q221))</f>
        <v>0</v>
      </c>
      <c r="F156" s="15">
        <f t="shared" ref="F156" si="236">IF(F221=0,0%,F221/(F221+R221))</f>
        <v>0</v>
      </c>
      <c r="G156" s="15">
        <f t="shared" ref="G156" si="237">IF(G221=0,0%,G221/(G221+S221))</f>
        <v>0</v>
      </c>
      <c r="H156" s="15">
        <f t="shared" ref="H156" si="238">IF(H221=0,0%,H221/(H221+T221))</f>
        <v>0</v>
      </c>
      <c r="I156" s="15">
        <f t="shared" ref="I156" si="239">IF(I221=0,0%,I221/(I221+U221))</f>
        <v>0</v>
      </c>
      <c r="J156" s="15">
        <f t="shared" ref="J156" si="240">IF(J221=0,0%,J221/(J221+V221))</f>
        <v>0</v>
      </c>
      <c r="K156" s="15">
        <f t="shared" ref="K156" si="241">IF(K221=0,0%,K221/(K221+W221))</f>
        <v>0</v>
      </c>
      <c r="L156" s="14">
        <f t="shared" ref="L156" si="242">IF(L221=0,0%,L221/(L221+X221))</f>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243">E221</f>
        <v>0</v>
      </c>
      <c r="F157" s="18">
        <f t="shared" si="243"/>
        <v>0</v>
      </c>
      <c r="G157" s="18">
        <f t="shared" si="243"/>
        <v>0</v>
      </c>
      <c r="H157" s="18">
        <f t="shared" si="243"/>
        <v>0</v>
      </c>
      <c r="I157" s="18">
        <f t="shared" si="243"/>
        <v>0</v>
      </c>
      <c r="J157" s="18">
        <f t="shared" si="243"/>
        <v>0</v>
      </c>
      <c r="K157" s="18">
        <f t="shared" si="243"/>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 si="244">E193+Q193</f>
        <v>0</v>
      </c>
      <c r="F159" s="20">
        <f t="shared" ref="F159" si="245">F193+R193</f>
        <v>0</v>
      </c>
      <c r="G159" s="20">
        <f t="shared" ref="G159" si="246">G193+S193</f>
        <v>0</v>
      </c>
      <c r="H159" s="20">
        <f t="shared" ref="H159" si="247">H193+T193</f>
        <v>0</v>
      </c>
      <c r="I159" s="20">
        <f t="shared" ref="I159" si="248">I193+U193</f>
        <v>0</v>
      </c>
      <c r="J159" s="20">
        <f t="shared" ref="J159" si="249">J193+V193</f>
        <v>0</v>
      </c>
      <c r="K159" s="20">
        <f t="shared" ref="K159" si="250">K193+W193</f>
        <v>0</v>
      </c>
      <c r="L159" s="18">
        <f t="shared" ref="L159:L166" si="251">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 si="252">E201+Q201</f>
        <v>0</v>
      </c>
      <c r="F160" s="20">
        <f t="shared" ref="F160" si="253">F201+R201</f>
        <v>0</v>
      </c>
      <c r="G160" s="20">
        <f t="shared" ref="G160" si="254">G201+S201</f>
        <v>0</v>
      </c>
      <c r="H160" s="20">
        <f t="shared" ref="H160" si="255">H201+T201</f>
        <v>0</v>
      </c>
      <c r="I160" s="20">
        <f t="shared" ref="I160" si="256">I201+U201</f>
        <v>0</v>
      </c>
      <c r="J160" s="20">
        <f t="shared" ref="J160" si="257">J201+V201</f>
        <v>0</v>
      </c>
      <c r="K160" s="20">
        <f t="shared" ref="K160" si="258">K201+W201</f>
        <v>0</v>
      </c>
      <c r="L160" s="18">
        <f t="shared" si="251"/>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 si="259">E208+Q208</f>
        <v>0</v>
      </c>
      <c r="F161" s="20">
        <f t="shared" ref="F161" si="260">F208+R208</f>
        <v>0</v>
      </c>
      <c r="G161" s="20">
        <f t="shared" ref="G161" si="261">G208+S208</f>
        <v>0</v>
      </c>
      <c r="H161" s="20">
        <f t="shared" ref="H161" si="262">H208+T208</f>
        <v>0</v>
      </c>
      <c r="I161" s="20">
        <f t="shared" ref="I161" si="263">I208+U208</f>
        <v>0</v>
      </c>
      <c r="J161" s="20">
        <f t="shared" ref="J161" si="264">J208+V208</f>
        <v>0</v>
      </c>
      <c r="K161" s="20">
        <f t="shared" ref="K161" si="265">K208+W208</f>
        <v>0</v>
      </c>
      <c r="L161" s="18">
        <f t="shared" si="251"/>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 si="266">E213+Q213</f>
        <v>0</v>
      </c>
      <c r="F162" s="20">
        <f t="shared" ref="F162" si="267">F213+R213</f>
        <v>0</v>
      </c>
      <c r="G162" s="20">
        <f t="shared" ref="G162" si="268">G213+S213</f>
        <v>0</v>
      </c>
      <c r="H162" s="20">
        <f t="shared" ref="H162" si="269">H213+T213</f>
        <v>0</v>
      </c>
      <c r="I162" s="20">
        <f t="shared" ref="I162" si="270">I213+U213</f>
        <v>0</v>
      </c>
      <c r="J162" s="20">
        <f t="shared" ref="J162" si="271">J213+V213</f>
        <v>0</v>
      </c>
      <c r="K162" s="20">
        <f t="shared" ref="K162" si="272">K213+W213</f>
        <v>0</v>
      </c>
      <c r="L162" s="18">
        <f t="shared" si="251"/>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 si="273">E216+Q216</f>
        <v>0</v>
      </c>
      <c r="F163" s="20">
        <f t="shared" ref="F163" si="274">F216+R216</f>
        <v>0</v>
      </c>
      <c r="G163" s="20">
        <f t="shared" ref="G163" si="275">G216+S216</f>
        <v>0</v>
      </c>
      <c r="H163" s="20">
        <f t="shared" ref="H163" si="276">H216+T216</f>
        <v>0</v>
      </c>
      <c r="I163" s="20">
        <f t="shared" ref="I163" si="277">I216+U216</f>
        <v>0</v>
      </c>
      <c r="J163" s="20">
        <f t="shared" ref="J163" si="278">J216+V216</f>
        <v>0</v>
      </c>
      <c r="K163" s="20">
        <f t="shared" ref="K163" si="279">K216+W216</f>
        <v>0</v>
      </c>
      <c r="L163" s="18">
        <f t="shared" si="251"/>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280">SUM(F219:F220)+SUM(R219:R220)</f>
        <v>0</v>
      </c>
      <c r="G164" s="18">
        <f t="shared" ref="G164" si="281">SUM(G219:G220)+SUM(S219:S220)</f>
        <v>0</v>
      </c>
      <c r="H164" s="18">
        <f t="shared" ref="H164" si="282">SUM(H219:H220)+SUM(T219:T220)</f>
        <v>0</v>
      </c>
      <c r="I164" s="18">
        <f t="shared" ref="I164" si="283">SUM(I219:I220)+SUM(U219:U220)</f>
        <v>0</v>
      </c>
      <c r="J164" s="18">
        <f t="shared" ref="J164" si="284">SUM(J219:J220)+SUM(V219:V220)</f>
        <v>0</v>
      </c>
      <c r="K164" s="18">
        <f t="shared" ref="K164" si="285">SUM(K219:K220)+SUM(W219:W220)</f>
        <v>0</v>
      </c>
      <c r="L164" s="18">
        <f t="shared" si="251"/>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 si="286">E218+Q218</f>
        <v>0</v>
      </c>
      <c r="F165" s="18">
        <f t="shared" ref="F165" si="287">F218+R218</f>
        <v>0</v>
      </c>
      <c r="G165" s="18">
        <f t="shared" ref="G165" si="288">G218+S218</f>
        <v>0</v>
      </c>
      <c r="H165" s="18">
        <f t="shared" ref="H165" si="289">H218+T218</f>
        <v>0</v>
      </c>
      <c r="I165" s="18">
        <f t="shared" ref="I165" si="290">I218+U218</f>
        <v>0</v>
      </c>
      <c r="J165" s="18">
        <f t="shared" ref="J165" si="291">J218+V218</f>
        <v>0</v>
      </c>
      <c r="K165" s="18">
        <f t="shared" ref="K165" si="292">K218+W218</f>
        <v>0</v>
      </c>
      <c r="L165" s="18">
        <f t="shared" si="251"/>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 si="293">E221+Q221</f>
        <v>0</v>
      </c>
      <c r="F166" s="18">
        <f t="shared" ref="F166" si="294">F221+R221</f>
        <v>0</v>
      </c>
      <c r="G166" s="18">
        <f t="shared" ref="G166" si="295">G221+S221</f>
        <v>0</v>
      </c>
      <c r="H166" s="18">
        <f t="shared" ref="H166" si="296">H221+T221</f>
        <v>0</v>
      </c>
      <c r="I166" s="18">
        <f t="shared" ref="I166" si="297">I221+U221</f>
        <v>0</v>
      </c>
      <c r="J166" s="18">
        <f t="shared" ref="J166" si="298">J221+V221</f>
        <v>0</v>
      </c>
      <c r="K166" s="18">
        <f t="shared" ref="K166" si="299">K221+W221</f>
        <v>0</v>
      </c>
      <c r="L166" s="18">
        <f t="shared" si="251"/>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300">E155</f>
        <v>2023</v>
      </c>
      <c r="F169" s="27">
        <f t="shared" si="300"/>
        <v>2024</v>
      </c>
      <c r="G169" s="27">
        <f t="shared" si="300"/>
        <v>2025</v>
      </c>
      <c r="H169" s="27">
        <f t="shared" si="300"/>
        <v>2026</v>
      </c>
      <c r="I169" s="27">
        <f t="shared" si="300"/>
        <v>2027</v>
      </c>
      <c r="J169" s="27">
        <f t="shared" si="300"/>
        <v>2028</v>
      </c>
      <c r="K169" s="27">
        <f t="shared" si="300"/>
        <v>2029</v>
      </c>
      <c r="L169" s="28" t="s">
        <v>2</v>
      </c>
      <c r="M169" s="26"/>
      <c r="N169" s="261" t="s">
        <v>0</v>
      </c>
      <c r="O169" s="271" t="s">
        <v>1</v>
      </c>
      <c r="P169" s="272"/>
      <c r="Q169" s="27">
        <f t="shared" ref="Q169" si="301">E155</f>
        <v>2023</v>
      </c>
      <c r="R169" s="27">
        <f t="shared" ref="R169" si="302">F155</f>
        <v>2024</v>
      </c>
      <c r="S169" s="27">
        <f t="shared" ref="S169" si="303">G155</f>
        <v>2025</v>
      </c>
      <c r="T169" s="27">
        <f t="shared" ref="T169" si="304">H155</f>
        <v>2026</v>
      </c>
      <c r="U169" s="27">
        <f t="shared" ref="U169" si="305">I155</f>
        <v>2027</v>
      </c>
      <c r="V169" s="27">
        <f t="shared" ref="V169" si="306">J155</f>
        <v>2028</v>
      </c>
      <c r="W169" s="27">
        <f t="shared" ref="W169" si="307">K155</f>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308">SUM(E171:K171)</f>
        <v>0</v>
      </c>
      <c r="M171" s="26"/>
      <c r="N171" s="262"/>
      <c r="O171" s="221" t="str">
        <f>IF($J$4&lt;&gt;0,$J$4,"")</f>
        <v/>
      </c>
      <c r="P171" s="222"/>
      <c r="Q171" s="106"/>
      <c r="R171" s="106"/>
      <c r="S171" s="106"/>
      <c r="T171" s="106"/>
      <c r="U171" s="106"/>
      <c r="V171" s="1"/>
      <c r="W171" s="1"/>
      <c r="X171" s="29">
        <f t="shared" ref="X171:X173" si="309">SUM(Q171:W171)</f>
        <v>0</v>
      </c>
      <c r="Y171" s="26"/>
      <c r="Z171" s="224"/>
    </row>
    <row r="172" spans="1:26" x14ac:dyDescent="0.25">
      <c r="A172" s="26"/>
      <c r="B172" s="262"/>
      <c r="C172" s="221" t="str">
        <f>IF($J$6&lt;&gt;0,$J$6,"")</f>
        <v/>
      </c>
      <c r="D172" s="222"/>
      <c r="E172" s="106"/>
      <c r="F172" s="106"/>
      <c r="G172" s="106"/>
      <c r="H172" s="106"/>
      <c r="I172" s="106"/>
      <c r="J172" s="1"/>
      <c r="K172" s="1"/>
      <c r="L172" s="29">
        <f t="shared" si="308"/>
        <v>0</v>
      </c>
      <c r="M172" s="26"/>
      <c r="N172" s="262"/>
      <c r="O172" s="221" t="str">
        <f>IF($J$6&lt;&gt;0,$J$6,"")</f>
        <v/>
      </c>
      <c r="P172" s="222"/>
      <c r="Q172" s="1"/>
      <c r="R172" s="1"/>
      <c r="S172" s="1"/>
      <c r="T172" s="1"/>
      <c r="U172" s="1"/>
      <c r="V172" s="1"/>
      <c r="W172" s="1"/>
      <c r="X172" s="29">
        <f t="shared" si="309"/>
        <v>0</v>
      </c>
      <c r="Y172" s="26"/>
      <c r="Z172" s="224"/>
    </row>
    <row r="173" spans="1:26" x14ac:dyDescent="0.25">
      <c r="A173" s="26"/>
      <c r="B173" s="262"/>
      <c r="C173" s="221" t="str">
        <f>IF($J$8&lt;&gt;0,$J$8,"")</f>
        <v/>
      </c>
      <c r="D173" s="222"/>
      <c r="E173" s="1"/>
      <c r="F173" s="1"/>
      <c r="G173" s="1"/>
      <c r="H173" s="1"/>
      <c r="I173" s="1"/>
      <c r="J173" s="1"/>
      <c r="K173" s="1"/>
      <c r="L173" s="29">
        <f t="shared" si="308"/>
        <v>0</v>
      </c>
      <c r="M173" s="26"/>
      <c r="N173" s="262"/>
      <c r="O173" s="221" t="str">
        <f>IF($J$8&lt;&gt;0,$J$8,"")</f>
        <v/>
      </c>
      <c r="P173" s="222"/>
      <c r="Q173" s="1"/>
      <c r="R173" s="1"/>
      <c r="S173" s="1"/>
      <c r="T173" s="1"/>
      <c r="U173" s="1"/>
      <c r="V173" s="1"/>
      <c r="W173" s="1"/>
      <c r="X173" s="29">
        <f t="shared" si="309"/>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310">SUM(E175:K175)</f>
        <v>0</v>
      </c>
      <c r="M175" s="26"/>
      <c r="N175" s="262"/>
      <c r="O175" s="278"/>
      <c r="P175" s="222"/>
      <c r="Q175" s="1"/>
      <c r="R175" s="1"/>
      <c r="S175" s="1"/>
      <c r="T175" s="1"/>
      <c r="U175" s="1"/>
      <c r="V175" s="1"/>
      <c r="W175" s="1"/>
      <c r="X175" s="29">
        <f t="shared" ref="X175:X177" si="311">SUM(Q175:W175)</f>
        <v>0</v>
      </c>
      <c r="Y175" s="26"/>
      <c r="Z175" s="224"/>
    </row>
    <row r="176" spans="1:26" x14ac:dyDescent="0.25">
      <c r="A176" s="26"/>
      <c r="B176" s="262"/>
      <c r="C176" s="278"/>
      <c r="D176" s="222"/>
      <c r="E176" s="1"/>
      <c r="F176" s="1"/>
      <c r="G176" s="1"/>
      <c r="H176" s="1"/>
      <c r="I176" s="1"/>
      <c r="J176" s="1"/>
      <c r="K176" s="1"/>
      <c r="L176" s="29">
        <f t="shared" si="310"/>
        <v>0</v>
      </c>
      <c r="M176" s="26"/>
      <c r="N176" s="262"/>
      <c r="O176" s="278"/>
      <c r="P176" s="222"/>
      <c r="Q176" s="1"/>
      <c r="R176" s="1"/>
      <c r="S176" s="1"/>
      <c r="T176" s="1"/>
      <c r="U176" s="1"/>
      <c r="V176" s="1"/>
      <c r="W176" s="1"/>
      <c r="X176" s="29">
        <f t="shared" si="311"/>
        <v>0</v>
      </c>
      <c r="Y176" s="26"/>
      <c r="Z176" s="224"/>
    </row>
    <row r="177" spans="1:26" x14ac:dyDescent="0.25">
      <c r="A177" s="26"/>
      <c r="B177" s="262"/>
      <c r="C177" s="278"/>
      <c r="D177" s="222"/>
      <c r="E177" s="1"/>
      <c r="F177" s="1"/>
      <c r="G177" s="1"/>
      <c r="H177" s="1"/>
      <c r="I177" s="1"/>
      <c r="J177" s="1"/>
      <c r="K177" s="1"/>
      <c r="L177" s="29">
        <f t="shared" si="310"/>
        <v>0</v>
      </c>
      <c r="M177" s="26"/>
      <c r="N177" s="262"/>
      <c r="O177" s="278"/>
      <c r="P177" s="222"/>
      <c r="Q177" s="1"/>
      <c r="R177" s="1"/>
      <c r="S177" s="1"/>
      <c r="T177" s="1"/>
      <c r="U177" s="1"/>
      <c r="V177" s="1"/>
      <c r="W177" s="1"/>
      <c r="X177" s="29">
        <f t="shared" si="311"/>
        <v>0</v>
      </c>
      <c r="Y177" s="26"/>
      <c r="Z177" s="224"/>
    </row>
    <row r="178" spans="1:26" x14ac:dyDescent="0.25">
      <c r="A178" s="26"/>
      <c r="B178" s="262"/>
      <c r="C178" s="269" t="s">
        <v>113</v>
      </c>
      <c r="D178" s="270"/>
      <c r="E178" s="121"/>
      <c r="F178" s="122"/>
      <c r="G178" s="122"/>
      <c r="H178" s="122"/>
      <c r="I178" s="122"/>
      <c r="J178" s="122"/>
      <c r="K178" s="122"/>
      <c r="L178" s="120">
        <f t="shared" si="310"/>
        <v>0</v>
      </c>
      <c r="M178" s="26"/>
      <c r="N178" s="262"/>
      <c r="O178" s="269" t="s">
        <v>113</v>
      </c>
      <c r="P178" s="270"/>
      <c r="Q178" s="121"/>
      <c r="R178" s="122"/>
      <c r="S178" s="122"/>
      <c r="T178" s="122"/>
      <c r="U178" s="122"/>
      <c r="V178" s="122"/>
      <c r="W178" s="122"/>
      <c r="X178" s="120">
        <f t="shared" ref="X178:X180" si="312">SUM(Q178:W178)</f>
        <v>0</v>
      </c>
      <c r="Y178" s="26"/>
      <c r="Z178" s="224"/>
    </row>
    <row r="179" spans="1:26" x14ac:dyDescent="0.25">
      <c r="A179" s="26"/>
      <c r="B179" s="262"/>
      <c r="C179" s="269" t="s">
        <v>114</v>
      </c>
      <c r="D179" s="270"/>
      <c r="E179" s="1"/>
      <c r="F179" s="1"/>
      <c r="G179" s="1"/>
      <c r="H179" s="1"/>
      <c r="I179" s="1"/>
      <c r="J179" s="1"/>
      <c r="K179" s="1"/>
      <c r="L179" s="29">
        <f t="shared" si="310"/>
        <v>0</v>
      </c>
      <c r="M179" s="26"/>
      <c r="N179" s="262"/>
      <c r="O179" s="269" t="s">
        <v>114</v>
      </c>
      <c r="P179" s="270"/>
      <c r="Q179" s="1"/>
      <c r="R179" s="1"/>
      <c r="S179" s="1"/>
      <c r="T179" s="1"/>
      <c r="U179" s="1"/>
      <c r="V179" s="1"/>
      <c r="W179" s="1"/>
      <c r="X179" s="29">
        <f t="shared" si="312"/>
        <v>0</v>
      </c>
      <c r="Y179" s="26"/>
      <c r="Z179" s="224"/>
    </row>
    <row r="180" spans="1:26" ht="15.75" thickBot="1" x14ac:dyDescent="0.3">
      <c r="A180" s="26"/>
      <c r="B180" s="262"/>
      <c r="C180" s="31" t="s">
        <v>3</v>
      </c>
      <c r="D180" s="31"/>
      <c r="E180" s="32">
        <f>SUM(E171:E173)+SUM(E175:E179)</f>
        <v>0</v>
      </c>
      <c r="F180" s="32">
        <f t="shared" ref="F180" si="313">SUM(F171:F173)+SUM(F175:F179)</f>
        <v>0</v>
      </c>
      <c r="G180" s="32">
        <f t="shared" ref="G180" si="314">SUM(G171:G173)+SUM(G175:G179)</f>
        <v>0</v>
      </c>
      <c r="H180" s="32">
        <f t="shared" ref="H180" si="315">SUM(H171:H173)+SUM(H175:H179)</f>
        <v>0</v>
      </c>
      <c r="I180" s="32">
        <f t="shared" ref="I180" si="316">SUM(I171:I173)+SUM(I175:I179)</f>
        <v>0</v>
      </c>
      <c r="J180" s="32">
        <f t="shared" ref="J180" si="317">SUM(J171:J173)+SUM(J175:J179)</f>
        <v>0</v>
      </c>
      <c r="K180" s="32">
        <f t="shared" ref="K180" si="318">SUM(K171:K173)+SUM(K175:K179)</f>
        <v>0</v>
      </c>
      <c r="L180" s="33">
        <f t="shared" si="310"/>
        <v>0</v>
      </c>
      <c r="M180" s="26"/>
      <c r="N180" s="262"/>
      <c r="O180" s="31" t="s">
        <v>3</v>
      </c>
      <c r="P180" s="31"/>
      <c r="Q180" s="32">
        <f>SUM(Q171:Q173)+SUM(Q175:Q179)</f>
        <v>0</v>
      </c>
      <c r="R180" s="32">
        <f t="shared" ref="R180" si="319">SUM(R171:R173)+SUM(R175:R179)</f>
        <v>0</v>
      </c>
      <c r="S180" s="32">
        <f t="shared" ref="S180" si="320">SUM(S171:S173)+SUM(S175:S179)</f>
        <v>0</v>
      </c>
      <c r="T180" s="32">
        <f t="shared" ref="T180" si="321">SUM(T171:T173)+SUM(T175:T179)</f>
        <v>0</v>
      </c>
      <c r="U180" s="32">
        <f t="shared" ref="U180" si="322">SUM(U171:U173)+SUM(U175:U179)</f>
        <v>0</v>
      </c>
      <c r="V180" s="32">
        <f t="shared" ref="V180" si="323">SUM(V171:V173)+SUM(V175:V179)</f>
        <v>0</v>
      </c>
      <c r="W180" s="32">
        <f t="shared" ref="W180" si="324">SUM(W171:W173)+SUM(W175:W179)</f>
        <v>0</v>
      </c>
      <c r="X180" s="33">
        <f t="shared" si="312"/>
        <v>0</v>
      </c>
      <c r="Y180" s="26"/>
      <c r="Z180" s="224"/>
    </row>
    <row r="181" spans="1:26" x14ac:dyDescent="0.25">
      <c r="A181" s="26"/>
      <c r="B181" s="262"/>
      <c r="C181" s="88" t="s">
        <v>4</v>
      </c>
      <c r="D181" s="88" t="s">
        <v>96</v>
      </c>
      <c r="E181" s="35">
        <f t="shared" ref="E181:K181" si="325">+E169</f>
        <v>2023</v>
      </c>
      <c r="F181" s="35">
        <f t="shared" si="325"/>
        <v>2024</v>
      </c>
      <c r="G181" s="35">
        <f t="shared" si="325"/>
        <v>2025</v>
      </c>
      <c r="H181" s="35">
        <f t="shared" si="325"/>
        <v>2026</v>
      </c>
      <c r="I181" s="35">
        <f t="shared" si="325"/>
        <v>2027</v>
      </c>
      <c r="J181" s="35">
        <f t="shared" si="325"/>
        <v>2028</v>
      </c>
      <c r="K181" s="35">
        <f t="shared" si="325"/>
        <v>2029</v>
      </c>
      <c r="L181" s="28" t="s">
        <v>5</v>
      </c>
      <c r="M181" s="26"/>
      <c r="N181" s="262"/>
      <c r="O181" s="88" t="s">
        <v>4</v>
      </c>
      <c r="P181" s="88" t="str">
        <f>D181</f>
        <v>Monthly salary (2022)</v>
      </c>
      <c r="Q181" s="35">
        <f>Q169</f>
        <v>2023</v>
      </c>
      <c r="R181" s="35">
        <f t="shared" ref="R181:W181" si="326">R169</f>
        <v>2024</v>
      </c>
      <c r="S181" s="35">
        <f t="shared" si="326"/>
        <v>2025</v>
      </c>
      <c r="T181" s="35">
        <f t="shared" si="326"/>
        <v>2026</v>
      </c>
      <c r="U181" s="35">
        <f t="shared" si="326"/>
        <v>2027</v>
      </c>
      <c r="V181" s="35">
        <f t="shared" si="326"/>
        <v>2028</v>
      </c>
      <c r="W181" s="35">
        <f t="shared" si="326"/>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327">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328">SUM(Q183:W183)</f>
        <v>0</v>
      </c>
      <c r="Y183" s="26"/>
      <c r="Z183" s="224"/>
    </row>
    <row r="184" spans="1:26" x14ac:dyDescent="0.25">
      <c r="A184" s="26"/>
      <c r="B184" s="262"/>
      <c r="C184" s="36" t="str">
        <f>C172</f>
        <v/>
      </c>
      <c r="D184" s="107"/>
      <c r="E184" s="37">
        <f>(D184*(1+$D$52))*E172</f>
        <v>0</v>
      </c>
      <c r="F184" s="37">
        <f>(D184*(1+$D$52)^2)*F172</f>
        <v>0</v>
      </c>
      <c r="G184" s="37">
        <f>(D184*(1+$D$52)^3)*G172</f>
        <v>0</v>
      </c>
      <c r="H184" s="37">
        <f>(D184*(1+$D$52)^4)*H172</f>
        <v>0</v>
      </c>
      <c r="I184" s="37">
        <f>(D184*(1+$D$52)^5)*I172</f>
        <v>0</v>
      </c>
      <c r="J184" s="37">
        <f>(D184*(1+$D$52)^6)*J172</f>
        <v>0</v>
      </c>
      <c r="K184" s="37">
        <f>(D184*(1+$D$52)^7)*K172</f>
        <v>0</v>
      </c>
      <c r="L184" s="38">
        <f t="shared" si="327"/>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328"/>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327"/>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328"/>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329">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330">SUM(Q187:W187)</f>
        <v>0</v>
      </c>
      <c r="Y187" s="26"/>
      <c r="Z187" s="224"/>
    </row>
    <row r="188" spans="1:26" x14ac:dyDescent="0.25">
      <c r="A188" s="26"/>
      <c r="B188" s="262"/>
      <c r="C188" s="36">
        <f t="shared" ref="C188:C189" si="331">C176</f>
        <v>0</v>
      </c>
      <c r="D188" s="2"/>
      <c r="E188" s="37">
        <f t="shared" ref="E188:E189" si="332">D188*1.02*E176</f>
        <v>0</v>
      </c>
      <c r="F188" s="37">
        <f t="shared" ref="F188:F189" si="333">D188*(1.02^2)*F176</f>
        <v>0</v>
      </c>
      <c r="G188" s="37">
        <f t="shared" ref="G188:G189" si="334">D188*(1.02)^3*G176</f>
        <v>0</v>
      </c>
      <c r="H188" s="37">
        <f t="shared" ref="H188:H189" si="335">D188*(1.02^4)*H176</f>
        <v>0</v>
      </c>
      <c r="I188" s="37">
        <f t="shared" ref="I188:I189" si="336">D188*(1.02^5)*I176</f>
        <v>0</v>
      </c>
      <c r="J188" s="37">
        <f t="shared" ref="J188:J189" si="337">D188*(1.02^6)*J176</f>
        <v>0</v>
      </c>
      <c r="K188" s="37">
        <f t="shared" ref="K188:K189" si="338">D188*(1.02^7)*K176</f>
        <v>0</v>
      </c>
      <c r="L188" s="38">
        <f t="shared" si="329"/>
        <v>0</v>
      </c>
      <c r="M188" s="26"/>
      <c r="N188" s="262"/>
      <c r="O188" s="36">
        <f t="shared" ref="O188" si="339">O176</f>
        <v>0</v>
      </c>
      <c r="P188" s="2"/>
      <c r="Q188" s="37">
        <f t="shared" ref="Q188:Q189" si="340">P188*1.02*Q176</f>
        <v>0</v>
      </c>
      <c r="R188" s="37">
        <f t="shared" ref="R188:R189" si="341">P188*(1.02^2)*R176</f>
        <v>0</v>
      </c>
      <c r="S188" s="37">
        <f t="shared" ref="S188:S189" si="342">P188*(1.02)^3*S176</f>
        <v>0</v>
      </c>
      <c r="T188" s="37">
        <f t="shared" ref="T188:T189" si="343">P188*(1.02^4)*T176</f>
        <v>0</v>
      </c>
      <c r="U188" s="37">
        <f t="shared" ref="U188:U189" si="344">P188*(1.02^5)*U176</f>
        <v>0</v>
      </c>
      <c r="V188" s="37">
        <f t="shared" ref="V188:V189" si="345">P188*(1.02^6)*V176</f>
        <v>0</v>
      </c>
      <c r="W188" s="37">
        <f t="shared" ref="W188:W189" si="346">P188*(1.02^7)*W176</f>
        <v>0</v>
      </c>
      <c r="X188" s="38">
        <f t="shared" si="330"/>
        <v>0</v>
      </c>
      <c r="Y188" s="26"/>
      <c r="Z188" s="224"/>
    </row>
    <row r="189" spans="1:26" x14ac:dyDescent="0.25">
      <c r="A189" s="26"/>
      <c r="B189" s="262"/>
      <c r="C189" s="36">
        <f t="shared" si="331"/>
        <v>0</v>
      </c>
      <c r="D189" s="2"/>
      <c r="E189" s="37">
        <f t="shared" si="332"/>
        <v>0</v>
      </c>
      <c r="F189" s="37">
        <f t="shared" si="333"/>
        <v>0</v>
      </c>
      <c r="G189" s="37">
        <f t="shared" si="334"/>
        <v>0</v>
      </c>
      <c r="H189" s="37">
        <f t="shared" si="335"/>
        <v>0</v>
      </c>
      <c r="I189" s="37">
        <f t="shared" si="336"/>
        <v>0</v>
      </c>
      <c r="J189" s="37">
        <f t="shared" si="337"/>
        <v>0</v>
      </c>
      <c r="K189" s="37">
        <f t="shared" si="338"/>
        <v>0</v>
      </c>
      <c r="L189" s="38">
        <f t="shared" si="329"/>
        <v>0</v>
      </c>
      <c r="M189" s="26"/>
      <c r="N189" s="262"/>
      <c r="O189" s="36">
        <f>O177</f>
        <v>0</v>
      </c>
      <c r="P189" s="2"/>
      <c r="Q189" s="37">
        <f t="shared" si="340"/>
        <v>0</v>
      </c>
      <c r="R189" s="37">
        <f t="shared" si="341"/>
        <v>0</v>
      </c>
      <c r="S189" s="37">
        <f t="shared" si="342"/>
        <v>0</v>
      </c>
      <c r="T189" s="37">
        <f t="shared" si="343"/>
        <v>0</v>
      </c>
      <c r="U189" s="37">
        <f t="shared" si="344"/>
        <v>0</v>
      </c>
      <c r="V189" s="37">
        <f t="shared" si="345"/>
        <v>0</v>
      </c>
      <c r="W189" s="37">
        <f t="shared" si="346"/>
        <v>0</v>
      </c>
      <c r="X189" s="38">
        <f t="shared" si="330"/>
        <v>0</v>
      </c>
      <c r="Y189" s="26"/>
      <c r="Z189" s="224"/>
    </row>
    <row r="190" spans="1:26" x14ac:dyDescent="0.25">
      <c r="A190" s="26"/>
      <c r="B190" s="262"/>
      <c r="C190" s="116" t="str">
        <f>C178</f>
        <v>Postdoc NN</v>
      </c>
      <c r="D190" s="107"/>
      <c r="E190" s="37">
        <f>D190*1.02*E178</f>
        <v>0</v>
      </c>
      <c r="F190" s="37">
        <f>D190*(1.02^2)*F178</f>
        <v>0</v>
      </c>
      <c r="G190" s="37">
        <f>D190*(1.02)^3*G178</f>
        <v>0</v>
      </c>
      <c r="H190" s="37">
        <f>D190*(1.02^4)*H178</f>
        <v>0</v>
      </c>
      <c r="I190" s="37">
        <f>D190*(1.02^5)*I178</f>
        <v>0</v>
      </c>
      <c r="J190" s="37">
        <f>D190*(1.02^6)*J178</f>
        <v>0</v>
      </c>
      <c r="K190" s="37">
        <f>D190*(1.02^7)*K178</f>
        <v>0</v>
      </c>
      <c r="L190" s="38">
        <f t="shared" si="329"/>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330"/>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329"/>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330"/>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347">SUM(E183:E185)+SUM(E187:E191)</f>
        <v>0</v>
      </c>
      <c r="F193" s="44">
        <f t="shared" si="347"/>
        <v>0</v>
      </c>
      <c r="G193" s="44">
        <f t="shared" si="347"/>
        <v>0</v>
      </c>
      <c r="H193" s="44">
        <f t="shared" si="347"/>
        <v>0</v>
      </c>
      <c r="I193" s="44">
        <f t="shared" si="347"/>
        <v>0</v>
      </c>
      <c r="J193" s="44">
        <f t="shared" si="347"/>
        <v>0</v>
      </c>
      <c r="K193" s="44">
        <f t="shared" si="347"/>
        <v>0</v>
      </c>
      <c r="L193" s="45">
        <f>SUM(E193:K193)</f>
        <v>0</v>
      </c>
      <c r="M193" s="26"/>
      <c r="N193" s="263"/>
      <c r="O193" s="31" t="s">
        <v>7</v>
      </c>
      <c r="P193" s="31"/>
      <c r="Q193" s="44">
        <f t="shared" ref="Q193:W193" si="348">SUM(Q183:Q185)+SUM(Q187:Q191)</f>
        <v>0</v>
      </c>
      <c r="R193" s="44">
        <f t="shared" si="348"/>
        <v>0</v>
      </c>
      <c r="S193" s="44">
        <f t="shared" si="348"/>
        <v>0</v>
      </c>
      <c r="T193" s="44">
        <f t="shared" si="348"/>
        <v>0</v>
      </c>
      <c r="U193" s="44">
        <f t="shared" si="348"/>
        <v>0</v>
      </c>
      <c r="V193" s="44">
        <f t="shared" si="348"/>
        <v>0</v>
      </c>
      <c r="W193" s="44">
        <f t="shared" si="348"/>
        <v>0</v>
      </c>
      <c r="X193" s="45">
        <f>SUM(Q193:W193)</f>
        <v>0</v>
      </c>
      <c r="Y193" s="26"/>
      <c r="Z193" s="224"/>
    </row>
    <row r="194" spans="1:26" x14ac:dyDescent="0.25">
      <c r="A194" s="26"/>
      <c r="B194" s="261" t="s">
        <v>8</v>
      </c>
      <c r="C194" s="34" t="s">
        <v>28</v>
      </c>
      <c r="D194" s="34"/>
      <c r="E194" s="35">
        <f>E169</f>
        <v>2023</v>
      </c>
      <c r="F194" s="35">
        <f t="shared" ref="F194:K194" si="349">F169</f>
        <v>2024</v>
      </c>
      <c r="G194" s="35">
        <f t="shared" si="349"/>
        <v>2025</v>
      </c>
      <c r="H194" s="35">
        <f t="shared" si="349"/>
        <v>2026</v>
      </c>
      <c r="I194" s="35">
        <f t="shared" si="349"/>
        <v>2027</v>
      </c>
      <c r="J194" s="35">
        <f t="shared" si="349"/>
        <v>2028</v>
      </c>
      <c r="K194" s="35">
        <f t="shared" si="349"/>
        <v>2029</v>
      </c>
      <c r="L194" s="28" t="s">
        <v>5</v>
      </c>
      <c r="M194" s="26"/>
      <c r="N194" s="261" t="s">
        <v>8</v>
      </c>
      <c r="O194" s="34" t="s">
        <v>9</v>
      </c>
      <c r="P194" s="34"/>
      <c r="Q194" s="35">
        <f>Q169</f>
        <v>2023</v>
      </c>
      <c r="R194" s="35">
        <f t="shared" ref="R194:W194" si="350">R169</f>
        <v>2024</v>
      </c>
      <c r="S194" s="35">
        <f t="shared" si="350"/>
        <v>2025</v>
      </c>
      <c r="T194" s="35">
        <f t="shared" si="350"/>
        <v>2026</v>
      </c>
      <c r="U194" s="35">
        <f t="shared" si="350"/>
        <v>2027</v>
      </c>
      <c r="V194" s="35">
        <f t="shared" si="350"/>
        <v>2028</v>
      </c>
      <c r="W194" s="35">
        <f t="shared" si="350"/>
        <v>2029</v>
      </c>
      <c r="X194" s="28" t="s">
        <v>5</v>
      </c>
      <c r="Y194" s="26"/>
      <c r="Z194" s="224"/>
    </row>
    <row r="195" spans="1:26" x14ac:dyDescent="0.25">
      <c r="A195" s="26"/>
      <c r="B195" s="262"/>
      <c r="C195" s="276"/>
      <c r="D195" s="277"/>
      <c r="E195" s="4"/>
      <c r="F195" s="4"/>
      <c r="G195" s="4"/>
      <c r="H195" s="4"/>
      <c r="I195" s="4"/>
      <c r="J195" s="4"/>
      <c r="K195" s="4"/>
      <c r="L195" s="38">
        <f t="shared" ref="L195:L201" si="351">SUM(E195:K195)</f>
        <v>0</v>
      </c>
      <c r="M195" s="26"/>
      <c r="N195" s="262"/>
      <c r="O195" s="276"/>
      <c r="P195" s="277"/>
      <c r="Q195" s="4"/>
      <c r="R195" s="4"/>
      <c r="S195" s="4"/>
      <c r="T195" s="4"/>
      <c r="U195" s="4"/>
      <c r="V195" s="4"/>
      <c r="W195" s="4"/>
      <c r="X195" s="38">
        <f>SUM(Q195:W195)</f>
        <v>0</v>
      </c>
      <c r="Y195" s="26"/>
      <c r="Z195" s="224"/>
    </row>
    <row r="196" spans="1:26" x14ac:dyDescent="0.25">
      <c r="A196" s="26"/>
      <c r="B196" s="262"/>
      <c r="C196" s="5"/>
      <c r="D196" s="6"/>
      <c r="E196" s="4"/>
      <c r="F196" s="4"/>
      <c r="G196" s="4"/>
      <c r="H196" s="4"/>
      <c r="I196" s="4"/>
      <c r="J196" s="4"/>
      <c r="K196" s="4"/>
      <c r="L196" s="38">
        <f t="shared" si="351"/>
        <v>0</v>
      </c>
      <c r="M196" s="26"/>
      <c r="N196" s="262"/>
      <c r="O196" s="5"/>
      <c r="P196" s="6"/>
      <c r="Q196" s="4"/>
      <c r="R196" s="4"/>
      <c r="S196" s="4"/>
      <c r="T196" s="4"/>
      <c r="U196" s="4"/>
      <c r="V196" s="4"/>
      <c r="W196" s="4"/>
      <c r="X196" s="38">
        <f t="shared" ref="X196:X198" si="352">SUM(Q196:W196)</f>
        <v>0</v>
      </c>
      <c r="Y196" s="26"/>
      <c r="Z196" s="224"/>
    </row>
    <row r="197" spans="1:26" x14ac:dyDescent="0.25">
      <c r="A197" s="26"/>
      <c r="B197" s="262"/>
      <c r="C197" s="130"/>
      <c r="D197" s="131"/>
      <c r="E197" s="137"/>
      <c r="F197" s="137"/>
      <c r="G197" s="137"/>
      <c r="H197" s="137"/>
      <c r="I197" s="137"/>
      <c r="J197" s="4"/>
      <c r="K197" s="4"/>
      <c r="L197" s="38">
        <f t="shared" si="351"/>
        <v>0</v>
      </c>
      <c r="M197" s="26"/>
      <c r="N197" s="262"/>
      <c r="O197" s="5"/>
      <c r="P197" s="6"/>
      <c r="Q197" s="4"/>
      <c r="R197" s="4"/>
      <c r="S197" s="4"/>
      <c r="T197" s="4"/>
      <c r="U197" s="4"/>
      <c r="V197" s="4"/>
      <c r="W197" s="4"/>
      <c r="X197" s="38">
        <f t="shared" si="352"/>
        <v>0</v>
      </c>
      <c r="Y197" s="26"/>
      <c r="Z197" s="224"/>
    </row>
    <row r="198" spans="1:26" x14ac:dyDescent="0.25">
      <c r="A198" s="26"/>
      <c r="B198" s="262"/>
      <c r="C198" s="130"/>
      <c r="D198" s="131"/>
      <c r="E198" s="137"/>
      <c r="F198" s="137"/>
      <c r="G198" s="137"/>
      <c r="H198" s="137"/>
      <c r="I198" s="137"/>
      <c r="J198" s="4"/>
      <c r="K198" s="4"/>
      <c r="L198" s="38">
        <f t="shared" si="351"/>
        <v>0</v>
      </c>
      <c r="M198" s="26"/>
      <c r="N198" s="262"/>
      <c r="O198" s="5"/>
      <c r="P198" s="6"/>
      <c r="Q198" s="4"/>
      <c r="R198" s="4"/>
      <c r="S198" s="4"/>
      <c r="T198" s="4"/>
      <c r="U198" s="4"/>
      <c r="V198" s="4"/>
      <c r="W198" s="4"/>
      <c r="X198" s="38">
        <f t="shared" si="352"/>
        <v>0</v>
      </c>
      <c r="Y198" s="26"/>
      <c r="Z198" s="224"/>
    </row>
    <row r="199" spans="1:26" x14ac:dyDescent="0.25">
      <c r="A199" s="26"/>
      <c r="B199" s="262"/>
      <c r="C199" s="278"/>
      <c r="D199" s="222"/>
      <c r="E199" s="4"/>
      <c r="F199" s="4"/>
      <c r="G199" s="4"/>
      <c r="H199" s="4"/>
      <c r="I199" s="4"/>
      <c r="J199" s="4"/>
      <c r="K199" s="4"/>
      <c r="L199" s="38">
        <f t="shared" si="351"/>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351"/>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353">ROUND(SUM(E195:E200),0)</f>
        <v>0</v>
      </c>
      <c r="F201" s="44">
        <f t="shared" si="353"/>
        <v>0</v>
      </c>
      <c r="G201" s="44">
        <f t="shared" si="353"/>
        <v>0</v>
      </c>
      <c r="H201" s="44">
        <f t="shared" si="353"/>
        <v>0</v>
      </c>
      <c r="I201" s="44">
        <f t="shared" si="353"/>
        <v>0</v>
      </c>
      <c r="J201" s="44">
        <f t="shared" si="353"/>
        <v>0</v>
      </c>
      <c r="K201" s="44">
        <f t="shared" si="353"/>
        <v>0</v>
      </c>
      <c r="L201" s="45">
        <f t="shared" si="351"/>
        <v>0</v>
      </c>
      <c r="M201" s="26"/>
      <c r="N201" s="263"/>
      <c r="O201" s="31" t="s">
        <v>10</v>
      </c>
      <c r="P201" s="31"/>
      <c r="Q201" s="44">
        <f t="shared" ref="Q201:W201" si="354">ROUND(SUM(Q195:Q200),0)</f>
        <v>0</v>
      </c>
      <c r="R201" s="44">
        <f t="shared" si="354"/>
        <v>0</v>
      </c>
      <c r="S201" s="44">
        <f t="shared" si="354"/>
        <v>0</v>
      </c>
      <c r="T201" s="44">
        <f t="shared" si="354"/>
        <v>0</v>
      </c>
      <c r="U201" s="44">
        <f t="shared" si="354"/>
        <v>0</v>
      </c>
      <c r="V201" s="44">
        <f t="shared" si="354"/>
        <v>0</v>
      </c>
      <c r="W201" s="44">
        <f t="shared" si="354"/>
        <v>0</v>
      </c>
      <c r="X201" s="45">
        <f>SUM(Q201:W201)</f>
        <v>0</v>
      </c>
      <c r="Y201" s="26"/>
      <c r="Z201" s="224"/>
    </row>
    <row r="202" spans="1:26" x14ac:dyDescent="0.25">
      <c r="A202" s="26"/>
      <c r="B202" s="261" t="s">
        <v>11</v>
      </c>
      <c r="C202" s="34" t="s">
        <v>12</v>
      </c>
      <c r="D202" s="34"/>
      <c r="E202" s="35">
        <f t="shared" ref="E202:K202" si="355">E169</f>
        <v>2023</v>
      </c>
      <c r="F202" s="35">
        <f t="shared" si="355"/>
        <v>2024</v>
      </c>
      <c r="G202" s="35">
        <f t="shared" si="355"/>
        <v>2025</v>
      </c>
      <c r="H202" s="35">
        <f t="shared" si="355"/>
        <v>2026</v>
      </c>
      <c r="I202" s="35">
        <f t="shared" si="355"/>
        <v>2027</v>
      </c>
      <c r="J202" s="35">
        <f t="shared" si="355"/>
        <v>2028</v>
      </c>
      <c r="K202" s="35">
        <f t="shared" si="355"/>
        <v>2029</v>
      </c>
      <c r="L202" s="28" t="s">
        <v>5</v>
      </c>
      <c r="M202" s="26"/>
      <c r="N202" s="261" t="s">
        <v>11</v>
      </c>
      <c r="O202" s="34" t="s">
        <v>12</v>
      </c>
      <c r="P202" s="34"/>
      <c r="Q202" s="35">
        <f t="shared" ref="Q202:W202" si="356">Q169</f>
        <v>2023</v>
      </c>
      <c r="R202" s="35">
        <f t="shared" si="356"/>
        <v>2024</v>
      </c>
      <c r="S202" s="35">
        <f t="shared" si="356"/>
        <v>2025</v>
      </c>
      <c r="T202" s="35">
        <f t="shared" si="356"/>
        <v>2026</v>
      </c>
      <c r="U202" s="35">
        <f t="shared" si="356"/>
        <v>2027</v>
      </c>
      <c r="V202" s="35">
        <f t="shared" si="356"/>
        <v>2028</v>
      </c>
      <c r="W202" s="35">
        <f t="shared" si="356"/>
        <v>2029</v>
      </c>
      <c r="X202" s="28" t="s">
        <v>5</v>
      </c>
      <c r="Y202" s="26"/>
      <c r="Z202" s="224"/>
    </row>
    <row r="203" spans="1:26" x14ac:dyDescent="0.25">
      <c r="A203" s="26"/>
      <c r="B203" s="262"/>
      <c r="C203" s="276"/>
      <c r="D203" s="277"/>
      <c r="E203" s="4"/>
      <c r="F203" s="4"/>
      <c r="G203" s="4"/>
      <c r="H203" s="4"/>
      <c r="I203" s="4"/>
      <c r="J203" s="4"/>
      <c r="K203" s="4"/>
      <c r="L203" s="38">
        <f t="shared" ref="L203:L208" si="357">SUM(E203:K203)</f>
        <v>0</v>
      </c>
      <c r="M203" s="26"/>
      <c r="N203" s="262"/>
      <c r="O203" s="276"/>
      <c r="P203" s="277"/>
      <c r="Q203" s="4"/>
      <c r="R203" s="4"/>
      <c r="S203" s="4"/>
      <c r="T203" s="4"/>
      <c r="U203" s="4"/>
      <c r="V203" s="4"/>
      <c r="W203" s="4"/>
      <c r="X203" s="38">
        <f t="shared" ref="X203:X208" si="358">SUM(Q203:W203)</f>
        <v>0</v>
      </c>
      <c r="Y203" s="26"/>
      <c r="Z203" s="224"/>
    </row>
    <row r="204" spans="1:26" x14ac:dyDescent="0.25">
      <c r="A204" s="26"/>
      <c r="B204" s="262"/>
      <c r="C204" s="5"/>
      <c r="D204" s="6"/>
      <c r="E204" s="4"/>
      <c r="F204" s="4"/>
      <c r="G204" s="4"/>
      <c r="H204" s="4"/>
      <c r="I204" s="4"/>
      <c r="J204" s="4"/>
      <c r="K204" s="4"/>
      <c r="L204" s="38">
        <f t="shared" si="357"/>
        <v>0</v>
      </c>
      <c r="M204" s="26"/>
      <c r="N204" s="262"/>
      <c r="O204" s="5"/>
      <c r="P204" s="6"/>
      <c r="Q204" s="4"/>
      <c r="R204" s="4"/>
      <c r="S204" s="4"/>
      <c r="T204" s="4"/>
      <c r="U204" s="4"/>
      <c r="V204" s="4"/>
      <c r="W204" s="4"/>
      <c r="X204" s="38">
        <f t="shared" si="358"/>
        <v>0</v>
      </c>
      <c r="Y204" s="26"/>
      <c r="Z204" s="224"/>
    </row>
    <row r="205" spans="1:26" x14ac:dyDescent="0.25">
      <c r="A205" s="26"/>
      <c r="B205" s="262"/>
      <c r="C205" s="5"/>
      <c r="D205" s="6"/>
      <c r="E205" s="4"/>
      <c r="F205" s="4"/>
      <c r="G205" s="4"/>
      <c r="H205" s="4"/>
      <c r="I205" s="4"/>
      <c r="J205" s="4"/>
      <c r="K205" s="4"/>
      <c r="L205" s="38">
        <f t="shared" si="357"/>
        <v>0</v>
      </c>
      <c r="M205" s="26"/>
      <c r="N205" s="262"/>
      <c r="O205" s="5"/>
      <c r="P205" s="6"/>
      <c r="Q205" s="4"/>
      <c r="R205" s="4"/>
      <c r="S205" s="4"/>
      <c r="T205" s="4"/>
      <c r="U205" s="4"/>
      <c r="V205" s="4"/>
      <c r="W205" s="4"/>
      <c r="X205" s="38">
        <f t="shared" si="358"/>
        <v>0</v>
      </c>
      <c r="Y205" s="26"/>
      <c r="Z205" s="224"/>
    </row>
    <row r="206" spans="1:26" x14ac:dyDescent="0.25">
      <c r="A206" s="26"/>
      <c r="B206" s="262"/>
      <c r="C206" s="5"/>
      <c r="D206" s="6"/>
      <c r="E206" s="4"/>
      <c r="F206" s="4"/>
      <c r="G206" s="4"/>
      <c r="H206" s="4"/>
      <c r="I206" s="4"/>
      <c r="J206" s="4"/>
      <c r="K206" s="4"/>
      <c r="L206" s="38">
        <f t="shared" si="357"/>
        <v>0</v>
      </c>
      <c r="M206" s="26"/>
      <c r="N206" s="262"/>
      <c r="O206" s="5"/>
      <c r="P206" s="6"/>
      <c r="Q206" s="4"/>
      <c r="R206" s="4"/>
      <c r="S206" s="4"/>
      <c r="T206" s="4"/>
      <c r="U206" s="4"/>
      <c r="V206" s="4"/>
      <c r="W206" s="4"/>
      <c r="X206" s="38">
        <f t="shared" si="358"/>
        <v>0</v>
      </c>
      <c r="Y206" s="26"/>
      <c r="Z206" s="224"/>
    </row>
    <row r="207" spans="1:26" x14ac:dyDescent="0.25">
      <c r="A207" s="26"/>
      <c r="B207" s="262"/>
      <c r="C207" s="219"/>
      <c r="D207" s="220"/>
      <c r="E207" s="4"/>
      <c r="F207" s="4"/>
      <c r="G207" s="4"/>
      <c r="H207" s="4"/>
      <c r="I207" s="4"/>
      <c r="J207" s="4"/>
      <c r="K207" s="4"/>
      <c r="L207" s="38">
        <f t="shared" si="357"/>
        <v>0</v>
      </c>
      <c r="M207" s="26"/>
      <c r="N207" s="262"/>
      <c r="O207" s="219"/>
      <c r="P207" s="220"/>
      <c r="Q207" s="4"/>
      <c r="R207" s="4"/>
      <c r="S207" s="4"/>
      <c r="T207" s="4"/>
      <c r="U207" s="4"/>
      <c r="V207" s="4"/>
      <c r="W207" s="4"/>
      <c r="X207" s="38">
        <f t="shared" si="358"/>
        <v>0</v>
      </c>
      <c r="Y207" s="26"/>
      <c r="Z207" s="224"/>
    </row>
    <row r="208" spans="1:26" ht="15.75" thickBot="1" x14ac:dyDescent="0.3">
      <c r="A208" s="26"/>
      <c r="B208" s="263"/>
      <c r="C208" s="31" t="s">
        <v>29</v>
      </c>
      <c r="D208" s="31"/>
      <c r="E208" s="44">
        <f t="shared" ref="E208:K208" si="359">ROUND(SUM(E203:E207),0)</f>
        <v>0</v>
      </c>
      <c r="F208" s="44">
        <f t="shared" si="359"/>
        <v>0</v>
      </c>
      <c r="G208" s="44">
        <f t="shared" si="359"/>
        <v>0</v>
      </c>
      <c r="H208" s="44">
        <f t="shared" si="359"/>
        <v>0</v>
      </c>
      <c r="I208" s="44">
        <f t="shared" si="359"/>
        <v>0</v>
      </c>
      <c r="J208" s="44">
        <f t="shared" si="359"/>
        <v>0</v>
      </c>
      <c r="K208" s="44">
        <f t="shared" si="359"/>
        <v>0</v>
      </c>
      <c r="L208" s="45">
        <f t="shared" si="357"/>
        <v>0</v>
      </c>
      <c r="M208" s="26"/>
      <c r="N208" s="263"/>
      <c r="O208" s="31" t="s">
        <v>13</v>
      </c>
      <c r="P208" s="31"/>
      <c r="Q208" s="44">
        <f t="shared" ref="Q208:W208" si="360">ROUND(SUM(Q203:Q207),0)</f>
        <v>0</v>
      </c>
      <c r="R208" s="44">
        <f t="shared" si="360"/>
        <v>0</v>
      </c>
      <c r="S208" s="44">
        <f t="shared" si="360"/>
        <v>0</v>
      </c>
      <c r="T208" s="44">
        <f t="shared" si="360"/>
        <v>0</v>
      </c>
      <c r="U208" s="44">
        <f t="shared" si="360"/>
        <v>0</v>
      </c>
      <c r="V208" s="44">
        <f t="shared" si="360"/>
        <v>0</v>
      </c>
      <c r="W208" s="44">
        <f t="shared" si="360"/>
        <v>0</v>
      </c>
      <c r="X208" s="45">
        <f t="shared" si="358"/>
        <v>0</v>
      </c>
      <c r="Y208" s="26"/>
      <c r="Z208" s="224"/>
    </row>
    <row r="209" spans="1:26" x14ac:dyDescent="0.25">
      <c r="A209" s="26"/>
      <c r="B209" s="261" t="s">
        <v>31</v>
      </c>
      <c r="C209" s="34" t="s">
        <v>19</v>
      </c>
      <c r="D209" s="34"/>
      <c r="E209" s="35">
        <f>E169</f>
        <v>2023</v>
      </c>
      <c r="F209" s="35">
        <f t="shared" ref="F209:K209" si="361">F169</f>
        <v>2024</v>
      </c>
      <c r="G209" s="35">
        <f t="shared" si="361"/>
        <v>2025</v>
      </c>
      <c r="H209" s="35">
        <f t="shared" si="361"/>
        <v>2026</v>
      </c>
      <c r="I209" s="35">
        <f t="shared" si="361"/>
        <v>2027</v>
      </c>
      <c r="J209" s="35">
        <f t="shared" si="361"/>
        <v>2028</v>
      </c>
      <c r="K209" s="35">
        <f t="shared" si="361"/>
        <v>2029</v>
      </c>
      <c r="L209" s="28" t="s">
        <v>5</v>
      </c>
      <c r="M209" s="26"/>
      <c r="N209" s="261" t="s">
        <v>31</v>
      </c>
      <c r="O209" s="34" t="s">
        <v>19</v>
      </c>
      <c r="P209" s="34"/>
      <c r="Q209" s="35">
        <f>Q169</f>
        <v>2023</v>
      </c>
      <c r="R209" s="35">
        <f t="shared" ref="R209:W209" si="362">R169</f>
        <v>2024</v>
      </c>
      <c r="S209" s="35">
        <f t="shared" si="362"/>
        <v>2025</v>
      </c>
      <c r="T209" s="35">
        <f t="shared" si="362"/>
        <v>2026</v>
      </c>
      <c r="U209" s="35">
        <f t="shared" si="362"/>
        <v>2027</v>
      </c>
      <c r="V209" s="35">
        <f t="shared" si="362"/>
        <v>2028</v>
      </c>
      <c r="W209" s="35">
        <f t="shared" si="362"/>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363">SUM(Q210:W210)</f>
        <v>0</v>
      </c>
      <c r="Y210" s="26"/>
      <c r="Z210" s="224"/>
    </row>
    <row r="211" spans="1:26" x14ac:dyDescent="0.25">
      <c r="A211" s="26"/>
      <c r="B211" s="262"/>
      <c r="C211" s="5"/>
      <c r="D211" s="6"/>
      <c r="E211" s="4"/>
      <c r="F211" s="4"/>
      <c r="G211" s="4"/>
      <c r="H211" s="4"/>
      <c r="I211" s="4"/>
      <c r="J211" s="4"/>
      <c r="K211" s="4"/>
      <c r="L211" s="38">
        <f>SUM(E211:K211)</f>
        <v>0</v>
      </c>
      <c r="M211" s="26"/>
      <c r="N211" s="262"/>
      <c r="O211" s="5"/>
      <c r="P211" s="6"/>
      <c r="Q211" s="4"/>
      <c r="R211" s="4"/>
      <c r="S211" s="4"/>
      <c r="T211" s="4"/>
      <c r="U211" s="4"/>
      <c r="V211" s="4"/>
      <c r="W211" s="4"/>
      <c r="X211" s="38">
        <f t="shared" si="363"/>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363"/>
        <v>0</v>
      </c>
      <c r="Y212" s="26"/>
      <c r="Z212" s="224"/>
    </row>
    <row r="213" spans="1:26" ht="15.75" thickBot="1" x14ac:dyDescent="0.3">
      <c r="A213" s="26"/>
      <c r="B213" s="263"/>
      <c r="C213" s="31" t="s">
        <v>30</v>
      </c>
      <c r="D213" s="31"/>
      <c r="E213" s="44">
        <f t="shared" ref="E213:K213" si="364">ROUND(SUM(E210:E212),0)</f>
        <v>0</v>
      </c>
      <c r="F213" s="44">
        <f t="shared" si="364"/>
        <v>0</v>
      </c>
      <c r="G213" s="44">
        <f t="shared" si="364"/>
        <v>0</v>
      </c>
      <c r="H213" s="44">
        <f t="shared" si="364"/>
        <v>0</v>
      </c>
      <c r="I213" s="44">
        <f t="shared" si="364"/>
        <v>0</v>
      </c>
      <c r="J213" s="44">
        <f t="shared" si="364"/>
        <v>0</v>
      </c>
      <c r="K213" s="44">
        <f t="shared" si="364"/>
        <v>0</v>
      </c>
      <c r="L213" s="45">
        <f>SUM(E213:K213)</f>
        <v>0</v>
      </c>
      <c r="M213" s="26"/>
      <c r="N213" s="263"/>
      <c r="O213" s="31" t="s">
        <v>13</v>
      </c>
      <c r="P213" s="31"/>
      <c r="Q213" s="44">
        <f t="shared" ref="Q213:W213" si="365">ROUND(SUM(Q210:Q212),0)</f>
        <v>0</v>
      </c>
      <c r="R213" s="44">
        <f t="shared" si="365"/>
        <v>0</v>
      </c>
      <c r="S213" s="44">
        <f t="shared" si="365"/>
        <v>0</v>
      </c>
      <c r="T213" s="44">
        <f t="shared" si="365"/>
        <v>0</v>
      </c>
      <c r="U213" s="44">
        <f t="shared" si="365"/>
        <v>0</v>
      </c>
      <c r="V213" s="44">
        <f t="shared" si="365"/>
        <v>0</v>
      </c>
      <c r="W213" s="44">
        <f t="shared" si="365"/>
        <v>0</v>
      </c>
      <c r="X213" s="45">
        <f t="shared" si="363"/>
        <v>0</v>
      </c>
      <c r="Y213" s="26"/>
      <c r="Z213" s="224"/>
    </row>
    <row r="214" spans="1:26" x14ac:dyDescent="0.25">
      <c r="A214" s="26"/>
      <c r="B214" s="261" t="s">
        <v>33</v>
      </c>
      <c r="C214" s="34" t="s">
        <v>32</v>
      </c>
      <c r="D214" s="34"/>
      <c r="E214" s="35">
        <f>E169</f>
        <v>2023</v>
      </c>
      <c r="F214" s="35">
        <f t="shared" ref="F214:K214" si="366">F169</f>
        <v>2024</v>
      </c>
      <c r="G214" s="35">
        <f t="shared" si="366"/>
        <v>2025</v>
      </c>
      <c r="H214" s="35">
        <f t="shared" si="366"/>
        <v>2026</v>
      </c>
      <c r="I214" s="35">
        <f t="shared" si="366"/>
        <v>2027</v>
      </c>
      <c r="J214" s="35">
        <f t="shared" si="366"/>
        <v>2028</v>
      </c>
      <c r="K214" s="35">
        <f t="shared" si="366"/>
        <v>2029</v>
      </c>
      <c r="L214" s="28" t="s">
        <v>5</v>
      </c>
      <c r="M214" s="26"/>
      <c r="N214" s="261" t="s">
        <v>33</v>
      </c>
      <c r="O214" s="34" t="s">
        <v>32</v>
      </c>
      <c r="P214" s="34"/>
      <c r="Q214" s="35">
        <f>Q169</f>
        <v>2023</v>
      </c>
      <c r="R214" s="35">
        <f t="shared" ref="R214:W214" si="367">R169</f>
        <v>2024</v>
      </c>
      <c r="S214" s="35">
        <f t="shared" si="367"/>
        <v>2025</v>
      </c>
      <c r="T214" s="35">
        <f t="shared" si="367"/>
        <v>2026</v>
      </c>
      <c r="U214" s="35">
        <f t="shared" si="367"/>
        <v>2027</v>
      </c>
      <c r="V214" s="35">
        <f t="shared" si="367"/>
        <v>2028</v>
      </c>
      <c r="W214" s="35">
        <f t="shared" si="367"/>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368">SUM(Q215:W215)</f>
        <v>0</v>
      </c>
      <c r="Y215" s="26"/>
      <c r="Z215" s="224"/>
    </row>
    <row r="216" spans="1:26" ht="15.75" thickBot="1" x14ac:dyDescent="0.3">
      <c r="A216" s="26"/>
      <c r="B216" s="263"/>
      <c r="C216" s="31" t="s">
        <v>34</v>
      </c>
      <c r="D216" s="31"/>
      <c r="E216" s="44">
        <f t="shared" ref="E216:K216" si="369">ROUND(SUM(E215:E215),0)</f>
        <v>0</v>
      </c>
      <c r="F216" s="44">
        <f t="shared" si="369"/>
        <v>0</v>
      </c>
      <c r="G216" s="44">
        <f t="shared" si="369"/>
        <v>0</v>
      </c>
      <c r="H216" s="44">
        <f t="shared" si="369"/>
        <v>0</v>
      </c>
      <c r="I216" s="44">
        <f t="shared" si="369"/>
        <v>0</v>
      </c>
      <c r="J216" s="44">
        <f t="shared" si="369"/>
        <v>0</v>
      </c>
      <c r="K216" s="44">
        <f t="shared" si="369"/>
        <v>0</v>
      </c>
      <c r="L216" s="45">
        <f>SUM(E216:K216)</f>
        <v>0</v>
      </c>
      <c r="M216" s="26"/>
      <c r="N216" s="263"/>
      <c r="O216" s="31" t="s">
        <v>34</v>
      </c>
      <c r="P216" s="31"/>
      <c r="Q216" s="44">
        <f t="shared" ref="Q216:W216" si="370">ROUND(SUM(Q215:Q215),0)</f>
        <v>0</v>
      </c>
      <c r="R216" s="44">
        <f t="shared" si="370"/>
        <v>0</v>
      </c>
      <c r="S216" s="44">
        <f t="shared" si="370"/>
        <v>0</v>
      </c>
      <c r="T216" s="44">
        <f t="shared" si="370"/>
        <v>0</v>
      </c>
      <c r="U216" s="44">
        <f t="shared" si="370"/>
        <v>0</v>
      </c>
      <c r="V216" s="44">
        <f t="shared" si="370"/>
        <v>0</v>
      </c>
      <c r="W216" s="44">
        <f t="shared" si="370"/>
        <v>0</v>
      </c>
      <c r="X216" s="45">
        <f t="shared" si="368"/>
        <v>0</v>
      </c>
      <c r="Y216" s="26"/>
      <c r="Z216" s="224"/>
    </row>
    <row r="217" spans="1:26" x14ac:dyDescent="0.25">
      <c r="A217" s="26"/>
      <c r="B217" s="261" t="s">
        <v>14</v>
      </c>
      <c r="C217" s="82"/>
      <c r="D217" s="82"/>
      <c r="E217" s="35">
        <f t="shared" ref="E217:K217" si="371">E169</f>
        <v>2023</v>
      </c>
      <c r="F217" s="35">
        <f t="shared" si="371"/>
        <v>2024</v>
      </c>
      <c r="G217" s="35">
        <f t="shared" si="371"/>
        <v>2025</v>
      </c>
      <c r="H217" s="35">
        <f t="shared" si="371"/>
        <v>2026</v>
      </c>
      <c r="I217" s="35">
        <f t="shared" si="371"/>
        <v>2027</v>
      </c>
      <c r="J217" s="35">
        <f t="shared" si="371"/>
        <v>2028</v>
      </c>
      <c r="K217" s="35">
        <f t="shared" si="371"/>
        <v>2029</v>
      </c>
      <c r="L217" s="28" t="s">
        <v>2</v>
      </c>
      <c r="M217" s="26"/>
      <c r="N217" s="261" t="s">
        <v>14</v>
      </c>
      <c r="O217" s="82"/>
      <c r="P217" s="82"/>
      <c r="Q217" s="35">
        <f t="shared" ref="Q217:W217" si="372">Q169</f>
        <v>2023</v>
      </c>
      <c r="R217" s="35">
        <f t="shared" si="372"/>
        <v>2024</v>
      </c>
      <c r="S217" s="35">
        <f t="shared" si="372"/>
        <v>2025</v>
      </c>
      <c r="T217" s="35">
        <f t="shared" si="372"/>
        <v>2026</v>
      </c>
      <c r="U217" s="35">
        <f t="shared" si="372"/>
        <v>2027</v>
      </c>
      <c r="V217" s="35">
        <f t="shared" si="372"/>
        <v>2028</v>
      </c>
      <c r="W217" s="35">
        <f t="shared" si="372"/>
        <v>2029</v>
      </c>
      <c r="X217" s="28" t="s">
        <v>2</v>
      </c>
      <c r="Y217" s="26"/>
      <c r="Z217" s="224"/>
    </row>
    <row r="218" spans="1:26" x14ac:dyDescent="0.25">
      <c r="A218" s="26"/>
      <c r="B218" s="262"/>
      <c r="C218" s="46" t="s">
        <v>35</v>
      </c>
      <c r="D218" s="46"/>
      <c r="E218" s="37">
        <f t="shared" ref="E218:K218" si="373">E193+E201+E208+E213+E216</f>
        <v>0</v>
      </c>
      <c r="F218" s="37">
        <f t="shared" si="373"/>
        <v>0</v>
      </c>
      <c r="G218" s="37">
        <f t="shared" si="373"/>
        <v>0</v>
      </c>
      <c r="H218" s="37">
        <f t="shared" si="373"/>
        <v>0</v>
      </c>
      <c r="I218" s="37">
        <f t="shared" si="373"/>
        <v>0</v>
      </c>
      <c r="J218" s="37">
        <f t="shared" si="373"/>
        <v>0</v>
      </c>
      <c r="K218" s="37">
        <f t="shared" si="373"/>
        <v>0</v>
      </c>
      <c r="L218" s="38">
        <f>SUM(E218:K218)</f>
        <v>0</v>
      </c>
      <c r="M218" s="26"/>
      <c r="N218" s="262"/>
      <c r="O218" s="46" t="s">
        <v>35</v>
      </c>
      <c r="P218" s="46"/>
      <c r="Q218" s="37">
        <f t="shared" ref="Q218:W218" si="374">Q193+Q201+Q208+Q213+Q216</f>
        <v>0</v>
      </c>
      <c r="R218" s="37">
        <f t="shared" si="374"/>
        <v>0</v>
      </c>
      <c r="S218" s="37">
        <f t="shared" si="374"/>
        <v>0</v>
      </c>
      <c r="T218" s="37">
        <f t="shared" si="374"/>
        <v>0</v>
      </c>
      <c r="U218" s="37">
        <f t="shared" si="374"/>
        <v>0</v>
      </c>
      <c r="V218" s="37">
        <f t="shared" si="374"/>
        <v>0</v>
      </c>
      <c r="W218" s="37">
        <f t="shared" si="374"/>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375">SUM(F218:F220)</f>
        <v>0</v>
      </c>
      <c r="G221" s="44">
        <f t="shared" si="375"/>
        <v>0</v>
      </c>
      <c r="H221" s="44">
        <f t="shared" si="375"/>
        <v>0</v>
      </c>
      <c r="I221" s="44">
        <f t="shared" si="375"/>
        <v>0</v>
      </c>
      <c r="J221" s="44">
        <f t="shared" si="375"/>
        <v>0</v>
      </c>
      <c r="K221" s="44">
        <f t="shared" si="375"/>
        <v>0</v>
      </c>
      <c r="L221" s="45">
        <f>SUM(E221:K221)</f>
        <v>0</v>
      </c>
      <c r="M221" s="48"/>
      <c r="N221" s="263"/>
      <c r="O221" s="31" t="s">
        <v>15</v>
      </c>
      <c r="P221" s="31"/>
      <c r="Q221" s="44">
        <f t="shared" ref="Q221:W221" si="376">SUM(Q218:Q220)</f>
        <v>0</v>
      </c>
      <c r="R221" s="44">
        <f t="shared" si="376"/>
        <v>0</v>
      </c>
      <c r="S221" s="44">
        <f t="shared" si="376"/>
        <v>0</v>
      </c>
      <c r="T221" s="44">
        <f t="shared" si="376"/>
        <v>0</v>
      </c>
      <c r="U221" s="44">
        <f t="shared" si="376"/>
        <v>0</v>
      </c>
      <c r="V221" s="44">
        <f t="shared" si="376"/>
        <v>0</v>
      </c>
      <c r="W221" s="44">
        <f t="shared" si="376"/>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377">E15</f>
        <v>2023</v>
      </c>
      <c r="F225" s="9">
        <f t="shared" si="377"/>
        <v>2024</v>
      </c>
      <c r="G225" s="9">
        <f t="shared" si="377"/>
        <v>2025</v>
      </c>
      <c r="H225" s="9">
        <f t="shared" si="377"/>
        <v>2026</v>
      </c>
      <c r="I225" s="9">
        <f t="shared" si="377"/>
        <v>2027</v>
      </c>
      <c r="J225" s="9">
        <f t="shared" si="377"/>
        <v>2028</v>
      </c>
      <c r="K225" s="9">
        <f t="shared" si="377"/>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 si="378">IF(E291=0,0%,E291/(E291+Q291))</f>
        <v>0</v>
      </c>
      <c r="F226" s="15">
        <f t="shared" ref="F226" si="379">IF(F291=0,0%,F291/(F291+R291))</f>
        <v>0</v>
      </c>
      <c r="G226" s="15">
        <f t="shared" ref="G226" si="380">IF(G291=0,0%,G291/(G291+S291))</f>
        <v>0</v>
      </c>
      <c r="H226" s="15">
        <f t="shared" ref="H226" si="381">IF(H291=0,0%,H291/(H291+T291))</f>
        <v>0</v>
      </c>
      <c r="I226" s="15">
        <f t="shared" ref="I226" si="382">IF(I291=0,0%,I291/(I291+U291))</f>
        <v>0</v>
      </c>
      <c r="J226" s="15">
        <f t="shared" ref="J226" si="383">IF(J291=0,0%,J291/(J291+V291))</f>
        <v>0</v>
      </c>
      <c r="K226" s="15">
        <f t="shared" ref="K226" si="384">IF(K291=0,0%,K291/(K291+W291))</f>
        <v>0</v>
      </c>
      <c r="L226" s="14">
        <f t="shared" ref="L226" si="385">IF(L291=0,0%,L291/(L291+X291))</f>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386">E291</f>
        <v>0</v>
      </c>
      <c r="F227" s="18">
        <f t="shared" si="386"/>
        <v>0</v>
      </c>
      <c r="G227" s="18">
        <f t="shared" si="386"/>
        <v>0</v>
      </c>
      <c r="H227" s="18">
        <f t="shared" si="386"/>
        <v>0</v>
      </c>
      <c r="I227" s="18">
        <f t="shared" si="386"/>
        <v>0</v>
      </c>
      <c r="J227" s="18">
        <f t="shared" si="386"/>
        <v>0</v>
      </c>
      <c r="K227" s="18">
        <f t="shared" si="38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 si="387">E263+Q263</f>
        <v>0</v>
      </c>
      <c r="F229" s="20">
        <f t="shared" ref="F229" si="388">F263+R263</f>
        <v>0</v>
      </c>
      <c r="G229" s="20">
        <f t="shared" ref="G229" si="389">G263+S263</f>
        <v>0</v>
      </c>
      <c r="H229" s="20">
        <f t="shared" ref="H229" si="390">H263+T263</f>
        <v>0</v>
      </c>
      <c r="I229" s="20">
        <f t="shared" ref="I229" si="391">I263+U263</f>
        <v>0</v>
      </c>
      <c r="J229" s="20">
        <f t="shared" ref="J229" si="392">J263+V263</f>
        <v>0</v>
      </c>
      <c r="K229" s="20">
        <f t="shared" ref="K229" si="393">K263+W263</f>
        <v>0</v>
      </c>
      <c r="L229" s="18">
        <f t="shared" ref="L229:L236" si="394">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 si="395">E271+Q271</f>
        <v>0</v>
      </c>
      <c r="F230" s="20">
        <f t="shared" ref="F230" si="396">F271+R271</f>
        <v>0</v>
      </c>
      <c r="G230" s="20">
        <f t="shared" ref="G230" si="397">G271+S271</f>
        <v>0</v>
      </c>
      <c r="H230" s="20">
        <f t="shared" ref="H230" si="398">H271+T271</f>
        <v>0</v>
      </c>
      <c r="I230" s="20">
        <f t="shared" ref="I230" si="399">I271+U271</f>
        <v>0</v>
      </c>
      <c r="J230" s="20">
        <f t="shared" ref="J230" si="400">J271+V271</f>
        <v>0</v>
      </c>
      <c r="K230" s="20">
        <f t="shared" ref="K230" si="401">K271+W271</f>
        <v>0</v>
      </c>
      <c r="L230" s="18">
        <f t="shared" si="394"/>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 si="402">E278+Q278</f>
        <v>0</v>
      </c>
      <c r="F231" s="20">
        <f t="shared" ref="F231" si="403">F278+R278</f>
        <v>0</v>
      </c>
      <c r="G231" s="20">
        <f t="shared" ref="G231" si="404">G278+S278</f>
        <v>0</v>
      </c>
      <c r="H231" s="20">
        <f t="shared" ref="H231" si="405">H278+T278</f>
        <v>0</v>
      </c>
      <c r="I231" s="20">
        <f t="shared" ref="I231" si="406">I278+U278</f>
        <v>0</v>
      </c>
      <c r="J231" s="20">
        <f t="shared" ref="J231" si="407">J278+V278</f>
        <v>0</v>
      </c>
      <c r="K231" s="20">
        <f t="shared" ref="K231" si="408">K278+W278</f>
        <v>0</v>
      </c>
      <c r="L231" s="18">
        <f t="shared" si="394"/>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 si="409">E283+Q283</f>
        <v>0</v>
      </c>
      <c r="F232" s="20">
        <f t="shared" ref="F232" si="410">F283+R283</f>
        <v>0</v>
      </c>
      <c r="G232" s="20">
        <f t="shared" ref="G232" si="411">G283+S283</f>
        <v>0</v>
      </c>
      <c r="H232" s="20">
        <f t="shared" ref="H232" si="412">H283+T283</f>
        <v>0</v>
      </c>
      <c r="I232" s="20">
        <f t="shared" ref="I232" si="413">I283+U283</f>
        <v>0</v>
      </c>
      <c r="J232" s="20">
        <f t="shared" ref="J232" si="414">J283+V283</f>
        <v>0</v>
      </c>
      <c r="K232" s="20">
        <f t="shared" ref="K232" si="415">K283+W283</f>
        <v>0</v>
      </c>
      <c r="L232" s="18">
        <f t="shared" si="394"/>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 si="416">E286+Q286</f>
        <v>0</v>
      </c>
      <c r="F233" s="20">
        <f t="shared" ref="F233" si="417">F286+R286</f>
        <v>0</v>
      </c>
      <c r="G233" s="20">
        <f t="shared" ref="G233" si="418">G286+S286</f>
        <v>0</v>
      </c>
      <c r="H233" s="20">
        <f t="shared" ref="H233" si="419">H286+T286</f>
        <v>0</v>
      </c>
      <c r="I233" s="20">
        <f t="shared" ref="I233" si="420">I286+U286</f>
        <v>0</v>
      </c>
      <c r="J233" s="20">
        <f t="shared" ref="J233" si="421">J286+V286</f>
        <v>0</v>
      </c>
      <c r="K233" s="20">
        <f t="shared" ref="K233" si="422">K286+W286</f>
        <v>0</v>
      </c>
      <c r="L233" s="18">
        <f t="shared" si="394"/>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423">SUM(F289:F290)+SUM(R289:R290)</f>
        <v>0</v>
      </c>
      <c r="G234" s="18">
        <f t="shared" ref="G234" si="424">SUM(G289:G290)+SUM(S289:S290)</f>
        <v>0</v>
      </c>
      <c r="H234" s="18">
        <f t="shared" ref="H234" si="425">SUM(H289:H290)+SUM(T289:T290)</f>
        <v>0</v>
      </c>
      <c r="I234" s="18">
        <f t="shared" ref="I234" si="426">SUM(I289:I290)+SUM(U289:U290)</f>
        <v>0</v>
      </c>
      <c r="J234" s="18">
        <f t="shared" ref="J234" si="427">SUM(J289:J290)+SUM(V289:V290)</f>
        <v>0</v>
      </c>
      <c r="K234" s="18">
        <f t="shared" ref="K234" si="428">SUM(K289:K290)+SUM(W289:W290)</f>
        <v>0</v>
      </c>
      <c r="L234" s="18">
        <f t="shared" si="394"/>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 si="429">E288+Q288</f>
        <v>0</v>
      </c>
      <c r="F235" s="18">
        <f t="shared" ref="F235" si="430">F288+R288</f>
        <v>0</v>
      </c>
      <c r="G235" s="18">
        <f t="shared" ref="G235" si="431">G288+S288</f>
        <v>0</v>
      </c>
      <c r="H235" s="18">
        <f t="shared" ref="H235" si="432">H288+T288</f>
        <v>0</v>
      </c>
      <c r="I235" s="18">
        <f t="shared" ref="I235" si="433">I288+U288</f>
        <v>0</v>
      </c>
      <c r="J235" s="18">
        <f t="shared" ref="J235" si="434">J288+V288</f>
        <v>0</v>
      </c>
      <c r="K235" s="18">
        <f t="shared" ref="K235" si="435">K288+W288</f>
        <v>0</v>
      </c>
      <c r="L235" s="18">
        <f t="shared" si="394"/>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 si="436">E291+Q291</f>
        <v>0</v>
      </c>
      <c r="F236" s="18">
        <f t="shared" ref="F236" si="437">F291+R291</f>
        <v>0</v>
      </c>
      <c r="G236" s="18">
        <f t="shared" ref="G236" si="438">G291+S291</f>
        <v>0</v>
      </c>
      <c r="H236" s="18">
        <f t="shared" ref="H236" si="439">H291+T291</f>
        <v>0</v>
      </c>
      <c r="I236" s="18">
        <f t="shared" ref="I236" si="440">I291+U291</f>
        <v>0</v>
      </c>
      <c r="J236" s="18">
        <f t="shared" ref="J236" si="441">J291+V291</f>
        <v>0</v>
      </c>
      <c r="K236" s="18">
        <f t="shared" ref="K236" si="442">K291+W291</f>
        <v>0</v>
      </c>
      <c r="L236" s="18">
        <f t="shared" si="394"/>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443">E225</f>
        <v>2023</v>
      </c>
      <c r="F239" s="27">
        <f t="shared" si="443"/>
        <v>2024</v>
      </c>
      <c r="G239" s="27">
        <f t="shared" si="443"/>
        <v>2025</v>
      </c>
      <c r="H239" s="27">
        <f t="shared" si="443"/>
        <v>2026</v>
      </c>
      <c r="I239" s="27">
        <f t="shared" si="443"/>
        <v>2027</v>
      </c>
      <c r="J239" s="27">
        <f t="shared" si="443"/>
        <v>2028</v>
      </c>
      <c r="K239" s="27">
        <f t="shared" si="443"/>
        <v>2029</v>
      </c>
      <c r="L239" s="28" t="s">
        <v>2</v>
      </c>
      <c r="M239" s="26"/>
      <c r="N239" s="261" t="s">
        <v>0</v>
      </c>
      <c r="O239" s="271" t="s">
        <v>1</v>
      </c>
      <c r="P239" s="272"/>
      <c r="Q239" s="27">
        <f t="shared" ref="Q239" si="444">E225</f>
        <v>2023</v>
      </c>
      <c r="R239" s="27">
        <f t="shared" ref="R239" si="445">F225</f>
        <v>2024</v>
      </c>
      <c r="S239" s="27">
        <f t="shared" ref="S239" si="446">G225</f>
        <v>2025</v>
      </c>
      <c r="T239" s="27">
        <f t="shared" ref="T239" si="447">H225</f>
        <v>2026</v>
      </c>
      <c r="U239" s="27">
        <f t="shared" ref="U239" si="448">I225</f>
        <v>2027</v>
      </c>
      <c r="V239" s="27">
        <f t="shared" ref="V239" si="449">J225</f>
        <v>2028</v>
      </c>
      <c r="W239" s="27">
        <f t="shared" ref="W239" si="450">K225</f>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451">SUM(E241:K241)</f>
        <v>0</v>
      </c>
      <c r="M241" s="26"/>
      <c r="N241" s="262"/>
      <c r="O241" s="221" t="str">
        <f>IF($J$4&lt;&gt;0,$J$4,"")</f>
        <v/>
      </c>
      <c r="P241" s="222"/>
      <c r="Q241" s="106"/>
      <c r="R241" s="106"/>
      <c r="S241" s="106"/>
      <c r="T241" s="106"/>
      <c r="U241" s="106"/>
      <c r="V241" s="1"/>
      <c r="W241" s="1"/>
      <c r="X241" s="29">
        <f t="shared" ref="X241:X243" si="452">SUM(Q241:W241)</f>
        <v>0</v>
      </c>
      <c r="Y241" s="26"/>
      <c r="Z241" s="224"/>
    </row>
    <row r="242" spans="1:26" x14ac:dyDescent="0.25">
      <c r="A242" s="26"/>
      <c r="B242" s="262"/>
      <c r="C242" s="221" t="str">
        <f>IF($J$6&lt;&gt;0,$J$6,"")</f>
        <v/>
      </c>
      <c r="D242" s="222"/>
      <c r="E242" s="1"/>
      <c r="F242" s="1"/>
      <c r="G242" s="1"/>
      <c r="H242" s="1"/>
      <c r="I242" s="1"/>
      <c r="J242" s="1"/>
      <c r="K242" s="1"/>
      <c r="L242" s="29">
        <f t="shared" si="451"/>
        <v>0</v>
      </c>
      <c r="M242" s="26"/>
      <c r="N242" s="262"/>
      <c r="O242" s="221" t="str">
        <f>IF($J$6&lt;&gt;0,$J$6,"")</f>
        <v/>
      </c>
      <c r="P242" s="222"/>
      <c r="Q242" s="1"/>
      <c r="R242" s="1"/>
      <c r="S242" s="1"/>
      <c r="T242" s="1"/>
      <c r="U242" s="1"/>
      <c r="V242" s="1"/>
      <c r="W242" s="1"/>
      <c r="X242" s="29">
        <f t="shared" si="452"/>
        <v>0</v>
      </c>
      <c r="Y242" s="26"/>
      <c r="Z242" s="224"/>
    </row>
    <row r="243" spans="1:26" x14ac:dyDescent="0.25">
      <c r="A243" s="26"/>
      <c r="B243" s="262"/>
      <c r="C243" s="221" t="str">
        <f>IF($J$8&lt;&gt;0,$J$8,"")</f>
        <v/>
      </c>
      <c r="D243" s="222"/>
      <c r="E243" s="1"/>
      <c r="F243" s="1"/>
      <c r="G243" s="1"/>
      <c r="H243" s="1"/>
      <c r="I243" s="1"/>
      <c r="J243" s="1"/>
      <c r="K243" s="1"/>
      <c r="L243" s="29">
        <f t="shared" si="451"/>
        <v>0</v>
      </c>
      <c r="M243" s="26"/>
      <c r="N243" s="262"/>
      <c r="O243" s="221" t="str">
        <f>IF($J$8&lt;&gt;0,$J$8,"")</f>
        <v/>
      </c>
      <c r="P243" s="222"/>
      <c r="Q243" s="1"/>
      <c r="R243" s="1"/>
      <c r="S243" s="1"/>
      <c r="T243" s="1"/>
      <c r="U243" s="1"/>
      <c r="V243" s="1"/>
      <c r="W243" s="1"/>
      <c r="X243" s="29">
        <f t="shared" si="452"/>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453">SUM(E245:K245)</f>
        <v>0</v>
      </c>
      <c r="M245" s="26"/>
      <c r="N245" s="262"/>
      <c r="O245" s="278"/>
      <c r="P245" s="222"/>
      <c r="Q245" s="1"/>
      <c r="R245" s="1"/>
      <c r="S245" s="1"/>
      <c r="T245" s="1"/>
      <c r="U245" s="1"/>
      <c r="V245" s="1"/>
      <c r="W245" s="1"/>
      <c r="X245" s="29">
        <f t="shared" ref="X245:X247" si="454">SUM(Q245:W245)</f>
        <v>0</v>
      </c>
      <c r="Y245" s="26"/>
      <c r="Z245" s="224"/>
    </row>
    <row r="246" spans="1:26" x14ac:dyDescent="0.25">
      <c r="A246" s="26"/>
      <c r="B246" s="262"/>
      <c r="C246" s="278"/>
      <c r="D246" s="222"/>
      <c r="E246" s="1"/>
      <c r="F246" s="1"/>
      <c r="G246" s="1"/>
      <c r="H246" s="1"/>
      <c r="I246" s="1"/>
      <c r="J246" s="1"/>
      <c r="K246" s="1"/>
      <c r="L246" s="29">
        <f t="shared" si="453"/>
        <v>0</v>
      </c>
      <c r="M246" s="26"/>
      <c r="N246" s="262"/>
      <c r="O246" s="278"/>
      <c r="P246" s="222"/>
      <c r="Q246" s="1"/>
      <c r="R246" s="1"/>
      <c r="S246" s="1"/>
      <c r="T246" s="1"/>
      <c r="U246" s="1"/>
      <c r="V246" s="1"/>
      <c r="W246" s="1"/>
      <c r="X246" s="29">
        <f t="shared" si="454"/>
        <v>0</v>
      </c>
      <c r="Y246" s="26"/>
      <c r="Z246" s="224"/>
    </row>
    <row r="247" spans="1:26" x14ac:dyDescent="0.25">
      <c r="A247" s="26"/>
      <c r="B247" s="262"/>
      <c r="C247" s="278"/>
      <c r="D247" s="222"/>
      <c r="E247" s="1"/>
      <c r="F247" s="1"/>
      <c r="G247" s="1"/>
      <c r="H247" s="1"/>
      <c r="I247" s="1"/>
      <c r="J247" s="1"/>
      <c r="K247" s="1"/>
      <c r="L247" s="29">
        <f t="shared" si="453"/>
        <v>0</v>
      </c>
      <c r="M247" s="26"/>
      <c r="N247" s="262"/>
      <c r="O247" s="278"/>
      <c r="P247" s="222"/>
      <c r="Q247" s="1"/>
      <c r="R247" s="1"/>
      <c r="S247" s="1"/>
      <c r="T247" s="1"/>
      <c r="U247" s="1"/>
      <c r="V247" s="1"/>
      <c r="W247" s="1"/>
      <c r="X247" s="29">
        <f t="shared" si="454"/>
        <v>0</v>
      </c>
      <c r="Y247" s="26"/>
      <c r="Z247" s="224"/>
    </row>
    <row r="248" spans="1:26" x14ac:dyDescent="0.25">
      <c r="A248" s="26"/>
      <c r="B248" s="262"/>
      <c r="C248" s="269" t="s">
        <v>113</v>
      </c>
      <c r="D248" s="270"/>
      <c r="E248" s="121"/>
      <c r="F248" s="122"/>
      <c r="G248" s="122"/>
      <c r="H248" s="122"/>
      <c r="I248" s="122"/>
      <c r="J248" s="122"/>
      <c r="K248" s="122"/>
      <c r="L248" s="120">
        <f t="shared" si="453"/>
        <v>0</v>
      </c>
      <c r="M248" s="26"/>
      <c r="N248" s="262"/>
      <c r="O248" s="269" t="s">
        <v>113</v>
      </c>
      <c r="P248" s="270"/>
      <c r="Q248" s="121"/>
      <c r="R248" s="122"/>
      <c r="S248" s="122"/>
      <c r="T248" s="122"/>
      <c r="U248" s="122"/>
      <c r="V248" s="122"/>
      <c r="W248" s="122"/>
      <c r="X248" s="120">
        <f t="shared" ref="X248:X250" si="455">SUM(Q248:W248)</f>
        <v>0</v>
      </c>
      <c r="Y248" s="26"/>
      <c r="Z248" s="224"/>
    </row>
    <row r="249" spans="1:26" x14ac:dyDescent="0.25">
      <c r="A249" s="26"/>
      <c r="B249" s="262"/>
      <c r="C249" s="269" t="s">
        <v>114</v>
      </c>
      <c r="D249" s="270"/>
      <c r="E249" s="1"/>
      <c r="F249" s="1"/>
      <c r="G249" s="1"/>
      <c r="H249" s="1"/>
      <c r="I249" s="1"/>
      <c r="J249" s="1"/>
      <c r="K249" s="1"/>
      <c r="L249" s="29">
        <f t="shared" si="453"/>
        <v>0</v>
      </c>
      <c r="M249" s="26"/>
      <c r="N249" s="262"/>
      <c r="O249" s="269" t="s">
        <v>114</v>
      </c>
      <c r="P249" s="270"/>
      <c r="Q249" s="1"/>
      <c r="R249" s="1"/>
      <c r="S249" s="1"/>
      <c r="T249" s="1"/>
      <c r="U249" s="1"/>
      <c r="V249" s="1"/>
      <c r="W249" s="1"/>
      <c r="X249" s="29">
        <f t="shared" si="455"/>
        <v>0</v>
      </c>
      <c r="Y249" s="26"/>
      <c r="Z249" s="224"/>
    </row>
    <row r="250" spans="1:26" ht="15.75" thickBot="1" x14ac:dyDescent="0.3">
      <c r="A250" s="26"/>
      <c r="B250" s="262"/>
      <c r="C250" s="31" t="s">
        <v>3</v>
      </c>
      <c r="D250" s="31"/>
      <c r="E250" s="32">
        <f>SUM(E241:E243)+SUM(E245:E249)</f>
        <v>0</v>
      </c>
      <c r="F250" s="32">
        <f t="shared" ref="F250" si="456">SUM(F241:F243)+SUM(F245:F249)</f>
        <v>0</v>
      </c>
      <c r="G250" s="32">
        <f t="shared" ref="G250" si="457">SUM(G241:G243)+SUM(G245:G249)</f>
        <v>0</v>
      </c>
      <c r="H250" s="32">
        <f t="shared" ref="H250" si="458">SUM(H241:H243)+SUM(H245:H249)</f>
        <v>0</v>
      </c>
      <c r="I250" s="32">
        <f t="shared" ref="I250" si="459">SUM(I241:I243)+SUM(I245:I249)</f>
        <v>0</v>
      </c>
      <c r="J250" s="32">
        <f t="shared" ref="J250" si="460">SUM(J241:J243)+SUM(J245:J249)</f>
        <v>0</v>
      </c>
      <c r="K250" s="32">
        <f t="shared" ref="K250" si="461">SUM(K241:K243)+SUM(K245:K249)</f>
        <v>0</v>
      </c>
      <c r="L250" s="33">
        <f t="shared" si="453"/>
        <v>0</v>
      </c>
      <c r="M250" s="26"/>
      <c r="N250" s="262"/>
      <c r="O250" s="31" t="s">
        <v>3</v>
      </c>
      <c r="P250" s="31"/>
      <c r="Q250" s="32">
        <f>SUM(Q241:Q243)+SUM(Q245:Q249)</f>
        <v>0</v>
      </c>
      <c r="R250" s="32">
        <f t="shared" ref="R250" si="462">SUM(R241:R243)+SUM(R245:R249)</f>
        <v>0</v>
      </c>
      <c r="S250" s="32">
        <f t="shared" ref="S250" si="463">SUM(S241:S243)+SUM(S245:S249)</f>
        <v>0</v>
      </c>
      <c r="T250" s="32">
        <f t="shared" ref="T250" si="464">SUM(T241:T243)+SUM(T245:T249)</f>
        <v>0</v>
      </c>
      <c r="U250" s="32">
        <f t="shared" ref="U250" si="465">SUM(U241:U243)+SUM(U245:U249)</f>
        <v>0</v>
      </c>
      <c r="V250" s="32">
        <f t="shared" ref="V250" si="466">SUM(V241:V243)+SUM(V245:V249)</f>
        <v>0</v>
      </c>
      <c r="W250" s="32">
        <f t="shared" ref="W250" si="467">SUM(W241:W243)+SUM(W245:W249)</f>
        <v>0</v>
      </c>
      <c r="X250" s="33">
        <f t="shared" si="455"/>
        <v>0</v>
      </c>
      <c r="Y250" s="26"/>
      <c r="Z250" s="224"/>
    </row>
    <row r="251" spans="1:26" x14ac:dyDescent="0.25">
      <c r="A251" s="26"/>
      <c r="B251" s="262"/>
      <c r="C251" s="88" t="s">
        <v>4</v>
      </c>
      <c r="D251" s="88" t="s">
        <v>96</v>
      </c>
      <c r="E251" s="35">
        <f t="shared" ref="E251:K251" si="468">+E239</f>
        <v>2023</v>
      </c>
      <c r="F251" s="35">
        <f t="shared" si="468"/>
        <v>2024</v>
      </c>
      <c r="G251" s="35">
        <f t="shared" si="468"/>
        <v>2025</v>
      </c>
      <c r="H251" s="35">
        <f t="shared" si="468"/>
        <v>2026</v>
      </c>
      <c r="I251" s="35">
        <f t="shared" si="468"/>
        <v>2027</v>
      </c>
      <c r="J251" s="35">
        <f t="shared" si="468"/>
        <v>2028</v>
      </c>
      <c r="K251" s="35">
        <f t="shared" si="468"/>
        <v>2029</v>
      </c>
      <c r="L251" s="28" t="s">
        <v>5</v>
      </c>
      <c r="M251" s="26"/>
      <c r="N251" s="262"/>
      <c r="O251" s="88" t="s">
        <v>4</v>
      </c>
      <c r="P251" s="88" t="str">
        <f>D251</f>
        <v>Monthly salary (2022)</v>
      </c>
      <c r="Q251" s="35">
        <f>Q239</f>
        <v>2023</v>
      </c>
      <c r="R251" s="35">
        <f t="shared" ref="R251:W251" si="469">R239</f>
        <v>2024</v>
      </c>
      <c r="S251" s="35">
        <f t="shared" si="469"/>
        <v>2025</v>
      </c>
      <c r="T251" s="35">
        <f t="shared" si="469"/>
        <v>2026</v>
      </c>
      <c r="U251" s="35">
        <f t="shared" si="469"/>
        <v>2027</v>
      </c>
      <c r="V251" s="35">
        <f t="shared" si="469"/>
        <v>2028</v>
      </c>
      <c r="W251" s="35">
        <f t="shared" si="469"/>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470">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471">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470"/>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471"/>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470"/>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471"/>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472">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473">SUM(Q257:W257)</f>
        <v>0</v>
      </c>
      <c r="Y257" s="26"/>
      <c r="Z257" s="224"/>
    </row>
    <row r="258" spans="1:26" x14ac:dyDescent="0.25">
      <c r="A258" s="26"/>
      <c r="B258" s="262"/>
      <c r="C258" s="36">
        <f t="shared" ref="C258:C259" si="474">C246</f>
        <v>0</v>
      </c>
      <c r="D258" s="2"/>
      <c r="E258" s="37">
        <f t="shared" ref="E258:E259" si="475">D258*1.02*E246</f>
        <v>0</v>
      </c>
      <c r="F258" s="37">
        <f t="shared" ref="F258:F259" si="476">D258*(1.02^2)*F246</f>
        <v>0</v>
      </c>
      <c r="G258" s="37">
        <f t="shared" ref="G258:G259" si="477">D258*(1.02)^3*G246</f>
        <v>0</v>
      </c>
      <c r="H258" s="37">
        <f t="shared" ref="H258:H259" si="478">D258*(1.02^4)*H246</f>
        <v>0</v>
      </c>
      <c r="I258" s="37">
        <f t="shared" ref="I258:I259" si="479">D258*(1.02^5)*I246</f>
        <v>0</v>
      </c>
      <c r="J258" s="37">
        <f t="shared" ref="J258:J259" si="480">D258*(1.02^6)*J246</f>
        <v>0</v>
      </c>
      <c r="K258" s="37">
        <f t="shared" ref="K258:K259" si="481">D258*(1.02^7)*K246</f>
        <v>0</v>
      </c>
      <c r="L258" s="38">
        <f t="shared" si="472"/>
        <v>0</v>
      </c>
      <c r="M258" s="26"/>
      <c r="N258" s="262"/>
      <c r="O258" s="36">
        <f t="shared" ref="O258" si="482">O246</f>
        <v>0</v>
      </c>
      <c r="P258" s="2"/>
      <c r="Q258" s="37">
        <f t="shared" ref="Q258:Q259" si="483">P258*1.02*Q246</f>
        <v>0</v>
      </c>
      <c r="R258" s="37">
        <f t="shared" ref="R258:R259" si="484">P258*(1.02^2)*R246</f>
        <v>0</v>
      </c>
      <c r="S258" s="37">
        <f t="shared" ref="S258:S259" si="485">P258*(1.02)^3*S246</f>
        <v>0</v>
      </c>
      <c r="T258" s="37">
        <f t="shared" ref="T258:T259" si="486">P258*(1.02^4)*T246</f>
        <v>0</v>
      </c>
      <c r="U258" s="37">
        <f t="shared" ref="U258:U259" si="487">P258*(1.02^5)*U246</f>
        <v>0</v>
      </c>
      <c r="V258" s="37">
        <f t="shared" ref="V258:V259" si="488">P258*(1.02^6)*V246</f>
        <v>0</v>
      </c>
      <c r="W258" s="37">
        <f t="shared" ref="W258:W259" si="489">P258*(1.02^7)*W246</f>
        <v>0</v>
      </c>
      <c r="X258" s="38">
        <f t="shared" si="473"/>
        <v>0</v>
      </c>
      <c r="Y258" s="26"/>
      <c r="Z258" s="224"/>
    </row>
    <row r="259" spans="1:26" x14ac:dyDescent="0.25">
      <c r="A259" s="26"/>
      <c r="B259" s="262"/>
      <c r="C259" s="36">
        <f t="shared" si="474"/>
        <v>0</v>
      </c>
      <c r="D259" s="2"/>
      <c r="E259" s="37">
        <f t="shared" si="475"/>
        <v>0</v>
      </c>
      <c r="F259" s="37">
        <f t="shared" si="476"/>
        <v>0</v>
      </c>
      <c r="G259" s="37">
        <f t="shared" si="477"/>
        <v>0</v>
      </c>
      <c r="H259" s="37">
        <f t="shared" si="478"/>
        <v>0</v>
      </c>
      <c r="I259" s="37">
        <f t="shared" si="479"/>
        <v>0</v>
      </c>
      <c r="J259" s="37">
        <f t="shared" si="480"/>
        <v>0</v>
      </c>
      <c r="K259" s="37">
        <f t="shared" si="481"/>
        <v>0</v>
      </c>
      <c r="L259" s="38">
        <f t="shared" si="472"/>
        <v>0</v>
      </c>
      <c r="M259" s="26"/>
      <c r="N259" s="262"/>
      <c r="O259" s="36">
        <f>O247</f>
        <v>0</v>
      </c>
      <c r="P259" s="2"/>
      <c r="Q259" s="37">
        <f t="shared" si="483"/>
        <v>0</v>
      </c>
      <c r="R259" s="37">
        <f t="shared" si="484"/>
        <v>0</v>
      </c>
      <c r="S259" s="37">
        <f t="shared" si="485"/>
        <v>0</v>
      </c>
      <c r="T259" s="37">
        <f t="shared" si="486"/>
        <v>0</v>
      </c>
      <c r="U259" s="37">
        <f t="shared" si="487"/>
        <v>0</v>
      </c>
      <c r="V259" s="37">
        <f t="shared" si="488"/>
        <v>0</v>
      </c>
      <c r="W259" s="37">
        <f t="shared" si="489"/>
        <v>0</v>
      </c>
      <c r="X259" s="38">
        <f t="shared" si="473"/>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472"/>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473"/>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472"/>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473"/>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490">SUM(E253:E255)+SUM(E257:E261)</f>
        <v>0</v>
      </c>
      <c r="F263" s="44">
        <f t="shared" si="490"/>
        <v>0</v>
      </c>
      <c r="G263" s="44">
        <f t="shared" si="490"/>
        <v>0</v>
      </c>
      <c r="H263" s="44">
        <f t="shared" si="490"/>
        <v>0</v>
      </c>
      <c r="I263" s="44">
        <f t="shared" si="490"/>
        <v>0</v>
      </c>
      <c r="J263" s="44">
        <f t="shared" si="490"/>
        <v>0</v>
      </c>
      <c r="K263" s="44">
        <f t="shared" si="490"/>
        <v>0</v>
      </c>
      <c r="L263" s="45">
        <f>SUM(E263:K263)</f>
        <v>0</v>
      </c>
      <c r="M263" s="26"/>
      <c r="N263" s="263"/>
      <c r="O263" s="31" t="s">
        <v>7</v>
      </c>
      <c r="P263" s="31"/>
      <c r="Q263" s="44">
        <f t="shared" ref="Q263:W263" si="491">SUM(Q253:Q255)+SUM(Q257:Q261)</f>
        <v>0</v>
      </c>
      <c r="R263" s="44">
        <f t="shared" si="491"/>
        <v>0</v>
      </c>
      <c r="S263" s="44">
        <f t="shared" si="491"/>
        <v>0</v>
      </c>
      <c r="T263" s="44">
        <f t="shared" si="491"/>
        <v>0</v>
      </c>
      <c r="U263" s="44">
        <f t="shared" si="491"/>
        <v>0</v>
      </c>
      <c r="V263" s="44">
        <f t="shared" si="491"/>
        <v>0</v>
      </c>
      <c r="W263" s="44">
        <f t="shared" si="491"/>
        <v>0</v>
      </c>
      <c r="X263" s="45">
        <f>SUM(Q263:W263)</f>
        <v>0</v>
      </c>
      <c r="Y263" s="26"/>
      <c r="Z263" s="224"/>
    </row>
    <row r="264" spans="1:26" x14ac:dyDescent="0.25">
      <c r="A264" s="26"/>
      <c r="B264" s="261" t="s">
        <v>8</v>
      </c>
      <c r="C264" s="34" t="s">
        <v>28</v>
      </c>
      <c r="D264" s="34"/>
      <c r="E264" s="35">
        <f t="shared" ref="E264:K264" si="492">+E251</f>
        <v>2023</v>
      </c>
      <c r="F264" s="35">
        <f t="shared" si="492"/>
        <v>2024</v>
      </c>
      <c r="G264" s="35">
        <f t="shared" si="492"/>
        <v>2025</v>
      </c>
      <c r="H264" s="35">
        <f t="shared" si="492"/>
        <v>2026</v>
      </c>
      <c r="I264" s="35">
        <f t="shared" si="492"/>
        <v>2027</v>
      </c>
      <c r="J264" s="35">
        <f t="shared" si="492"/>
        <v>2028</v>
      </c>
      <c r="K264" s="35">
        <f t="shared" si="492"/>
        <v>2029</v>
      </c>
      <c r="L264" s="28" t="s">
        <v>5</v>
      </c>
      <c r="M264" s="26"/>
      <c r="N264" s="261" t="s">
        <v>8</v>
      </c>
      <c r="O264" s="34" t="s">
        <v>9</v>
      </c>
      <c r="P264" s="34"/>
      <c r="Q264" s="35">
        <f t="shared" ref="Q264:W264" si="493">+Q251</f>
        <v>2023</v>
      </c>
      <c r="R264" s="35">
        <f t="shared" si="493"/>
        <v>2024</v>
      </c>
      <c r="S264" s="35">
        <f t="shared" si="493"/>
        <v>2025</v>
      </c>
      <c r="T264" s="35">
        <f t="shared" si="493"/>
        <v>2026</v>
      </c>
      <c r="U264" s="35">
        <f t="shared" si="493"/>
        <v>2027</v>
      </c>
      <c r="V264" s="35">
        <f t="shared" si="493"/>
        <v>2028</v>
      </c>
      <c r="W264" s="35">
        <f t="shared" si="493"/>
        <v>2029</v>
      </c>
      <c r="X264" s="28" t="s">
        <v>5</v>
      </c>
      <c r="Y264" s="26"/>
      <c r="Z264" s="224"/>
    </row>
    <row r="265" spans="1:26" x14ac:dyDescent="0.25">
      <c r="A265" s="26"/>
      <c r="B265" s="262"/>
      <c r="C265" s="276"/>
      <c r="D265" s="277"/>
      <c r="E265" s="4"/>
      <c r="F265" s="4"/>
      <c r="G265" s="4"/>
      <c r="H265" s="4"/>
      <c r="I265" s="4"/>
      <c r="J265" s="4"/>
      <c r="K265" s="4"/>
      <c r="L265" s="38">
        <f t="shared" ref="L265:L271" si="494">SUM(E265:K265)</f>
        <v>0</v>
      </c>
      <c r="M265" s="26"/>
      <c r="N265" s="262"/>
      <c r="O265" s="276"/>
      <c r="P265" s="277"/>
      <c r="Q265" s="4"/>
      <c r="R265" s="4"/>
      <c r="S265" s="4"/>
      <c r="T265" s="4"/>
      <c r="U265" s="4"/>
      <c r="V265" s="4"/>
      <c r="W265" s="4"/>
      <c r="X265" s="38">
        <f>SUM(Q265:W265)</f>
        <v>0</v>
      </c>
      <c r="Y265" s="26"/>
      <c r="Z265" s="224"/>
    </row>
    <row r="266" spans="1:26" x14ac:dyDescent="0.25">
      <c r="A266" s="26"/>
      <c r="B266" s="262"/>
      <c r="C266" s="5"/>
      <c r="D266" s="6"/>
      <c r="E266" s="4"/>
      <c r="F266" s="4"/>
      <c r="G266" s="4"/>
      <c r="H266" s="4"/>
      <c r="I266" s="4"/>
      <c r="J266" s="4"/>
      <c r="K266" s="4"/>
      <c r="L266" s="38">
        <f t="shared" si="494"/>
        <v>0</v>
      </c>
      <c r="M266" s="26"/>
      <c r="N266" s="262"/>
      <c r="O266" s="5"/>
      <c r="P266" s="6"/>
      <c r="Q266" s="4"/>
      <c r="R266" s="4"/>
      <c r="S266" s="4"/>
      <c r="T266" s="4"/>
      <c r="U266" s="4"/>
      <c r="V266" s="4"/>
      <c r="W266" s="4"/>
      <c r="X266" s="38">
        <f t="shared" ref="X266:X268" si="495">SUM(Q266:W266)</f>
        <v>0</v>
      </c>
      <c r="Y266" s="26"/>
      <c r="Z266" s="224"/>
    </row>
    <row r="267" spans="1:26" x14ac:dyDescent="0.25">
      <c r="A267" s="26"/>
      <c r="B267" s="262"/>
      <c r="C267" s="5"/>
      <c r="D267" s="6"/>
      <c r="E267" s="4"/>
      <c r="F267" s="4"/>
      <c r="G267" s="4"/>
      <c r="H267" s="4"/>
      <c r="I267" s="4"/>
      <c r="J267" s="4"/>
      <c r="K267" s="4"/>
      <c r="L267" s="38">
        <f t="shared" si="494"/>
        <v>0</v>
      </c>
      <c r="M267" s="26"/>
      <c r="N267" s="262"/>
      <c r="O267" s="5"/>
      <c r="P267" s="6"/>
      <c r="Q267" s="4"/>
      <c r="R267" s="4"/>
      <c r="S267" s="4"/>
      <c r="T267" s="4"/>
      <c r="U267" s="4"/>
      <c r="V267" s="4"/>
      <c r="W267" s="4"/>
      <c r="X267" s="38">
        <f t="shared" si="495"/>
        <v>0</v>
      </c>
      <c r="Y267" s="26"/>
      <c r="Z267" s="224"/>
    </row>
    <row r="268" spans="1:26" x14ac:dyDescent="0.25">
      <c r="A268" s="26"/>
      <c r="B268" s="262"/>
      <c r="C268" s="5"/>
      <c r="D268" s="6"/>
      <c r="E268" s="4"/>
      <c r="F268" s="4"/>
      <c r="G268" s="4"/>
      <c r="H268" s="4"/>
      <c r="I268" s="4"/>
      <c r="J268" s="4"/>
      <c r="K268" s="4"/>
      <c r="L268" s="38">
        <f t="shared" si="494"/>
        <v>0</v>
      </c>
      <c r="M268" s="26"/>
      <c r="N268" s="262"/>
      <c r="O268" s="5"/>
      <c r="P268" s="6"/>
      <c r="Q268" s="4"/>
      <c r="R268" s="4"/>
      <c r="S268" s="4"/>
      <c r="T268" s="4"/>
      <c r="U268" s="4"/>
      <c r="V268" s="4"/>
      <c r="W268" s="4"/>
      <c r="X268" s="38">
        <f t="shared" si="495"/>
        <v>0</v>
      </c>
      <c r="Y268" s="26"/>
      <c r="Z268" s="224"/>
    </row>
    <row r="269" spans="1:26" x14ac:dyDescent="0.25">
      <c r="A269" s="26"/>
      <c r="B269" s="262"/>
      <c r="C269" s="278"/>
      <c r="D269" s="222"/>
      <c r="E269" s="4"/>
      <c r="F269" s="4"/>
      <c r="G269" s="4"/>
      <c r="H269" s="4"/>
      <c r="I269" s="4"/>
      <c r="J269" s="4"/>
      <c r="K269" s="4"/>
      <c r="L269" s="38">
        <f t="shared" si="494"/>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494"/>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496">ROUND(SUM(E265:E270),0)</f>
        <v>0</v>
      </c>
      <c r="F271" s="44">
        <f t="shared" si="496"/>
        <v>0</v>
      </c>
      <c r="G271" s="44">
        <f t="shared" si="496"/>
        <v>0</v>
      </c>
      <c r="H271" s="44">
        <f t="shared" si="496"/>
        <v>0</v>
      </c>
      <c r="I271" s="44">
        <f t="shared" si="496"/>
        <v>0</v>
      </c>
      <c r="J271" s="44">
        <f t="shared" si="496"/>
        <v>0</v>
      </c>
      <c r="K271" s="44">
        <f t="shared" si="496"/>
        <v>0</v>
      </c>
      <c r="L271" s="45">
        <f t="shared" si="494"/>
        <v>0</v>
      </c>
      <c r="M271" s="26"/>
      <c r="N271" s="263"/>
      <c r="O271" s="31" t="s">
        <v>10</v>
      </c>
      <c r="P271" s="31"/>
      <c r="Q271" s="44">
        <f t="shared" ref="Q271:W271" si="497">ROUND(SUM(Q265:Q270),0)</f>
        <v>0</v>
      </c>
      <c r="R271" s="44">
        <f t="shared" si="497"/>
        <v>0</v>
      </c>
      <c r="S271" s="44">
        <f t="shared" si="497"/>
        <v>0</v>
      </c>
      <c r="T271" s="44">
        <f t="shared" si="497"/>
        <v>0</v>
      </c>
      <c r="U271" s="44">
        <f t="shared" si="497"/>
        <v>0</v>
      </c>
      <c r="V271" s="44">
        <f t="shared" si="497"/>
        <v>0</v>
      </c>
      <c r="W271" s="44">
        <f t="shared" si="497"/>
        <v>0</v>
      </c>
      <c r="X271" s="45">
        <f>SUM(Q271:W271)</f>
        <v>0</v>
      </c>
      <c r="Y271" s="26"/>
      <c r="Z271" s="224"/>
    </row>
    <row r="272" spans="1:26" x14ac:dyDescent="0.25">
      <c r="A272" s="26"/>
      <c r="B272" s="261" t="s">
        <v>11</v>
      </c>
      <c r="C272" s="34" t="s">
        <v>12</v>
      </c>
      <c r="D272" s="34"/>
      <c r="E272" s="35">
        <f t="shared" ref="E272:K272" si="498">E239</f>
        <v>2023</v>
      </c>
      <c r="F272" s="35">
        <f t="shared" si="498"/>
        <v>2024</v>
      </c>
      <c r="G272" s="35">
        <f t="shared" si="498"/>
        <v>2025</v>
      </c>
      <c r="H272" s="35">
        <f t="shared" si="498"/>
        <v>2026</v>
      </c>
      <c r="I272" s="35">
        <f t="shared" si="498"/>
        <v>2027</v>
      </c>
      <c r="J272" s="35">
        <f t="shared" si="498"/>
        <v>2028</v>
      </c>
      <c r="K272" s="35">
        <f t="shared" si="498"/>
        <v>2029</v>
      </c>
      <c r="L272" s="28" t="s">
        <v>5</v>
      </c>
      <c r="M272" s="26"/>
      <c r="N272" s="261" t="s">
        <v>11</v>
      </c>
      <c r="O272" s="34" t="s">
        <v>12</v>
      </c>
      <c r="P272" s="34"/>
      <c r="Q272" s="35">
        <f t="shared" ref="Q272:W272" si="499">Q239</f>
        <v>2023</v>
      </c>
      <c r="R272" s="35">
        <f t="shared" si="499"/>
        <v>2024</v>
      </c>
      <c r="S272" s="35">
        <f t="shared" si="499"/>
        <v>2025</v>
      </c>
      <c r="T272" s="35">
        <f t="shared" si="499"/>
        <v>2026</v>
      </c>
      <c r="U272" s="35">
        <f t="shared" si="499"/>
        <v>2027</v>
      </c>
      <c r="V272" s="35">
        <f t="shared" si="499"/>
        <v>2028</v>
      </c>
      <c r="W272" s="35">
        <f t="shared" si="499"/>
        <v>2029</v>
      </c>
      <c r="X272" s="28" t="s">
        <v>5</v>
      </c>
      <c r="Y272" s="26"/>
      <c r="Z272" s="224"/>
    </row>
    <row r="273" spans="1:26" x14ac:dyDescent="0.25">
      <c r="A273" s="26"/>
      <c r="B273" s="262"/>
      <c r="C273" s="276"/>
      <c r="D273" s="277"/>
      <c r="E273" s="4"/>
      <c r="F273" s="4"/>
      <c r="G273" s="4"/>
      <c r="H273" s="4"/>
      <c r="I273" s="4"/>
      <c r="J273" s="4"/>
      <c r="K273" s="4"/>
      <c r="L273" s="38">
        <f t="shared" ref="L273:L278" si="500">SUM(E273:K273)</f>
        <v>0</v>
      </c>
      <c r="M273" s="26"/>
      <c r="N273" s="262"/>
      <c r="O273" s="276"/>
      <c r="P273" s="277"/>
      <c r="Q273" s="4"/>
      <c r="R273" s="4"/>
      <c r="S273" s="4"/>
      <c r="T273" s="4"/>
      <c r="U273" s="4"/>
      <c r="V273" s="4"/>
      <c r="W273" s="4"/>
      <c r="X273" s="38">
        <f t="shared" ref="X273:X278" si="501">SUM(Q273:W273)</f>
        <v>0</v>
      </c>
      <c r="Y273" s="26"/>
      <c r="Z273" s="224"/>
    </row>
    <row r="274" spans="1:26" x14ac:dyDescent="0.25">
      <c r="A274" s="26"/>
      <c r="B274" s="262"/>
      <c r="C274" s="5"/>
      <c r="D274" s="6"/>
      <c r="E274" s="4"/>
      <c r="F274" s="4"/>
      <c r="G274" s="4"/>
      <c r="H274" s="4"/>
      <c r="I274" s="4"/>
      <c r="J274" s="4"/>
      <c r="K274" s="4"/>
      <c r="L274" s="38">
        <f t="shared" si="500"/>
        <v>0</v>
      </c>
      <c r="M274" s="26"/>
      <c r="N274" s="262"/>
      <c r="O274" s="5"/>
      <c r="P274" s="6"/>
      <c r="Q274" s="4"/>
      <c r="R274" s="4"/>
      <c r="S274" s="4"/>
      <c r="T274" s="4"/>
      <c r="U274" s="4"/>
      <c r="V274" s="4"/>
      <c r="W274" s="4"/>
      <c r="X274" s="38">
        <f t="shared" si="501"/>
        <v>0</v>
      </c>
      <c r="Y274" s="26"/>
      <c r="Z274" s="224"/>
    </row>
    <row r="275" spans="1:26" x14ac:dyDescent="0.25">
      <c r="A275" s="26"/>
      <c r="B275" s="262"/>
      <c r="C275" s="5"/>
      <c r="D275" s="6"/>
      <c r="E275" s="4"/>
      <c r="F275" s="4"/>
      <c r="G275" s="4"/>
      <c r="H275" s="4"/>
      <c r="I275" s="4"/>
      <c r="J275" s="4"/>
      <c r="K275" s="4"/>
      <c r="L275" s="38">
        <f t="shared" si="500"/>
        <v>0</v>
      </c>
      <c r="M275" s="26"/>
      <c r="N275" s="262"/>
      <c r="O275" s="5"/>
      <c r="P275" s="6"/>
      <c r="Q275" s="4"/>
      <c r="R275" s="4"/>
      <c r="S275" s="4"/>
      <c r="T275" s="4"/>
      <c r="U275" s="4"/>
      <c r="V275" s="4"/>
      <c r="W275" s="4"/>
      <c r="X275" s="38">
        <f t="shared" si="501"/>
        <v>0</v>
      </c>
      <c r="Y275" s="26"/>
      <c r="Z275" s="224"/>
    </row>
    <row r="276" spans="1:26" x14ac:dyDescent="0.25">
      <c r="A276" s="26"/>
      <c r="B276" s="262"/>
      <c r="C276" s="5"/>
      <c r="D276" s="6"/>
      <c r="E276" s="4"/>
      <c r="F276" s="4"/>
      <c r="G276" s="4"/>
      <c r="H276" s="4"/>
      <c r="I276" s="4"/>
      <c r="J276" s="4"/>
      <c r="K276" s="4"/>
      <c r="L276" s="38">
        <f t="shared" si="500"/>
        <v>0</v>
      </c>
      <c r="M276" s="26"/>
      <c r="N276" s="262"/>
      <c r="O276" s="5"/>
      <c r="P276" s="6"/>
      <c r="Q276" s="4"/>
      <c r="R276" s="4"/>
      <c r="S276" s="4"/>
      <c r="T276" s="4"/>
      <c r="U276" s="4"/>
      <c r="V276" s="4"/>
      <c r="W276" s="4"/>
      <c r="X276" s="38">
        <f t="shared" si="501"/>
        <v>0</v>
      </c>
      <c r="Y276" s="26"/>
      <c r="Z276" s="224"/>
    </row>
    <row r="277" spans="1:26" x14ac:dyDescent="0.25">
      <c r="A277" s="26"/>
      <c r="B277" s="262"/>
      <c r="C277" s="219"/>
      <c r="D277" s="220"/>
      <c r="E277" s="4"/>
      <c r="F277" s="4"/>
      <c r="G277" s="4"/>
      <c r="H277" s="4"/>
      <c r="I277" s="4"/>
      <c r="J277" s="4"/>
      <c r="K277" s="4"/>
      <c r="L277" s="38">
        <f t="shared" si="500"/>
        <v>0</v>
      </c>
      <c r="M277" s="26"/>
      <c r="N277" s="262"/>
      <c r="O277" s="219"/>
      <c r="P277" s="220"/>
      <c r="Q277" s="4"/>
      <c r="R277" s="4"/>
      <c r="S277" s="4"/>
      <c r="T277" s="4"/>
      <c r="U277" s="4"/>
      <c r="V277" s="4"/>
      <c r="W277" s="4"/>
      <c r="X277" s="38">
        <f t="shared" si="501"/>
        <v>0</v>
      </c>
      <c r="Y277" s="26"/>
      <c r="Z277" s="224"/>
    </row>
    <row r="278" spans="1:26" ht="15.75" thickBot="1" x14ac:dyDescent="0.3">
      <c r="A278" s="26"/>
      <c r="B278" s="263"/>
      <c r="C278" s="31" t="s">
        <v>29</v>
      </c>
      <c r="D278" s="31"/>
      <c r="E278" s="44">
        <f t="shared" ref="E278:K278" si="502">ROUND(SUM(E273:E277),0)</f>
        <v>0</v>
      </c>
      <c r="F278" s="44">
        <f t="shared" si="502"/>
        <v>0</v>
      </c>
      <c r="G278" s="44">
        <f t="shared" si="502"/>
        <v>0</v>
      </c>
      <c r="H278" s="44">
        <f t="shared" si="502"/>
        <v>0</v>
      </c>
      <c r="I278" s="44">
        <f t="shared" si="502"/>
        <v>0</v>
      </c>
      <c r="J278" s="44">
        <f t="shared" si="502"/>
        <v>0</v>
      </c>
      <c r="K278" s="44">
        <f t="shared" si="502"/>
        <v>0</v>
      </c>
      <c r="L278" s="45">
        <f t="shared" si="500"/>
        <v>0</v>
      </c>
      <c r="M278" s="26"/>
      <c r="N278" s="263"/>
      <c r="O278" s="31" t="s">
        <v>13</v>
      </c>
      <c r="P278" s="31"/>
      <c r="Q278" s="44">
        <f t="shared" ref="Q278:W278" si="503">ROUND(SUM(Q273:Q277),0)</f>
        <v>0</v>
      </c>
      <c r="R278" s="44">
        <f t="shared" si="503"/>
        <v>0</v>
      </c>
      <c r="S278" s="44">
        <f t="shared" si="503"/>
        <v>0</v>
      </c>
      <c r="T278" s="44">
        <f t="shared" si="503"/>
        <v>0</v>
      </c>
      <c r="U278" s="44">
        <f t="shared" si="503"/>
        <v>0</v>
      </c>
      <c r="V278" s="44">
        <f t="shared" si="503"/>
        <v>0</v>
      </c>
      <c r="W278" s="44">
        <f t="shared" si="503"/>
        <v>0</v>
      </c>
      <c r="X278" s="45">
        <f t="shared" si="501"/>
        <v>0</v>
      </c>
      <c r="Y278" s="26"/>
      <c r="Z278" s="224"/>
    </row>
    <row r="279" spans="1:26" x14ac:dyDescent="0.25">
      <c r="A279" s="26"/>
      <c r="B279" s="261" t="s">
        <v>31</v>
      </c>
      <c r="C279" s="34" t="s">
        <v>19</v>
      </c>
      <c r="D279" s="34"/>
      <c r="E279" s="35">
        <f>E239</f>
        <v>2023</v>
      </c>
      <c r="F279" s="35">
        <f t="shared" ref="F279:K279" si="504">F239</f>
        <v>2024</v>
      </c>
      <c r="G279" s="35">
        <f t="shared" si="504"/>
        <v>2025</v>
      </c>
      <c r="H279" s="35">
        <f t="shared" si="504"/>
        <v>2026</v>
      </c>
      <c r="I279" s="35">
        <f t="shared" si="504"/>
        <v>2027</v>
      </c>
      <c r="J279" s="35">
        <f t="shared" si="504"/>
        <v>2028</v>
      </c>
      <c r="K279" s="35">
        <f t="shared" si="504"/>
        <v>2029</v>
      </c>
      <c r="L279" s="28" t="s">
        <v>5</v>
      </c>
      <c r="M279" s="26"/>
      <c r="N279" s="261" t="s">
        <v>31</v>
      </c>
      <c r="O279" s="34" t="s">
        <v>19</v>
      </c>
      <c r="P279" s="34"/>
      <c r="Q279" s="35">
        <f>Q239</f>
        <v>2023</v>
      </c>
      <c r="R279" s="35">
        <f t="shared" ref="R279:W279" si="505">R239</f>
        <v>2024</v>
      </c>
      <c r="S279" s="35">
        <f t="shared" si="505"/>
        <v>2025</v>
      </c>
      <c r="T279" s="35">
        <f t="shared" si="505"/>
        <v>2026</v>
      </c>
      <c r="U279" s="35">
        <f t="shared" si="505"/>
        <v>2027</v>
      </c>
      <c r="V279" s="35">
        <f t="shared" si="505"/>
        <v>2028</v>
      </c>
      <c r="W279" s="35">
        <f t="shared" si="505"/>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506">SUM(Q280:W280)</f>
        <v>0</v>
      </c>
      <c r="Y280" s="26"/>
      <c r="Z280" s="224"/>
    </row>
    <row r="281" spans="1:26" x14ac:dyDescent="0.25">
      <c r="A281" s="26"/>
      <c r="B281" s="262"/>
      <c r="C281" s="5"/>
      <c r="D281" s="6"/>
      <c r="E281" s="4"/>
      <c r="F281" s="4"/>
      <c r="G281" s="4"/>
      <c r="H281" s="4"/>
      <c r="I281" s="4"/>
      <c r="J281" s="4"/>
      <c r="K281" s="4"/>
      <c r="L281" s="38">
        <f>SUM(E281:K281)</f>
        <v>0</v>
      </c>
      <c r="M281" s="26"/>
      <c r="N281" s="262"/>
      <c r="O281" s="5"/>
      <c r="P281" s="6"/>
      <c r="Q281" s="4"/>
      <c r="R281" s="4"/>
      <c r="S281" s="4"/>
      <c r="T281" s="4"/>
      <c r="U281" s="4"/>
      <c r="V281" s="4"/>
      <c r="W281" s="4"/>
      <c r="X281" s="38">
        <f t="shared" si="506"/>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506"/>
        <v>0</v>
      </c>
      <c r="Y282" s="26"/>
      <c r="Z282" s="224"/>
    </row>
    <row r="283" spans="1:26" ht="15.75" thickBot="1" x14ac:dyDescent="0.3">
      <c r="A283" s="26"/>
      <c r="B283" s="263"/>
      <c r="C283" s="31" t="s">
        <v>30</v>
      </c>
      <c r="D283" s="31"/>
      <c r="E283" s="44">
        <f t="shared" ref="E283:K283" si="507">ROUND(SUM(E280:E282),0)</f>
        <v>0</v>
      </c>
      <c r="F283" s="44">
        <f t="shared" si="507"/>
        <v>0</v>
      </c>
      <c r="G283" s="44">
        <f t="shared" si="507"/>
        <v>0</v>
      </c>
      <c r="H283" s="44">
        <f t="shared" si="507"/>
        <v>0</v>
      </c>
      <c r="I283" s="44">
        <f t="shared" si="507"/>
        <v>0</v>
      </c>
      <c r="J283" s="44">
        <f t="shared" si="507"/>
        <v>0</v>
      </c>
      <c r="K283" s="44">
        <f t="shared" si="507"/>
        <v>0</v>
      </c>
      <c r="L283" s="45">
        <f>SUM(E283:K283)</f>
        <v>0</v>
      </c>
      <c r="M283" s="26"/>
      <c r="N283" s="263"/>
      <c r="O283" s="31" t="s">
        <v>13</v>
      </c>
      <c r="P283" s="31"/>
      <c r="Q283" s="44">
        <f t="shared" ref="Q283:W283" si="508">ROUND(SUM(Q280:Q282),0)</f>
        <v>0</v>
      </c>
      <c r="R283" s="44">
        <f t="shared" si="508"/>
        <v>0</v>
      </c>
      <c r="S283" s="44">
        <f t="shared" si="508"/>
        <v>0</v>
      </c>
      <c r="T283" s="44">
        <f t="shared" si="508"/>
        <v>0</v>
      </c>
      <c r="U283" s="44">
        <f t="shared" si="508"/>
        <v>0</v>
      </c>
      <c r="V283" s="44">
        <f t="shared" si="508"/>
        <v>0</v>
      </c>
      <c r="W283" s="44">
        <f t="shared" si="508"/>
        <v>0</v>
      </c>
      <c r="X283" s="45">
        <f t="shared" si="506"/>
        <v>0</v>
      </c>
      <c r="Y283" s="26"/>
      <c r="Z283" s="224"/>
    </row>
    <row r="284" spans="1:26" x14ac:dyDescent="0.25">
      <c r="A284" s="26"/>
      <c r="B284" s="261" t="s">
        <v>33</v>
      </c>
      <c r="C284" s="34" t="s">
        <v>32</v>
      </c>
      <c r="D284" s="34"/>
      <c r="E284" s="35">
        <f>E239</f>
        <v>2023</v>
      </c>
      <c r="F284" s="35">
        <f t="shared" ref="F284:K284" si="509">F239</f>
        <v>2024</v>
      </c>
      <c r="G284" s="35">
        <f t="shared" si="509"/>
        <v>2025</v>
      </c>
      <c r="H284" s="35">
        <f t="shared" si="509"/>
        <v>2026</v>
      </c>
      <c r="I284" s="35">
        <f t="shared" si="509"/>
        <v>2027</v>
      </c>
      <c r="J284" s="35">
        <f t="shared" si="509"/>
        <v>2028</v>
      </c>
      <c r="K284" s="35">
        <f t="shared" si="509"/>
        <v>2029</v>
      </c>
      <c r="L284" s="28" t="s">
        <v>5</v>
      </c>
      <c r="M284" s="26"/>
      <c r="N284" s="261" t="s">
        <v>33</v>
      </c>
      <c r="O284" s="34" t="s">
        <v>32</v>
      </c>
      <c r="P284" s="34"/>
      <c r="Q284" s="35">
        <f>Q239</f>
        <v>2023</v>
      </c>
      <c r="R284" s="35">
        <f t="shared" ref="R284:W284" si="510">R239</f>
        <v>2024</v>
      </c>
      <c r="S284" s="35">
        <f t="shared" si="510"/>
        <v>2025</v>
      </c>
      <c r="T284" s="35">
        <f t="shared" si="510"/>
        <v>2026</v>
      </c>
      <c r="U284" s="35">
        <f t="shared" si="510"/>
        <v>2027</v>
      </c>
      <c r="V284" s="35">
        <f t="shared" si="510"/>
        <v>2028</v>
      </c>
      <c r="W284" s="35">
        <f t="shared" si="510"/>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511">SUM(Q285:W285)</f>
        <v>0</v>
      </c>
      <c r="Y285" s="26"/>
      <c r="Z285" s="224"/>
    </row>
    <row r="286" spans="1:26" ht="15.75" thickBot="1" x14ac:dyDescent="0.3">
      <c r="A286" s="26"/>
      <c r="B286" s="263"/>
      <c r="C286" s="31" t="s">
        <v>34</v>
      </c>
      <c r="D286" s="31"/>
      <c r="E286" s="44">
        <f t="shared" ref="E286:K286" si="512">ROUND(SUM(E285:E285),0)</f>
        <v>0</v>
      </c>
      <c r="F286" s="44">
        <f t="shared" si="512"/>
        <v>0</v>
      </c>
      <c r="G286" s="44">
        <f t="shared" si="512"/>
        <v>0</v>
      </c>
      <c r="H286" s="44">
        <f t="shared" si="512"/>
        <v>0</v>
      </c>
      <c r="I286" s="44">
        <f t="shared" si="512"/>
        <v>0</v>
      </c>
      <c r="J286" s="44">
        <f t="shared" si="512"/>
        <v>0</v>
      </c>
      <c r="K286" s="44">
        <f t="shared" si="512"/>
        <v>0</v>
      </c>
      <c r="L286" s="45">
        <f>SUM(E286:K286)</f>
        <v>0</v>
      </c>
      <c r="M286" s="26"/>
      <c r="N286" s="263"/>
      <c r="O286" s="31" t="s">
        <v>34</v>
      </c>
      <c r="P286" s="31"/>
      <c r="Q286" s="44">
        <f t="shared" ref="Q286:W286" si="513">ROUND(SUM(Q285:Q285),0)</f>
        <v>0</v>
      </c>
      <c r="R286" s="44">
        <f t="shared" si="513"/>
        <v>0</v>
      </c>
      <c r="S286" s="44">
        <f t="shared" si="513"/>
        <v>0</v>
      </c>
      <c r="T286" s="44">
        <f t="shared" si="513"/>
        <v>0</v>
      </c>
      <c r="U286" s="44">
        <f t="shared" si="513"/>
        <v>0</v>
      </c>
      <c r="V286" s="44">
        <f t="shared" si="513"/>
        <v>0</v>
      </c>
      <c r="W286" s="44">
        <f t="shared" si="513"/>
        <v>0</v>
      </c>
      <c r="X286" s="45">
        <f t="shared" si="511"/>
        <v>0</v>
      </c>
      <c r="Y286" s="26"/>
      <c r="Z286" s="224"/>
    </row>
    <row r="287" spans="1:26" x14ac:dyDescent="0.25">
      <c r="A287" s="26"/>
      <c r="B287" s="261" t="s">
        <v>14</v>
      </c>
      <c r="C287" s="82"/>
      <c r="D287" s="82"/>
      <c r="E287" s="35">
        <f t="shared" ref="E287:K287" si="514">E239</f>
        <v>2023</v>
      </c>
      <c r="F287" s="35">
        <f t="shared" si="514"/>
        <v>2024</v>
      </c>
      <c r="G287" s="35">
        <f t="shared" si="514"/>
        <v>2025</v>
      </c>
      <c r="H287" s="35">
        <f t="shared" si="514"/>
        <v>2026</v>
      </c>
      <c r="I287" s="35">
        <f t="shared" si="514"/>
        <v>2027</v>
      </c>
      <c r="J287" s="35">
        <f t="shared" si="514"/>
        <v>2028</v>
      </c>
      <c r="K287" s="35">
        <f t="shared" si="514"/>
        <v>2029</v>
      </c>
      <c r="L287" s="28" t="s">
        <v>2</v>
      </c>
      <c r="M287" s="26"/>
      <c r="N287" s="261" t="s">
        <v>14</v>
      </c>
      <c r="O287" s="82"/>
      <c r="P287" s="82"/>
      <c r="Q287" s="35">
        <f t="shared" ref="Q287:W287" si="515">Q239</f>
        <v>2023</v>
      </c>
      <c r="R287" s="35">
        <f t="shared" si="515"/>
        <v>2024</v>
      </c>
      <c r="S287" s="35">
        <f t="shared" si="515"/>
        <v>2025</v>
      </c>
      <c r="T287" s="35">
        <f t="shared" si="515"/>
        <v>2026</v>
      </c>
      <c r="U287" s="35">
        <f t="shared" si="515"/>
        <v>2027</v>
      </c>
      <c r="V287" s="35">
        <f t="shared" si="515"/>
        <v>2028</v>
      </c>
      <c r="W287" s="35">
        <f t="shared" si="515"/>
        <v>2029</v>
      </c>
      <c r="X287" s="28" t="s">
        <v>2</v>
      </c>
      <c r="Y287" s="26"/>
      <c r="Z287" s="224"/>
    </row>
    <row r="288" spans="1:26" x14ac:dyDescent="0.25">
      <c r="A288" s="26"/>
      <c r="B288" s="262"/>
      <c r="C288" s="46" t="s">
        <v>35</v>
      </c>
      <c r="D288" s="46"/>
      <c r="E288" s="37">
        <f t="shared" ref="E288:K288" si="516">E263+E271+E278+E283+E286</f>
        <v>0</v>
      </c>
      <c r="F288" s="37">
        <f t="shared" si="516"/>
        <v>0</v>
      </c>
      <c r="G288" s="37">
        <f t="shared" si="516"/>
        <v>0</v>
      </c>
      <c r="H288" s="37">
        <f t="shared" si="516"/>
        <v>0</v>
      </c>
      <c r="I288" s="37">
        <f t="shared" si="516"/>
        <v>0</v>
      </c>
      <c r="J288" s="37">
        <f t="shared" si="516"/>
        <v>0</v>
      </c>
      <c r="K288" s="37">
        <f t="shared" si="516"/>
        <v>0</v>
      </c>
      <c r="L288" s="38">
        <f>SUM(E288:K288)</f>
        <v>0</v>
      </c>
      <c r="M288" s="26"/>
      <c r="N288" s="262"/>
      <c r="O288" s="46" t="s">
        <v>35</v>
      </c>
      <c r="P288" s="46"/>
      <c r="Q288" s="37">
        <f t="shared" ref="Q288:W288" si="517">Q263+Q271+Q278+Q283+Q286</f>
        <v>0</v>
      </c>
      <c r="R288" s="37">
        <f t="shared" si="517"/>
        <v>0</v>
      </c>
      <c r="S288" s="37">
        <f t="shared" si="517"/>
        <v>0</v>
      </c>
      <c r="T288" s="37">
        <f t="shared" si="517"/>
        <v>0</v>
      </c>
      <c r="U288" s="37">
        <f t="shared" si="517"/>
        <v>0</v>
      </c>
      <c r="V288" s="37">
        <f t="shared" si="517"/>
        <v>0</v>
      </c>
      <c r="W288" s="37">
        <f t="shared" si="517"/>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518">SUM(F288:F290)</f>
        <v>0</v>
      </c>
      <c r="G291" s="44">
        <f t="shared" si="518"/>
        <v>0</v>
      </c>
      <c r="H291" s="44">
        <f t="shared" si="518"/>
        <v>0</v>
      </c>
      <c r="I291" s="44">
        <f t="shared" si="518"/>
        <v>0</v>
      </c>
      <c r="J291" s="44">
        <f t="shared" si="518"/>
        <v>0</v>
      </c>
      <c r="K291" s="44">
        <f t="shared" si="518"/>
        <v>0</v>
      </c>
      <c r="L291" s="45">
        <f>SUM(E291:K291)</f>
        <v>0</v>
      </c>
      <c r="M291" s="48"/>
      <c r="N291" s="263"/>
      <c r="O291" s="31" t="s">
        <v>15</v>
      </c>
      <c r="P291" s="31"/>
      <c r="Q291" s="44">
        <f t="shared" ref="Q291:W291" si="519">SUM(Q288:Q290)</f>
        <v>0</v>
      </c>
      <c r="R291" s="44">
        <f t="shared" si="519"/>
        <v>0</v>
      </c>
      <c r="S291" s="44">
        <f t="shared" si="519"/>
        <v>0</v>
      </c>
      <c r="T291" s="44">
        <f t="shared" si="519"/>
        <v>0</v>
      </c>
      <c r="U291" s="44">
        <f t="shared" si="519"/>
        <v>0</v>
      </c>
      <c r="V291" s="44">
        <f t="shared" si="519"/>
        <v>0</v>
      </c>
      <c r="W291" s="44">
        <f t="shared" si="519"/>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520">E15</f>
        <v>2023</v>
      </c>
      <c r="F295" s="9">
        <f t="shared" si="520"/>
        <v>2024</v>
      </c>
      <c r="G295" s="9">
        <f t="shared" si="520"/>
        <v>2025</v>
      </c>
      <c r="H295" s="9">
        <f t="shared" si="520"/>
        <v>2026</v>
      </c>
      <c r="I295" s="9">
        <f t="shared" si="520"/>
        <v>2027</v>
      </c>
      <c r="J295" s="9">
        <f t="shared" si="520"/>
        <v>2028</v>
      </c>
      <c r="K295" s="9">
        <f t="shared" si="520"/>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 si="521">IF(E361=0,0%,E361/(E361+Q361))</f>
        <v>0</v>
      </c>
      <c r="F296" s="15">
        <f t="shared" ref="F296" si="522">IF(F361=0,0%,F361/(F361+R361))</f>
        <v>0</v>
      </c>
      <c r="G296" s="15">
        <f t="shared" ref="G296" si="523">IF(G361=0,0%,G361/(G361+S361))</f>
        <v>0</v>
      </c>
      <c r="H296" s="15">
        <f t="shared" ref="H296" si="524">IF(H361=0,0%,H361/(H361+T361))</f>
        <v>0</v>
      </c>
      <c r="I296" s="15">
        <f t="shared" ref="I296" si="525">IF(I361=0,0%,I361/(I361+U361))</f>
        <v>0</v>
      </c>
      <c r="J296" s="15">
        <f t="shared" ref="J296" si="526">IF(J361=0,0%,J361/(J361+V361))</f>
        <v>0</v>
      </c>
      <c r="K296" s="15">
        <f t="shared" ref="K296" si="527">IF(K361=0,0%,K361/(K361+W361))</f>
        <v>0</v>
      </c>
      <c r="L296" s="14">
        <f t="shared" ref="L296" si="528">IF(L361=0,0%,L361/(L361+X361))</f>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529">E361</f>
        <v>0</v>
      </c>
      <c r="F297" s="18">
        <f t="shared" si="529"/>
        <v>0</v>
      </c>
      <c r="G297" s="18">
        <f t="shared" si="529"/>
        <v>0</v>
      </c>
      <c r="H297" s="18">
        <f t="shared" si="529"/>
        <v>0</v>
      </c>
      <c r="I297" s="18">
        <f t="shared" si="529"/>
        <v>0</v>
      </c>
      <c r="J297" s="18">
        <f t="shared" si="529"/>
        <v>0</v>
      </c>
      <c r="K297" s="18">
        <f t="shared" si="529"/>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 si="530">E333+Q333</f>
        <v>0</v>
      </c>
      <c r="F299" s="20">
        <f t="shared" ref="F299" si="531">F333+R333</f>
        <v>0</v>
      </c>
      <c r="G299" s="20">
        <f t="shared" ref="G299" si="532">G333+S333</f>
        <v>0</v>
      </c>
      <c r="H299" s="20">
        <f t="shared" ref="H299" si="533">H333+T333</f>
        <v>0</v>
      </c>
      <c r="I299" s="20">
        <f t="shared" ref="I299" si="534">I333+U333</f>
        <v>0</v>
      </c>
      <c r="J299" s="20">
        <f t="shared" ref="J299" si="535">J333+V333</f>
        <v>0</v>
      </c>
      <c r="K299" s="20">
        <f t="shared" ref="K299" si="536">K333+W333</f>
        <v>0</v>
      </c>
      <c r="L299" s="18">
        <f t="shared" ref="L299:L306" si="537">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 si="538">E341+Q341</f>
        <v>0</v>
      </c>
      <c r="F300" s="20">
        <f t="shared" ref="F300" si="539">F341+R341</f>
        <v>0</v>
      </c>
      <c r="G300" s="20">
        <f t="shared" ref="G300" si="540">G341+S341</f>
        <v>0</v>
      </c>
      <c r="H300" s="20">
        <f t="shared" ref="H300" si="541">H341+T341</f>
        <v>0</v>
      </c>
      <c r="I300" s="20">
        <f t="shared" ref="I300" si="542">I341+U341</f>
        <v>0</v>
      </c>
      <c r="J300" s="20">
        <f t="shared" ref="J300" si="543">J341+V341</f>
        <v>0</v>
      </c>
      <c r="K300" s="20">
        <f t="shared" ref="K300" si="544">K341+W341</f>
        <v>0</v>
      </c>
      <c r="L300" s="18">
        <f t="shared" si="537"/>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 si="545">E348+Q348</f>
        <v>0</v>
      </c>
      <c r="F301" s="20">
        <f t="shared" ref="F301" si="546">F348+R348</f>
        <v>0</v>
      </c>
      <c r="G301" s="20">
        <f t="shared" ref="G301" si="547">G348+S348</f>
        <v>0</v>
      </c>
      <c r="H301" s="20">
        <f t="shared" ref="H301" si="548">H348+T348</f>
        <v>0</v>
      </c>
      <c r="I301" s="20">
        <f t="shared" ref="I301" si="549">I348+U348</f>
        <v>0</v>
      </c>
      <c r="J301" s="20">
        <f t="shared" ref="J301" si="550">J348+V348</f>
        <v>0</v>
      </c>
      <c r="K301" s="20">
        <f t="shared" ref="K301" si="551">K348+W348</f>
        <v>0</v>
      </c>
      <c r="L301" s="18">
        <f t="shared" si="537"/>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 si="552">E353+Q353</f>
        <v>0</v>
      </c>
      <c r="F302" s="20">
        <f t="shared" ref="F302" si="553">F353+R353</f>
        <v>0</v>
      </c>
      <c r="G302" s="20">
        <f t="shared" ref="G302" si="554">G353+S353</f>
        <v>0</v>
      </c>
      <c r="H302" s="20">
        <f t="shared" ref="H302" si="555">H353+T353</f>
        <v>0</v>
      </c>
      <c r="I302" s="20">
        <f t="shared" ref="I302" si="556">I353+U353</f>
        <v>0</v>
      </c>
      <c r="J302" s="20">
        <f t="shared" ref="J302" si="557">J353+V353</f>
        <v>0</v>
      </c>
      <c r="K302" s="20">
        <f t="shared" ref="K302" si="558">K353+W353</f>
        <v>0</v>
      </c>
      <c r="L302" s="18">
        <f t="shared" si="537"/>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 si="559">E356+Q356</f>
        <v>0</v>
      </c>
      <c r="F303" s="20">
        <f t="shared" ref="F303" si="560">F356+R356</f>
        <v>0</v>
      </c>
      <c r="G303" s="20">
        <f t="shared" ref="G303" si="561">G356+S356</f>
        <v>0</v>
      </c>
      <c r="H303" s="20">
        <f t="shared" ref="H303" si="562">H356+T356</f>
        <v>0</v>
      </c>
      <c r="I303" s="20">
        <f t="shared" ref="I303" si="563">I356+U356</f>
        <v>0</v>
      </c>
      <c r="J303" s="20">
        <f t="shared" ref="J303" si="564">J356+V356</f>
        <v>0</v>
      </c>
      <c r="K303" s="20">
        <f t="shared" ref="K303" si="565">K356+W356</f>
        <v>0</v>
      </c>
      <c r="L303" s="18">
        <f t="shared" si="537"/>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566">SUM(F359:F360)+SUM(R359:R360)</f>
        <v>0</v>
      </c>
      <c r="G304" s="18">
        <f t="shared" ref="G304" si="567">SUM(G359:G360)+SUM(S359:S360)</f>
        <v>0</v>
      </c>
      <c r="H304" s="18">
        <f t="shared" ref="H304" si="568">SUM(H359:H360)+SUM(T359:T360)</f>
        <v>0</v>
      </c>
      <c r="I304" s="18">
        <f t="shared" ref="I304" si="569">SUM(I359:I360)+SUM(U359:U360)</f>
        <v>0</v>
      </c>
      <c r="J304" s="18">
        <f t="shared" ref="J304" si="570">SUM(J359:J360)+SUM(V359:V360)</f>
        <v>0</v>
      </c>
      <c r="K304" s="18">
        <f t="shared" ref="K304" si="571">SUM(K359:K360)+SUM(W359:W360)</f>
        <v>0</v>
      </c>
      <c r="L304" s="18">
        <f t="shared" si="537"/>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 si="572">E358+Q358</f>
        <v>0</v>
      </c>
      <c r="F305" s="18">
        <f t="shared" ref="F305" si="573">F358+R358</f>
        <v>0</v>
      </c>
      <c r="G305" s="18">
        <f t="shared" ref="G305" si="574">G358+S358</f>
        <v>0</v>
      </c>
      <c r="H305" s="18">
        <f t="shared" ref="H305" si="575">H358+T358</f>
        <v>0</v>
      </c>
      <c r="I305" s="18">
        <f t="shared" ref="I305" si="576">I358+U358</f>
        <v>0</v>
      </c>
      <c r="J305" s="18">
        <f t="shared" ref="J305" si="577">J358+V358</f>
        <v>0</v>
      </c>
      <c r="K305" s="18">
        <f t="shared" ref="K305" si="578">K358+W358</f>
        <v>0</v>
      </c>
      <c r="L305" s="18">
        <f t="shared" si="537"/>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 si="579">E361+Q361</f>
        <v>0</v>
      </c>
      <c r="F306" s="18">
        <f t="shared" ref="F306" si="580">F361+R361</f>
        <v>0</v>
      </c>
      <c r="G306" s="18">
        <f t="shared" ref="G306" si="581">G361+S361</f>
        <v>0</v>
      </c>
      <c r="H306" s="18">
        <f t="shared" ref="H306" si="582">H361+T361</f>
        <v>0</v>
      </c>
      <c r="I306" s="18">
        <f t="shared" ref="I306" si="583">I361+U361</f>
        <v>0</v>
      </c>
      <c r="J306" s="18">
        <f t="shared" ref="J306" si="584">J361+V361</f>
        <v>0</v>
      </c>
      <c r="K306" s="18">
        <f t="shared" ref="K306" si="585">K361+W361</f>
        <v>0</v>
      </c>
      <c r="L306" s="18">
        <f t="shared" si="537"/>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586">E295</f>
        <v>2023</v>
      </c>
      <c r="F309" s="27">
        <f t="shared" si="586"/>
        <v>2024</v>
      </c>
      <c r="G309" s="27">
        <f t="shared" si="586"/>
        <v>2025</v>
      </c>
      <c r="H309" s="27">
        <f t="shared" si="586"/>
        <v>2026</v>
      </c>
      <c r="I309" s="27">
        <f t="shared" si="586"/>
        <v>2027</v>
      </c>
      <c r="J309" s="27">
        <f t="shared" si="586"/>
        <v>2028</v>
      </c>
      <c r="K309" s="27">
        <f t="shared" si="586"/>
        <v>2029</v>
      </c>
      <c r="L309" s="28" t="s">
        <v>2</v>
      </c>
      <c r="M309" s="26"/>
      <c r="N309" s="261" t="s">
        <v>0</v>
      </c>
      <c r="O309" s="271" t="s">
        <v>1</v>
      </c>
      <c r="P309" s="272"/>
      <c r="Q309" s="27">
        <f t="shared" ref="Q309" si="587">E295</f>
        <v>2023</v>
      </c>
      <c r="R309" s="27">
        <f t="shared" ref="R309" si="588">F295</f>
        <v>2024</v>
      </c>
      <c r="S309" s="27">
        <f t="shared" ref="S309" si="589">G295</f>
        <v>2025</v>
      </c>
      <c r="T309" s="27">
        <f t="shared" ref="T309" si="590">H295</f>
        <v>2026</v>
      </c>
      <c r="U309" s="27">
        <f t="shared" ref="U309" si="591">I295</f>
        <v>2027</v>
      </c>
      <c r="V309" s="27">
        <f t="shared" ref="V309" si="592">J295</f>
        <v>2028</v>
      </c>
      <c r="W309" s="27">
        <f t="shared" ref="W309" si="593">K295</f>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594">SUM(E311:K311)</f>
        <v>0</v>
      </c>
      <c r="M311" s="26"/>
      <c r="N311" s="262"/>
      <c r="O311" s="221" t="str">
        <f>IF($J$4&lt;&gt;0,$J$4,"")</f>
        <v/>
      </c>
      <c r="P311" s="222"/>
      <c r="Q311" s="106"/>
      <c r="R311" s="106"/>
      <c r="S311" s="106"/>
      <c r="T311" s="106"/>
      <c r="U311" s="106"/>
      <c r="V311" s="1"/>
      <c r="W311" s="1"/>
      <c r="X311" s="29">
        <f t="shared" ref="X311:X313" si="595">SUM(Q311:W311)</f>
        <v>0</v>
      </c>
      <c r="Y311" s="26"/>
      <c r="Z311" s="224"/>
    </row>
    <row r="312" spans="1:26" x14ac:dyDescent="0.25">
      <c r="A312" s="26"/>
      <c r="B312" s="262"/>
      <c r="C312" s="221" t="str">
        <f>IF($J$6&lt;&gt;0,$J$6,"")</f>
        <v/>
      </c>
      <c r="D312" s="222"/>
      <c r="E312" s="1"/>
      <c r="F312" s="1"/>
      <c r="G312" s="1"/>
      <c r="H312" s="1"/>
      <c r="I312" s="1"/>
      <c r="J312" s="1"/>
      <c r="K312" s="1"/>
      <c r="L312" s="29">
        <f t="shared" si="594"/>
        <v>0</v>
      </c>
      <c r="M312" s="26"/>
      <c r="N312" s="262"/>
      <c r="O312" s="221" t="str">
        <f>IF($J$6&lt;&gt;0,$J$6,"")</f>
        <v/>
      </c>
      <c r="P312" s="222"/>
      <c r="Q312" s="1"/>
      <c r="R312" s="1"/>
      <c r="S312" s="1"/>
      <c r="T312" s="1"/>
      <c r="U312" s="1"/>
      <c r="V312" s="1"/>
      <c r="W312" s="1"/>
      <c r="X312" s="29">
        <f t="shared" si="595"/>
        <v>0</v>
      </c>
      <c r="Y312" s="26"/>
      <c r="Z312" s="224"/>
    </row>
    <row r="313" spans="1:26" x14ac:dyDescent="0.25">
      <c r="A313" s="26"/>
      <c r="B313" s="262"/>
      <c r="C313" s="221" t="str">
        <f>IF($J$8&lt;&gt;0,$J$8,"")</f>
        <v/>
      </c>
      <c r="D313" s="222"/>
      <c r="E313" s="1"/>
      <c r="F313" s="1"/>
      <c r="G313" s="1"/>
      <c r="H313" s="1"/>
      <c r="I313" s="1"/>
      <c r="J313" s="1"/>
      <c r="K313" s="1"/>
      <c r="L313" s="29">
        <f t="shared" si="594"/>
        <v>0</v>
      </c>
      <c r="M313" s="26"/>
      <c r="N313" s="262"/>
      <c r="O313" s="221" t="str">
        <f>IF($J$8&lt;&gt;0,$J$8,"")</f>
        <v/>
      </c>
      <c r="P313" s="222"/>
      <c r="Q313" s="1"/>
      <c r="R313" s="1"/>
      <c r="S313" s="1"/>
      <c r="T313" s="1"/>
      <c r="U313" s="1"/>
      <c r="V313" s="1"/>
      <c r="W313" s="1"/>
      <c r="X313" s="29">
        <f t="shared" si="595"/>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596">SUM(E315:K315)</f>
        <v>0</v>
      </c>
      <c r="M315" s="26"/>
      <c r="N315" s="262"/>
      <c r="O315" s="278"/>
      <c r="P315" s="222"/>
      <c r="Q315" s="1"/>
      <c r="R315" s="1"/>
      <c r="S315" s="1"/>
      <c r="T315" s="1"/>
      <c r="U315" s="1"/>
      <c r="V315" s="1"/>
      <c r="W315" s="1"/>
      <c r="X315" s="29">
        <f t="shared" ref="X315:X317" si="597">SUM(Q315:W315)</f>
        <v>0</v>
      </c>
      <c r="Y315" s="26"/>
      <c r="Z315" s="224"/>
    </row>
    <row r="316" spans="1:26" x14ac:dyDescent="0.25">
      <c r="A316" s="26"/>
      <c r="B316" s="262"/>
      <c r="C316" s="278"/>
      <c r="D316" s="222"/>
      <c r="E316" s="1"/>
      <c r="F316" s="1"/>
      <c r="G316" s="1"/>
      <c r="H316" s="1"/>
      <c r="I316" s="1"/>
      <c r="J316" s="1"/>
      <c r="K316" s="1"/>
      <c r="L316" s="29">
        <f t="shared" si="596"/>
        <v>0</v>
      </c>
      <c r="M316" s="26"/>
      <c r="N316" s="262"/>
      <c r="O316" s="278"/>
      <c r="P316" s="222"/>
      <c r="Q316" s="1"/>
      <c r="R316" s="1"/>
      <c r="S316" s="1"/>
      <c r="T316" s="1"/>
      <c r="U316" s="1"/>
      <c r="V316" s="1"/>
      <c r="W316" s="1"/>
      <c r="X316" s="29">
        <f t="shared" si="597"/>
        <v>0</v>
      </c>
      <c r="Y316" s="26"/>
      <c r="Z316" s="224"/>
    </row>
    <row r="317" spans="1:26" x14ac:dyDescent="0.25">
      <c r="A317" s="26"/>
      <c r="B317" s="262"/>
      <c r="C317" s="278"/>
      <c r="D317" s="222"/>
      <c r="E317" s="1"/>
      <c r="F317" s="1"/>
      <c r="G317" s="1"/>
      <c r="H317" s="1"/>
      <c r="I317" s="1"/>
      <c r="J317" s="1"/>
      <c r="K317" s="1"/>
      <c r="L317" s="29">
        <f t="shared" si="596"/>
        <v>0</v>
      </c>
      <c r="M317" s="26"/>
      <c r="N317" s="262"/>
      <c r="O317" s="278"/>
      <c r="P317" s="222"/>
      <c r="Q317" s="1"/>
      <c r="R317" s="1"/>
      <c r="S317" s="1"/>
      <c r="T317" s="1"/>
      <c r="U317" s="1"/>
      <c r="V317" s="1"/>
      <c r="W317" s="1"/>
      <c r="X317" s="29">
        <f t="shared" si="597"/>
        <v>0</v>
      </c>
      <c r="Y317" s="26"/>
      <c r="Z317" s="224"/>
    </row>
    <row r="318" spans="1:26" x14ac:dyDescent="0.25">
      <c r="A318" s="26"/>
      <c r="B318" s="262"/>
      <c r="C318" s="269" t="s">
        <v>113</v>
      </c>
      <c r="D318" s="270"/>
      <c r="E318" s="121"/>
      <c r="F318" s="122"/>
      <c r="G318" s="122"/>
      <c r="H318" s="122"/>
      <c r="I318" s="122"/>
      <c r="J318" s="122"/>
      <c r="K318" s="122"/>
      <c r="L318" s="120">
        <f t="shared" si="596"/>
        <v>0</v>
      </c>
      <c r="M318" s="26"/>
      <c r="N318" s="262"/>
      <c r="O318" s="269" t="s">
        <v>113</v>
      </c>
      <c r="P318" s="270"/>
      <c r="Q318" s="121"/>
      <c r="R318" s="122"/>
      <c r="S318" s="122"/>
      <c r="T318" s="122"/>
      <c r="U318" s="122"/>
      <c r="V318" s="122"/>
      <c r="W318" s="122"/>
      <c r="X318" s="120">
        <f t="shared" ref="X318:X320" si="598">SUM(Q318:W318)</f>
        <v>0</v>
      </c>
      <c r="Y318" s="26"/>
      <c r="Z318" s="224"/>
    </row>
    <row r="319" spans="1:26" x14ac:dyDescent="0.25">
      <c r="A319" s="26"/>
      <c r="B319" s="262"/>
      <c r="C319" s="269" t="s">
        <v>114</v>
      </c>
      <c r="D319" s="270"/>
      <c r="E319" s="1"/>
      <c r="F319" s="1"/>
      <c r="G319" s="1"/>
      <c r="H319" s="1"/>
      <c r="I319" s="1"/>
      <c r="J319" s="1"/>
      <c r="K319" s="1"/>
      <c r="L319" s="29">
        <f t="shared" si="596"/>
        <v>0</v>
      </c>
      <c r="M319" s="26"/>
      <c r="N319" s="262"/>
      <c r="O319" s="269" t="s">
        <v>114</v>
      </c>
      <c r="P319" s="270"/>
      <c r="Q319" s="1"/>
      <c r="R319" s="1"/>
      <c r="S319" s="1"/>
      <c r="T319" s="1"/>
      <c r="U319" s="1"/>
      <c r="V319" s="1"/>
      <c r="W319" s="1"/>
      <c r="X319" s="29">
        <f t="shared" si="598"/>
        <v>0</v>
      </c>
      <c r="Y319" s="26"/>
      <c r="Z319" s="224"/>
    </row>
    <row r="320" spans="1:26" ht="15.75" thickBot="1" x14ac:dyDescent="0.3">
      <c r="A320" s="26"/>
      <c r="B320" s="262"/>
      <c r="C320" s="31" t="s">
        <v>3</v>
      </c>
      <c r="D320" s="31"/>
      <c r="E320" s="32">
        <f>SUM(E311:E313)+SUM(E315:E319)</f>
        <v>0</v>
      </c>
      <c r="F320" s="32">
        <f t="shared" ref="F320" si="599">SUM(F311:F313)+SUM(F315:F319)</f>
        <v>0</v>
      </c>
      <c r="G320" s="32">
        <f t="shared" ref="G320" si="600">SUM(G311:G313)+SUM(G315:G319)</f>
        <v>0</v>
      </c>
      <c r="H320" s="32">
        <f t="shared" ref="H320" si="601">SUM(H311:H313)+SUM(H315:H319)</f>
        <v>0</v>
      </c>
      <c r="I320" s="32">
        <f t="shared" ref="I320" si="602">SUM(I311:I313)+SUM(I315:I319)</f>
        <v>0</v>
      </c>
      <c r="J320" s="32">
        <f t="shared" ref="J320" si="603">SUM(J311:J313)+SUM(J315:J319)</f>
        <v>0</v>
      </c>
      <c r="K320" s="32">
        <f t="shared" ref="K320" si="604">SUM(K311:K313)+SUM(K315:K319)</f>
        <v>0</v>
      </c>
      <c r="L320" s="33">
        <f t="shared" si="596"/>
        <v>0</v>
      </c>
      <c r="M320" s="26"/>
      <c r="N320" s="262"/>
      <c r="O320" s="31" t="s">
        <v>3</v>
      </c>
      <c r="P320" s="31"/>
      <c r="Q320" s="32">
        <f>SUM(Q311:Q313)+SUM(Q315:Q319)</f>
        <v>0</v>
      </c>
      <c r="R320" s="32">
        <f t="shared" ref="R320" si="605">SUM(R311:R313)+SUM(R315:R319)</f>
        <v>0</v>
      </c>
      <c r="S320" s="32">
        <f t="shared" ref="S320" si="606">SUM(S311:S313)+SUM(S315:S319)</f>
        <v>0</v>
      </c>
      <c r="T320" s="32">
        <f t="shared" ref="T320" si="607">SUM(T311:T313)+SUM(T315:T319)</f>
        <v>0</v>
      </c>
      <c r="U320" s="32">
        <f t="shared" ref="U320" si="608">SUM(U311:U313)+SUM(U315:U319)</f>
        <v>0</v>
      </c>
      <c r="V320" s="32">
        <f t="shared" ref="V320" si="609">SUM(V311:V313)+SUM(V315:V319)</f>
        <v>0</v>
      </c>
      <c r="W320" s="32">
        <f t="shared" ref="W320" si="610">SUM(W311:W313)+SUM(W315:W319)</f>
        <v>0</v>
      </c>
      <c r="X320" s="33">
        <f t="shared" si="598"/>
        <v>0</v>
      </c>
      <c r="Y320" s="26"/>
      <c r="Z320" s="224"/>
    </row>
    <row r="321" spans="1:26" x14ac:dyDescent="0.25">
      <c r="A321" s="26"/>
      <c r="B321" s="262"/>
      <c r="C321" s="88" t="s">
        <v>4</v>
      </c>
      <c r="D321" s="88" t="s">
        <v>96</v>
      </c>
      <c r="E321" s="35">
        <f t="shared" ref="E321:K321" si="611">+E309</f>
        <v>2023</v>
      </c>
      <c r="F321" s="35">
        <f t="shared" si="611"/>
        <v>2024</v>
      </c>
      <c r="G321" s="35">
        <f t="shared" si="611"/>
        <v>2025</v>
      </c>
      <c r="H321" s="35">
        <f t="shared" si="611"/>
        <v>2026</v>
      </c>
      <c r="I321" s="35">
        <f t="shared" si="611"/>
        <v>2027</v>
      </c>
      <c r="J321" s="35">
        <f t="shared" si="611"/>
        <v>2028</v>
      </c>
      <c r="K321" s="35">
        <f t="shared" si="611"/>
        <v>2029</v>
      </c>
      <c r="L321" s="28" t="s">
        <v>5</v>
      </c>
      <c r="M321" s="26"/>
      <c r="N321" s="262"/>
      <c r="O321" s="88" t="s">
        <v>4</v>
      </c>
      <c r="P321" s="88" t="str">
        <f>D321</f>
        <v>Monthly salary (2022)</v>
      </c>
      <c r="Q321" s="35">
        <f>Q309</f>
        <v>2023</v>
      </c>
      <c r="R321" s="35">
        <f t="shared" ref="R321:W321" si="612">R309</f>
        <v>2024</v>
      </c>
      <c r="S321" s="35">
        <f t="shared" si="612"/>
        <v>2025</v>
      </c>
      <c r="T321" s="35">
        <f t="shared" si="612"/>
        <v>2026</v>
      </c>
      <c r="U321" s="35">
        <f t="shared" si="612"/>
        <v>2027</v>
      </c>
      <c r="V321" s="35">
        <f t="shared" si="612"/>
        <v>2028</v>
      </c>
      <c r="W321" s="35">
        <f t="shared" si="612"/>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613">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614">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613"/>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614"/>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613"/>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614"/>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615">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616">SUM(Q327:W327)</f>
        <v>0</v>
      </c>
      <c r="Y327" s="26"/>
      <c r="Z327" s="224"/>
    </row>
    <row r="328" spans="1:26" x14ac:dyDescent="0.25">
      <c r="A328" s="26"/>
      <c r="B328" s="262"/>
      <c r="C328" s="36">
        <f t="shared" ref="C328:C329" si="617">C316</f>
        <v>0</v>
      </c>
      <c r="D328" s="2"/>
      <c r="E328" s="37">
        <f t="shared" ref="E328:E329" si="618">D328*1.02*E316</f>
        <v>0</v>
      </c>
      <c r="F328" s="37">
        <f t="shared" ref="F328:F329" si="619">D328*(1.02^2)*F316</f>
        <v>0</v>
      </c>
      <c r="G328" s="37">
        <f t="shared" ref="G328:G329" si="620">D328*(1.02)^3*G316</f>
        <v>0</v>
      </c>
      <c r="H328" s="37">
        <f t="shared" ref="H328:H329" si="621">D328*(1.02^4)*H316</f>
        <v>0</v>
      </c>
      <c r="I328" s="37">
        <f t="shared" ref="I328:I329" si="622">D328*(1.02^5)*I316</f>
        <v>0</v>
      </c>
      <c r="J328" s="37">
        <f t="shared" ref="J328:J329" si="623">D328*(1.02^6)*J316</f>
        <v>0</v>
      </c>
      <c r="K328" s="37">
        <f t="shared" ref="K328:K329" si="624">D328*(1.02^7)*K316</f>
        <v>0</v>
      </c>
      <c r="L328" s="38">
        <f t="shared" si="615"/>
        <v>0</v>
      </c>
      <c r="M328" s="26"/>
      <c r="N328" s="262"/>
      <c r="O328" s="36">
        <f t="shared" ref="O328" si="625">O316</f>
        <v>0</v>
      </c>
      <c r="P328" s="2"/>
      <c r="Q328" s="37">
        <f t="shared" ref="Q328:Q329" si="626">P328*1.02*Q316</f>
        <v>0</v>
      </c>
      <c r="R328" s="37">
        <f t="shared" ref="R328:R329" si="627">P328*(1.02^2)*R316</f>
        <v>0</v>
      </c>
      <c r="S328" s="37">
        <f t="shared" ref="S328:S329" si="628">P328*(1.02)^3*S316</f>
        <v>0</v>
      </c>
      <c r="T328" s="37">
        <f t="shared" ref="T328:T329" si="629">P328*(1.02^4)*T316</f>
        <v>0</v>
      </c>
      <c r="U328" s="37">
        <f t="shared" ref="U328:U329" si="630">P328*(1.02^5)*U316</f>
        <v>0</v>
      </c>
      <c r="V328" s="37">
        <f t="shared" ref="V328:V329" si="631">P328*(1.02^6)*V316</f>
        <v>0</v>
      </c>
      <c r="W328" s="37">
        <f t="shared" ref="W328:W329" si="632">P328*(1.02^7)*W316</f>
        <v>0</v>
      </c>
      <c r="X328" s="38">
        <f t="shared" si="616"/>
        <v>0</v>
      </c>
      <c r="Y328" s="26"/>
      <c r="Z328" s="224"/>
    </row>
    <row r="329" spans="1:26" x14ac:dyDescent="0.25">
      <c r="A329" s="26"/>
      <c r="B329" s="262"/>
      <c r="C329" s="36">
        <f t="shared" si="617"/>
        <v>0</v>
      </c>
      <c r="D329" s="2"/>
      <c r="E329" s="37">
        <f t="shared" si="618"/>
        <v>0</v>
      </c>
      <c r="F329" s="37">
        <f t="shared" si="619"/>
        <v>0</v>
      </c>
      <c r="G329" s="37">
        <f t="shared" si="620"/>
        <v>0</v>
      </c>
      <c r="H329" s="37">
        <f t="shared" si="621"/>
        <v>0</v>
      </c>
      <c r="I329" s="37">
        <f t="shared" si="622"/>
        <v>0</v>
      </c>
      <c r="J329" s="37">
        <f t="shared" si="623"/>
        <v>0</v>
      </c>
      <c r="K329" s="37">
        <f t="shared" si="624"/>
        <v>0</v>
      </c>
      <c r="L329" s="38">
        <f t="shared" si="615"/>
        <v>0</v>
      </c>
      <c r="M329" s="26"/>
      <c r="N329" s="262"/>
      <c r="O329" s="36">
        <f>O317</f>
        <v>0</v>
      </c>
      <c r="P329" s="2"/>
      <c r="Q329" s="37">
        <f t="shared" si="626"/>
        <v>0</v>
      </c>
      <c r="R329" s="37">
        <f t="shared" si="627"/>
        <v>0</v>
      </c>
      <c r="S329" s="37">
        <f t="shared" si="628"/>
        <v>0</v>
      </c>
      <c r="T329" s="37">
        <f t="shared" si="629"/>
        <v>0</v>
      </c>
      <c r="U329" s="37">
        <f t="shared" si="630"/>
        <v>0</v>
      </c>
      <c r="V329" s="37">
        <f t="shared" si="631"/>
        <v>0</v>
      </c>
      <c r="W329" s="37">
        <f t="shared" si="632"/>
        <v>0</v>
      </c>
      <c r="X329" s="38">
        <f t="shared" si="616"/>
        <v>0</v>
      </c>
      <c r="Y329" s="26"/>
      <c r="Z329" s="224"/>
    </row>
    <row r="330" spans="1:26" x14ac:dyDescent="0.25">
      <c r="A330" s="26"/>
      <c r="B330" s="262"/>
      <c r="C330" s="116" t="str">
        <f>C318</f>
        <v>Postdoc NN</v>
      </c>
      <c r="D330" s="107"/>
      <c r="E330" s="37">
        <f>D330*1.02*E318</f>
        <v>0</v>
      </c>
      <c r="F330" s="37">
        <f>D330*(1.02^2)*F318</f>
        <v>0</v>
      </c>
      <c r="G330" s="37">
        <f>D330*(1.02)^3*G318</f>
        <v>0</v>
      </c>
      <c r="H330" s="37">
        <f>D330*(1.02^4)*H318</f>
        <v>0</v>
      </c>
      <c r="I330" s="37">
        <f>D330*(1.02^5)*I318</f>
        <v>0</v>
      </c>
      <c r="J330" s="37">
        <f>D330*(1.02^6)*J318</f>
        <v>0</v>
      </c>
      <c r="K330" s="37">
        <f>D330*(1.02^7)*K318</f>
        <v>0</v>
      </c>
      <c r="L330" s="38">
        <f t="shared" si="615"/>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616"/>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615"/>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616"/>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633">SUM(E323:E325)+SUM(E327:E331)</f>
        <v>0</v>
      </c>
      <c r="F333" s="44">
        <f t="shared" si="633"/>
        <v>0</v>
      </c>
      <c r="G333" s="44">
        <f t="shared" si="633"/>
        <v>0</v>
      </c>
      <c r="H333" s="44">
        <f t="shared" si="633"/>
        <v>0</v>
      </c>
      <c r="I333" s="44">
        <f t="shared" si="633"/>
        <v>0</v>
      </c>
      <c r="J333" s="44">
        <f t="shared" si="633"/>
        <v>0</v>
      </c>
      <c r="K333" s="44">
        <f t="shared" si="633"/>
        <v>0</v>
      </c>
      <c r="L333" s="45">
        <f>SUM(E333:K333)</f>
        <v>0</v>
      </c>
      <c r="M333" s="26"/>
      <c r="N333" s="263"/>
      <c r="O333" s="31" t="s">
        <v>7</v>
      </c>
      <c r="P333" s="31"/>
      <c r="Q333" s="44">
        <f t="shared" ref="Q333:W333" si="634">SUM(Q323:Q325)+SUM(Q327:Q331)</f>
        <v>0</v>
      </c>
      <c r="R333" s="44">
        <f t="shared" si="634"/>
        <v>0</v>
      </c>
      <c r="S333" s="44">
        <f t="shared" si="634"/>
        <v>0</v>
      </c>
      <c r="T333" s="44">
        <f t="shared" si="634"/>
        <v>0</v>
      </c>
      <c r="U333" s="44">
        <f t="shared" si="634"/>
        <v>0</v>
      </c>
      <c r="V333" s="44">
        <f t="shared" si="634"/>
        <v>0</v>
      </c>
      <c r="W333" s="44">
        <f t="shared" si="634"/>
        <v>0</v>
      </c>
      <c r="X333" s="45">
        <f>SUM(Q333:W333)</f>
        <v>0</v>
      </c>
      <c r="Y333" s="26"/>
      <c r="Z333" s="224"/>
    </row>
    <row r="334" spans="1:26" x14ac:dyDescent="0.25">
      <c r="A334" s="26"/>
      <c r="B334" s="261" t="s">
        <v>8</v>
      </c>
      <c r="C334" s="34" t="s">
        <v>28</v>
      </c>
      <c r="D334" s="34"/>
      <c r="E334" s="35">
        <f t="shared" ref="E334:K334" si="635">+E321</f>
        <v>2023</v>
      </c>
      <c r="F334" s="35">
        <f t="shared" si="635"/>
        <v>2024</v>
      </c>
      <c r="G334" s="35">
        <f t="shared" si="635"/>
        <v>2025</v>
      </c>
      <c r="H334" s="35">
        <f t="shared" si="635"/>
        <v>2026</v>
      </c>
      <c r="I334" s="35">
        <f t="shared" si="635"/>
        <v>2027</v>
      </c>
      <c r="J334" s="35">
        <f t="shared" si="635"/>
        <v>2028</v>
      </c>
      <c r="K334" s="35">
        <f t="shared" si="635"/>
        <v>2029</v>
      </c>
      <c r="L334" s="28" t="s">
        <v>5</v>
      </c>
      <c r="M334" s="26"/>
      <c r="N334" s="261" t="s">
        <v>8</v>
      </c>
      <c r="O334" s="34" t="s">
        <v>9</v>
      </c>
      <c r="P334" s="34"/>
      <c r="Q334" s="35">
        <f t="shared" ref="Q334:W334" si="636">+Q321</f>
        <v>2023</v>
      </c>
      <c r="R334" s="35">
        <f t="shared" si="636"/>
        <v>2024</v>
      </c>
      <c r="S334" s="35">
        <f t="shared" si="636"/>
        <v>2025</v>
      </c>
      <c r="T334" s="35">
        <f t="shared" si="636"/>
        <v>2026</v>
      </c>
      <c r="U334" s="35">
        <f t="shared" si="636"/>
        <v>2027</v>
      </c>
      <c r="V334" s="35">
        <f t="shared" si="636"/>
        <v>2028</v>
      </c>
      <c r="W334" s="35">
        <f t="shared" si="636"/>
        <v>2029</v>
      </c>
      <c r="X334" s="28" t="s">
        <v>5</v>
      </c>
      <c r="Y334" s="26"/>
      <c r="Z334" s="224"/>
    </row>
    <row r="335" spans="1:26" x14ac:dyDescent="0.25">
      <c r="A335" s="26"/>
      <c r="B335" s="262"/>
      <c r="C335" s="276"/>
      <c r="D335" s="277"/>
      <c r="E335" s="4"/>
      <c r="F335" s="4"/>
      <c r="G335" s="4"/>
      <c r="H335" s="4"/>
      <c r="I335" s="4"/>
      <c r="J335" s="4"/>
      <c r="K335" s="4"/>
      <c r="L335" s="38">
        <f t="shared" ref="L335:L341" si="637">SUM(E335:K335)</f>
        <v>0</v>
      </c>
      <c r="M335" s="26"/>
      <c r="N335" s="262"/>
      <c r="O335" s="276"/>
      <c r="P335" s="277"/>
      <c r="Q335" s="4"/>
      <c r="R335" s="4"/>
      <c r="S335" s="4"/>
      <c r="T335" s="4"/>
      <c r="U335" s="4"/>
      <c r="V335" s="4"/>
      <c r="W335" s="4"/>
      <c r="X335" s="38">
        <f>SUM(Q335:W335)</f>
        <v>0</v>
      </c>
      <c r="Y335" s="26"/>
      <c r="Z335" s="224"/>
    </row>
    <row r="336" spans="1:26" x14ac:dyDescent="0.25">
      <c r="A336" s="26"/>
      <c r="B336" s="262"/>
      <c r="C336" s="5"/>
      <c r="D336" s="6"/>
      <c r="E336" s="4"/>
      <c r="F336" s="4"/>
      <c r="G336" s="4"/>
      <c r="H336" s="4"/>
      <c r="I336" s="4"/>
      <c r="J336" s="4"/>
      <c r="K336" s="4"/>
      <c r="L336" s="38">
        <f t="shared" si="637"/>
        <v>0</v>
      </c>
      <c r="M336" s="26"/>
      <c r="N336" s="262"/>
      <c r="O336" s="5"/>
      <c r="P336" s="6"/>
      <c r="Q336" s="4"/>
      <c r="R336" s="4"/>
      <c r="S336" s="4"/>
      <c r="T336" s="4"/>
      <c r="U336" s="4"/>
      <c r="V336" s="4"/>
      <c r="W336" s="4"/>
      <c r="X336" s="38">
        <f t="shared" ref="X336:X338" si="638">SUM(Q336:W336)</f>
        <v>0</v>
      </c>
      <c r="Y336" s="26"/>
      <c r="Z336" s="224"/>
    </row>
    <row r="337" spans="1:26" x14ac:dyDescent="0.25">
      <c r="A337" s="26"/>
      <c r="B337" s="262"/>
      <c r="C337" s="130"/>
      <c r="D337" s="131"/>
      <c r="E337" s="137"/>
      <c r="F337" s="137"/>
      <c r="G337" s="137"/>
      <c r="H337" s="137"/>
      <c r="I337" s="137"/>
      <c r="J337" s="4"/>
      <c r="K337" s="4"/>
      <c r="L337" s="38">
        <f t="shared" si="637"/>
        <v>0</v>
      </c>
      <c r="M337" s="26"/>
      <c r="N337" s="262"/>
      <c r="O337" s="5"/>
      <c r="P337" s="6"/>
      <c r="Q337" s="4"/>
      <c r="R337" s="4"/>
      <c r="S337" s="4"/>
      <c r="T337" s="4"/>
      <c r="U337" s="4"/>
      <c r="V337" s="4"/>
      <c r="W337" s="4"/>
      <c r="X337" s="38">
        <f t="shared" si="638"/>
        <v>0</v>
      </c>
      <c r="Y337" s="26"/>
      <c r="Z337" s="224"/>
    </row>
    <row r="338" spans="1:26" x14ac:dyDescent="0.25">
      <c r="A338" s="26"/>
      <c r="B338" s="262"/>
      <c r="C338" s="130"/>
      <c r="D338" s="131"/>
      <c r="E338" s="137"/>
      <c r="F338" s="137"/>
      <c r="G338" s="137"/>
      <c r="H338" s="137"/>
      <c r="I338" s="137"/>
      <c r="J338" s="4"/>
      <c r="K338" s="4"/>
      <c r="L338" s="38">
        <f t="shared" si="637"/>
        <v>0</v>
      </c>
      <c r="M338" s="26"/>
      <c r="N338" s="262"/>
      <c r="O338" s="5"/>
      <c r="P338" s="6"/>
      <c r="Q338" s="4"/>
      <c r="R338" s="4"/>
      <c r="S338" s="4"/>
      <c r="T338" s="4"/>
      <c r="U338" s="4"/>
      <c r="V338" s="4"/>
      <c r="W338" s="4"/>
      <c r="X338" s="38">
        <f t="shared" si="638"/>
        <v>0</v>
      </c>
      <c r="Y338" s="26"/>
      <c r="Z338" s="224"/>
    </row>
    <row r="339" spans="1:26" x14ac:dyDescent="0.25">
      <c r="A339" s="26"/>
      <c r="B339" s="262"/>
      <c r="C339" s="278"/>
      <c r="D339" s="222"/>
      <c r="E339" s="4"/>
      <c r="F339" s="4"/>
      <c r="G339" s="4"/>
      <c r="H339" s="4"/>
      <c r="I339" s="4"/>
      <c r="J339" s="4"/>
      <c r="K339" s="4"/>
      <c r="L339" s="38">
        <f t="shared" si="637"/>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637"/>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639">ROUND(SUM(E335:E340),0)</f>
        <v>0</v>
      </c>
      <c r="F341" s="44">
        <f t="shared" si="639"/>
        <v>0</v>
      </c>
      <c r="G341" s="44">
        <f t="shared" si="639"/>
        <v>0</v>
      </c>
      <c r="H341" s="44">
        <f t="shared" si="639"/>
        <v>0</v>
      </c>
      <c r="I341" s="44">
        <f t="shared" si="639"/>
        <v>0</v>
      </c>
      <c r="J341" s="44">
        <f t="shared" si="639"/>
        <v>0</v>
      </c>
      <c r="K341" s="44">
        <f t="shared" si="639"/>
        <v>0</v>
      </c>
      <c r="L341" s="45">
        <f t="shared" si="637"/>
        <v>0</v>
      </c>
      <c r="M341" s="26"/>
      <c r="N341" s="263"/>
      <c r="O341" s="31" t="s">
        <v>10</v>
      </c>
      <c r="P341" s="31"/>
      <c r="Q341" s="44">
        <f t="shared" ref="Q341:W341" si="640">ROUND(SUM(Q335:Q340),0)</f>
        <v>0</v>
      </c>
      <c r="R341" s="44">
        <f t="shared" si="640"/>
        <v>0</v>
      </c>
      <c r="S341" s="44">
        <f t="shared" si="640"/>
        <v>0</v>
      </c>
      <c r="T341" s="44">
        <f t="shared" si="640"/>
        <v>0</v>
      </c>
      <c r="U341" s="44">
        <f t="shared" si="640"/>
        <v>0</v>
      </c>
      <c r="V341" s="44">
        <f t="shared" si="640"/>
        <v>0</v>
      </c>
      <c r="W341" s="44">
        <f t="shared" si="640"/>
        <v>0</v>
      </c>
      <c r="X341" s="45">
        <f>SUM(Q341:W341)</f>
        <v>0</v>
      </c>
      <c r="Y341" s="26"/>
      <c r="Z341" s="224"/>
    </row>
    <row r="342" spans="1:26" x14ac:dyDescent="0.25">
      <c r="A342" s="26"/>
      <c r="B342" s="261" t="s">
        <v>11</v>
      </c>
      <c r="C342" s="34" t="s">
        <v>12</v>
      </c>
      <c r="D342" s="34"/>
      <c r="E342" s="35">
        <f t="shared" ref="E342:K342" si="641">E309</f>
        <v>2023</v>
      </c>
      <c r="F342" s="35">
        <f t="shared" si="641"/>
        <v>2024</v>
      </c>
      <c r="G342" s="35">
        <f t="shared" si="641"/>
        <v>2025</v>
      </c>
      <c r="H342" s="35">
        <f t="shared" si="641"/>
        <v>2026</v>
      </c>
      <c r="I342" s="35">
        <f t="shared" si="641"/>
        <v>2027</v>
      </c>
      <c r="J342" s="35">
        <f t="shared" si="641"/>
        <v>2028</v>
      </c>
      <c r="K342" s="35">
        <f t="shared" si="641"/>
        <v>2029</v>
      </c>
      <c r="L342" s="28" t="s">
        <v>5</v>
      </c>
      <c r="M342" s="26"/>
      <c r="N342" s="261" t="s">
        <v>11</v>
      </c>
      <c r="O342" s="34" t="s">
        <v>12</v>
      </c>
      <c r="P342" s="34"/>
      <c r="Q342" s="35">
        <f t="shared" ref="Q342:W342" si="642">Q309</f>
        <v>2023</v>
      </c>
      <c r="R342" s="35">
        <f t="shared" si="642"/>
        <v>2024</v>
      </c>
      <c r="S342" s="35">
        <f t="shared" si="642"/>
        <v>2025</v>
      </c>
      <c r="T342" s="35">
        <f t="shared" si="642"/>
        <v>2026</v>
      </c>
      <c r="U342" s="35">
        <f t="shared" si="642"/>
        <v>2027</v>
      </c>
      <c r="V342" s="35">
        <f t="shared" si="642"/>
        <v>2028</v>
      </c>
      <c r="W342" s="35">
        <f t="shared" si="642"/>
        <v>2029</v>
      </c>
      <c r="X342" s="28" t="s">
        <v>5</v>
      </c>
      <c r="Y342" s="26"/>
      <c r="Z342" s="224"/>
    </row>
    <row r="343" spans="1:26" x14ac:dyDescent="0.25">
      <c r="A343" s="26"/>
      <c r="B343" s="262"/>
      <c r="C343" s="276"/>
      <c r="D343" s="277"/>
      <c r="E343" s="4"/>
      <c r="F343" s="4"/>
      <c r="G343" s="4"/>
      <c r="H343" s="4"/>
      <c r="I343" s="4"/>
      <c r="J343" s="4"/>
      <c r="K343" s="4"/>
      <c r="L343" s="38">
        <f t="shared" ref="L343:L348" si="643">SUM(E343:K343)</f>
        <v>0</v>
      </c>
      <c r="M343" s="26"/>
      <c r="N343" s="262"/>
      <c r="O343" s="276"/>
      <c r="P343" s="277"/>
      <c r="Q343" s="4"/>
      <c r="R343" s="4"/>
      <c r="S343" s="4"/>
      <c r="T343" s="4"/>
      <c r="U343" s="4"/>
      <c r="V343" s="4"/>
      <c r="W343" s="4"/>
      <c r="X343" s="38">
        <f t="shared" ref="X343:X348" si="644">SUM(Q343:W343)</f>
        <v>0</v>
      </c>
      <c r="Y343" s="26"/>
      <c r="Z343" s="224"/>
    </row>
    <row r="344" spans="1:26" x14ac:dyDescent="0.25">
      <c r="A344" s="26"/>
      <c r="B344" s="262"/>
      <c r="C344" s="5"/>
      <c r="D344" s="6"/>
      <c r="E344" s="4"/>
      <c r="F344" s="4"/>
      <c r="G344" s="4"/>
      <c r="H344" s="4"/>
      <c r="I344" s="4"/>
      <c r="J344" s="4"/>
      <c r="K344" s="4"/>
      <c r="L344" s="38">
        <f t="shared" si="643"/>
        <v>0</v>
      </c>
      <c r="M344" s="26"/>
      <c r="N344" s="262"/>
      <c r="O344" s="5"/>
      <c r="P344" s="6"/>
      <c r="Q344" s="4"/>
      <c r="R344" s="4"/>
      <c r="S344" s="4"/>
      <c r="T344" s="4"/>
      <c r="U344" s="4"/>
      <c r="V344" s="4"/>
      <c r="W344" s="4"/>
      <c r="X344" s="38">
        <f t="shared" si="644"/>
        <v>0</v>
      </c>
      <c r="Y344" s="26"/>
      <c r="Z344" s="224"/>
    </row>
    <row r="345" spans="1:26" x14ac:dyDescent="0.25">
      <c r="A345" s="26"/>
      <c r="B345" s="262"/>
      <c r="C345" s="5"/>
      <c r="D345" s="6"/>
      <c r="E345" s="4"/>
      <c r="F345" s="4"/>
      <c r="G345" s="4"/>
      <c r="H345" s="4"/>
      <c r="I345" s="4"/>
      <c r="J345" s="4"/>
      <c r="K345" s="4"/>
      <c r="L345" s="38">
        <f t="shared" si="643"/>
        <v>0</v>
      </c>
      <c r="M345" s="26"/>
      <c r="N345" s="262"/>
      <c r="O345" s="5"/>
      <c r="P345" s="6"/>
      <c r="Q345" s="4"/>
      <c r="R345" s="4"/>
      <c r="S345" s="4"/>
      <c r="T345" s="4"/>
      <c r="U345" s="4"/>
      <c r="V345" s="4"/>
      <c r="W345" s="4"/>
      <c r="X345" s="38">
        <f t="shared" si="644"/>
        <v>0</v>
      </c>
      <c r="Y345" s="26"/>
      <c r="Z345" s="224"/>
    </row>
    <row r="346" spans="1:26" x14ac:dyDescent="0.25">
      <c r="A346" s="26"/>
      <c r="B346" s="262"/>
      <c r="C346" s="5"/>
      <c r="D346" s="6"/>
      <c r="E346" s="4"/>
      <c r="F346" s="4"/>
      <c r="G346" s="4"/>
      <c r="H346" s="4"/>
      <c r="I346" s="4"/>
      <c r="J346" s="4"/>
      <c r="K346" s="4"/>
      <c r="L346" s="38">
        <f t="shared" si="643"/>
        <v>0</v>
      </c>
      <c r="M346" s="26"/>
      <c r="N346" s="262"/>
      <c r="O346" s="5"/>
      <c r="P346" s="6"/>
      <c r="Q346" s="4"/>
      <c r="R346" s="4"/>
      <c r="S346" s="4"/>
      <c r="T346" s="4"/>
      <c r="U346" s="4"/>
      <c r="V346" s="4"/>
      <c r="W346" s="4"/>
      <c r="X346" s="38">
        <f t="shared" si="644"/>
        <v>0</v>
      </c>
      <c r="Y346" s="26"/>
      <c r="Z346" s="224"/>
    </row>
    <row r="347" spans="1:26" x14ac:dyDescent="0.25">
      <c r="A347" s="26"/>
      <c r="B347" s="262"/>
      <c r="C347" s="219"/>
      <c r="D347" s="220"/>
      <c r="E347" s="4"/>
      <c r="F347" s="4"/>
      <c r="G347" s="4"/>
      <c r="H347" s="4"/>
      <c r="I347" s="4"/>
      <c r="J347" s="4"/>
      <c r="K347" s="4"/>
      <c r="L347" s="38">
        <f t="shared" si="643"/>
        <v>0</v>
      </c>
      <c r="M347" s="26"/>
      <c r="N347" s="262"/>
      <c r="O347" s="219"/>
      <c r="P347" s="220"/>
      <c r="Q347" s="4"/>
      <c r="R347" s="4"/>
      <c r="S347" s="4"/>
      <c r="T347" s="4"/>
      <c r="U347" s="4"/>
      <c r="V347" s="4"/>
      <c r="W347" s="4"/>
      <c r="X347" s="38">
        <f t="shared" si="644"/>
        <v>0</v>
      </c>
      <c r="Y347" s="26"/>
      <c r="Z347" s="224"/>
    </row>
    <row r="348" spans="1:26" ht="15.75" thickBot="1" x14ac:dyDescent="0.3">
      <c r="A348" s="26"/>
      <c r="B348" s="263"/>
      <c r="C348" s="31" t="s">
        <v>29</v>
      </c>
      <c r="D348" s="31"/>
      <c r="E348" s="44">
        <f t="shared" ref="E348:K348" si="645">ROUND(SUM(E343:E347),0)</f>
        <v>0</v>
      </c>
      <c r="F348" s="44">
        <f t="shared" si="645"/>
        <v>0</v>
      </c>
      <c r="G348" s="44">
        <f t="shared" si="645"/>
        <v>0</v>
      </c>
      <c r="H348" s="44">
        <f t="shared" si="645"/>
        <v>0</v>
      </c>
      <c r="I348" s="44">
        <f t="shared" si="645"/>
        <v>0</v>
      </c>
      <c r="J348" s="44">
        <f t="shared" si="645"/>
        <v>0</v>
      </c>
      <c r="K348" s="44">
        <f t="shared" si="645"/>
        <v>0</v>
      </c>
      <c r="L348" s="45">
        <f t="shared" si="643"/>
        <v>0</v>
      </c>
      <c r="M348" s="26"/>
      <c r="N348" s="263"/>
      <c r="O348" s="31" t="s">
        <v>13</v>
      </c>
      <c r="P348" s="31"/>
      <c r="Q348" s="44">
        <f t="shared" ref="Q348:W348" si="646">ROUND(SUM(Q343:Q347),0)</f>
        <v>0</v>
      </c>
      <c r="R348" s="44">
        <f t="shared" si="646"/>
        <v>0</v>
      </c>
      <c r="S348" s="44">
        <f t="shared" si="646"/>
        <v>0</v>
      </c>
      <c r="T348" s="44">
        <f t="shared" si="646"/>
        <v>0</v>
      </c>
      <c r="U348" s="44">
        <f t="shared" si="646"/>
        <v>0</v>
      </c>
      <c r="V348" s="44">
        <f t="shared" si="646"/>
        <v>0</v>
      </c>
      <c r="W348" s="44">
        <f t="shared" si="646"/>
        <v>0</v>
      </c>
      <c r="X348" s="45">
        <f t="shared" si="644"/>
        <v>0</v>
      </c>
      <c r="Y348" s="26"/>
      <c r="Z348" s="224"/>
    </row>
    <row r="349" spans="1:26" x14ac:dyDescent="0.25">
      <c r="A349" s="26"/>
      <c r="B349" s="261" t="s">
        <v>31</v>
      </c>
      <c r="C349" s="34" t="s">
        <v>19</v>
      </c>
      <c r="D349" s="34"/>
      <c r="E349" s="35">
        <f>E309</f>
        <v>2023</v>
      </c>
      <c r="F349" s="35">
        <f t="shared" ref="F349:K349" si="647">F309</f>
        <v>2024</v>
      </c>
      <c r="G349" s="35">
        <f t="shared" si="647"/>
        <v>2025</v>
      </c>
      <c r="H349" s="35">
        <f t="shared" si="647"/>
        <v>2026</v>
      </c>
      <c r="I349" s="35">
        <f t="shared" si="647"/>
        <v>2027</v>
      </c>
      <c r="J349" s="35">
        <f t="shared" si="647"/>
        <v>2028</v>
      </c>
      <c r="K349" s="35">
        <f t="shared" si="647"/>
        <v>2029</v>
      </c>
      <c r="L349" s="28" t="s">
        <v>5</v>
      </c>
      <c r="M349" s="26"/>
      <c r="N349" s="261" t="s">
        <v>31</v>
      </c>
      <c r="O349" s="34" t="s">
        <v>19</v>
      </c>
      <c r="P349" s="34"/>
      <c r="Q349" s="35">
        <f>Q309</f>
        <v>2023</v>
      </c>
      <c r="R349" s="35">
        <f t="shared" ref="R349:W349" si="648">R309</f>
        <v>2024</v>
      </c>
      <c r="S349" s="35">
        <f t="shared" si="648"/>
        <v>2025</v>
      </c>
      <c r="T349" s="35">
        <f t="shared" si="648"/>
        <v>2026</v>
      </c>
      <c r="U349" s="35">
        <f t="shared" si="648"/>
        <v>2027</v>
      </c>
      <c r="V349" s="35">
        <f t="shared" si="648"/>
        <v>2028</v>
      </c>
      <c r="W349" s="35">
        <f t="shared" si="648"/>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649">SUM(Q350:W350)</f>
        <v>0</v>
      </c>
      <c r="Y350" s="26"/>
      <c r="Z350" s="224"/>
    </row>
    <row r="351" spans="1:26" x14ac:dyDescent="0.25">
      <c r="A351" s="26"/>
      <c r="B351" s="262"/>
      <c r="C351" s="5"/>
      <c r="D351" s="6"/>
      <c r="E351" s="4"/>
      <c r="F351" s="4"/>
      <c r="G351" s="4"/>
      <c r="H351" s="4"/>
      <c r="I351" s="4"/>
      <c r="J351" s="4"/>
      <c r="K351" s="4"/>
      <c r="L351" s="38">
        <f>SUM(E351:K351)</f>
        <v>0</v>
      </c>
      <c r="M351" s="26"/>
      <c r="N351" s="262"/>
      <c r="O351" s="5"/>
      <c r="P351" s="6"/>
      <c r="Q351" s="4"/>
      <c r="R351" s="4"/>
      <c r="S351" s="4"/>
      <c r="T351" s="4"/>
      <c r="U351" s="4"/>
      <c r="V351" s="4"/>
      <c r="W351" s="4"/>
      <c r="X351" s="38">
        <f t="shared" si="649"/>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649"/>
        <v>0</v>
      </c>
      <c r="Y352" s="26"/>
      <c r="Z352" s="224"/>
    </row>
    <row r="353" spans="1:26" ht="15.75" thickBot="1" x14ac:dyDescent="0.3">
      <c r="A353" s="26"/>
      <c r="B353" s="263"/>
      <c r="C353" s="31" t="s">
        <v>30</v>
      </c>
      <c r="D353" s="31"/>
      <c r="E353" s="44">
        <f t="shared" ref="E353:K353" si="650">ROUND(SUM(E350:E352),0)</f>
        <v>0</v>
      </c>
      <c r="F353" s="44">
        <f t="shared" si="650"/>
        <v>0</v>
      </c>
      <c r="G353" s="44">
        <f t="shared" si="650"/>
        <v>0</v>
      </c>
      <c r="H353" s="44">
        <f t="shared" si="650"/>
        <v>0</v>
      </c>
      <c r="I353" s="44">
        <f t="shared" si="650"/>
        <v>0</v>
      </c>
      <c r="J353" s="44">
        <f t="shared" si="650"/>
        <v>0</v>
      </c>
      <c r="K353" s="44">
        <f t="shared" si="650"/>
        <v>0</v>
      </c>
      <c r="L353" s="45">
        <f>SUM(E353:K353)</f>
        <v>0</v>
      </c>
      <c r="M353" s="26"/>
      <c r="N353" s="263"/>
      <c r="O353" s="31" t="s">
        <v>13</v>
      </c>
      <c r="P353" s="31"/>
      <c r="Q353" s="44">
        <f t="shared" ref="Q353:W353" si="651">ROUND(SUM(Q350:Q352),0)</f>
        <v>0</v>
      </c>
      <c r="R353" s="44">
        <f t="shared" si="651"/>
        <v>0</v>
      </c>
      <c r="S353" s="44">
        <f t="shared" si="651"/>
        <v>0</v>
      </c>
      <c r="T353" s="44">
        <f t="shared" si="651"/>
        <v>0</v>
      </c>
      <c r="U353" s="44">
        <f t="shared" si="651"/>
        <v>0</v>
      </c>
      <c r="V353" s="44">
        <f t="shared" si="651"/>
        <v>0</v>
      </c>
      <c r="W353" s="44">
        <f t="shared" si="651"/>
        <v>0</v>
      </c>
      <c r="X353" s="45">
        <f t="shared" si="649"/>
        <v>0</v>
      </c>
      <c r="Y353" s="26"/>
      <c r="Z353" s="224"/>
    </row>
    <row r="354" spans="1:26" x14ac:dyDescent="0.25">
      <c r="A354" s="26"/>
      <c r="B354" s="261" t="s">
        <v>33</v>
      </c>
      <c r="C354" s="34" t="s">
        <v>32</v>
      </c>
      <c r="D354" s="34"/>
      <c r="E354" s="35">
        <f>E309</f>
        <v>2023</v>
      </c>
      <c r="F354" s="35">
        <f t="shared" ref="F354:K354" si="652">F309</f>
        <v>2024</v>
      </c>
      <c r="G354" s="35">
        <f t="shared" si="652"/>
        <v>2025</v>
      </c>
      <c r="H354" s="35">
        <f t="shared" si="652"/>
        <v>2026</v>
      </c>
      <c r="I354" s="35">
        <f t="shared" si="652"/>
        <v>2027</v>
      </c>
      <c r="J354" s="35">
        <f t="shared" si="652"/>
        <v>2028</v>
      </c>
      <c r="K354" s="35">
        <f t="shared" si="652"/>
        <v>2029</v>
      </c>
      <c r="L354" s="28" t="s">
        <v>5</v>
      </c>
      <c r="M354" s="26"/>
      <c r="N354" s="261" t="s">
        <v>33</v>
      </c>
      <c r="O354" s="34" t="s">
        <v>32</v>
      </c>
      <c r="P354" s="34"/>
      <c r="Q354" s="35">
        <f>Q309</f>
        <v>2023</v>
      </c>
      <c r="R354" s="35">
        <f t="shared" ref="R354:W354" si="653">R309</f>
        <v>2024</v>
      </c>
      <c r="S354" s="35">
        <f t="shared" si="653"/>
        <v>2025</v>
      </c>
      <c r="T354" s="35">
        <f t="shared" si="653"/>
        <v>2026</v>
      </c>
      <c r="U354" s="35">
        <f t="shared" si="653"/>
        <v>2027</v>
      </c>
      <c r="V354" s="35">
        <f t="shared" si="653"/>
        <v>2028</v>
      </c>
      <c r="W354" s="35">
        <f t="shared" si="653"/>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654">SUM(Q355:W355)</f>
        <v>0</v>
      </c>
      <c r="Y355" s="26"/>
      <c r="Z355" s="224"/>
    </row>
    <row r="356" spans="1:26" ht="15.75" thickBot="1" x14ac:dyDescent="0.3">
      <c r="A356" s="26"/>
      <c r="B356" s="263"/>
      <c r="C356" s="31" t="s">
        <v>34</v>
      </c>
      <c r="D356" s="31"/>
      <c r="E356" s="44">
        <f t="shared" ref="E356:K356" si="655">ROUND(SUM(E355:E355),0)</f>
        <v>0</v>
      </c>
      <c r="F356" s="44">
        <f t="shared" si="655"/>
        <v>0</v>
      </c>
      <c r="G356" s="44">
        <f t="shared" si="655"/>
        <v>0</v>
      </c>
      <c r="H356" s="44">
        <f t="shared" si="655"/>
        <v>0</v>
      </c>
      <c r="I356" s="44">
        <f t="shared" si="655"/>
        <v>0</v>
      </c>
      <c r="J356" s="44">
        <f t="shared" si="655"/>
        <v>0</v>
      </c>
      <c r="K356" s="44">
        <f t="shared" si="655"/>
        <v>0</v>
      </c>
      <c r="L356" s="45">
        <f>SUM(E356:K356)</f>
        <v>0</v>
      </c>
      <c r="M356" s="26"/>
      <c r="N356" s="263"/>
      <c r="O356" s="31" t="s">
        <v>34</v>
      </c>
      <c r="P356" s="31"/>
      <c r="Q356" s="44">
        <f t="shared" ref="Q356:W356" si="656">ROUND(SUM(Q355:Q355),0)</f>
        <v>0</v>
      </c>
      <c r="R356" s="44">
        <f t="shared" si="656"/>
        <v>0</v>
      </c>
      <c r="S356" s="44">
        <f t="shared" si="656"/>
        <v>0</v>
      </c>
      <c r="T356" s="44">
        <f t="shared" si="656"/>
        <v>0</v>
      </c>
      <c r="U356" s="44">
        <f t="shared" si="656"/>
        <v>0</v>
      </c>
      <c r="V356" s="44">
        <f t="shared" si="656"/>
        <v>0</v>
      </c>
      <c r="W356" s="44">
        <f t="shared" si="656"/>
        <v>0</v>
      </c>
      <c r="X356" s="45">
        <f t="shared" si="654"/>
        <v>0</v>
      </c>
      <c r="Y356" s="26"/>
      <c r="Z356" s="224"/>
    </row>
    <row r="357" spans="1:26" x14ac:dyDescent="0.25">
      <c r="A357" s="26"/>
      <c r="B357" s="261" t="s">
        <v>14</v>
      </c>
      <c r="C357" s="82"/>
      <c r="D357" s="82"/>
      <c r="E357" s="35">
        <f t="shared" ref="E357:K357" si="657">E309</f>
        <v>2023</v>
      </c>
      <c r="F357" s="35">
        <f t="shared" si="657"/>
        <v>2024</v>
      </c>
      <c r="G357" s="35">
        <f t="shared" si="657"/>
        <v>2025</v>
      </c>
      <c r="H357" s="35">
        <f t="shared" si="657"/>
        <v>2026</v>
      </c>
      <c r="I357" s="35">
        <f t="shared" si="657"/>
        <v>2027</v>
      </c>
      <c r="J357" s="35">
        <f t="shared" si="657"/>
        <v>2028</v>
      </c>
      <c r="K357" s="35">
        <f t="shared" si="657"/>
        <v>2029</v>
      </c>
      <c r="L357" s="28" t="s">
        <v>2</v>
      </c>
      <c r="M357" s="26"/>
      <c r="N357" s="261" t="s">
        <v>14</v>
      </c>
      <c r="O357" s="82"/>
      <c r="P357" s="82"/>
      <c r="Q357" s="35">
        <f t="shared" ref="Q357:W357" si="658">Q309</f>
        <v>2023</v>
      </c>
      <c r="R357" s="35">
        <f t="shared" si="658"/>
        <v>2024</v>
      </c>
      <c r="S357" s="35">
        <f t="shared" si="658"/>
        <v>2025</v>
      </c>
      <c r="T357" s="35">
        <f t="shared" si="658"/>
        <v>2026</v>
      </c>
      <c r="U357" s="35">
        <f t="shared" si="658"/>
        <v>2027</v>
      </c>
      <c r="V357" s="35">
        <f t="shared" si="658"/>
        <v>2028</v>
      </c>
      <c r="W357" s="35">
        <f t="shared" si="658"/>
        <v>2029</v>
      </c>
      <c r="X357" s="28" t="s">
        <v>2</v>
      </c>
      <c r="Y357" s="26"/>
      <c r="Z357" s="224"/>
    </row>
    <row r="358" spans="1:26" x14ac:dyDescent="0.25">
      <c r="A358" s="26"/>
      <c r="B358" s="262"/>
      <c r="C358" s="46" t="s">
        <v>35</v>
      </c>
      <c r="D358" s="46"/>
      <c r="E358" s="37">
        <f t="shared" ref="E358:K358" si="659">E333+E341+E348+E353+E356</f>
        <v>0</v>
      </c>
      <c r="F358" s="37">
        <f t="shared" si="659"/>
        <v>0</v>
      </c>
      <c r="G358" s="37">
        <f t="shared" si="659"/>
        <v>0</v>
      </c>
      <c r="H358" s="37">
        <f t="shared" si="659"/>
        <v>0</v>
      </c>
      <c r="I358" s="37">
        <f t="shared" si="659"/>
        <v>0</v>
      </c>
      <c r="J358" s="37">
        <f t="shared" si="659"/>
        <v>0</v>
      </c>
      <c r="K358" s="37">
        <f t="shared" si="659"/>
        <v>0</v>
      </c>
      <c r="L358" s="38">
        <f>SUM(E358:K358)</f>
        <v>0</v>
      </c>
      <c r="M358" s="26"/>
      <c r="N358" s="262"/>
      <c r="O358" s="46" t="s">
        <v>35</v>
      </c>
      <c r="P358" s="46"/>
      <c r="Q358" s="37">
        <f t="shared" ref="Q358:W358" si="660">Q333+Q341+Q348+Q353+Q356</f>
        <v>0</v>
      </c>
      <c r="R358" s="37">
        <f t="shared" si="660"/>
        <v>0</v>
      </c>
      <c r="S358" s="37">
        <f t="shared" si="660"/>
        <v>0</v>
      </c>
      <c r="T358" s="37">
        <f t="shared" si="660"/>
        <v>0</v>
      </c>
      <c r="U358" s="37">
        <f t="shared" si="660"/>
        <v>0</v>
      </c>
      <c r="V358" s="37">
        <f t="shared" si="660"/>
        <v>0</v>
      </c>
      <c r="W358" s="37">
        <f t="shared" si="660"/>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661">SUM(F358:F360)</f>
        <v>0</v>
      </c>
      <c r="G361" s="44">
        <f t="shared" si="661"/>
        <v>0</v>
      </c>
      <c r="H361" s="44">
        <f t="shared" si="661"/>
        <v>0</v>
      </c>
      <c r="I361" s="44">
        <f t="shared" si="661"/>
        <v>0</v>
      </c>
      <c r="J361" s="44">
        <f t="shared" si="661"/>
        <v>0</v>
      </c>
      <c r="K361" s="44">
        <f t="shared" si="661"/>
        <v>0</v>
      </c>
      <c r="L361" s="45">
        <f>SUM(E361:K361)</f>
        <v>0</v>
      </c>
      <c r="M361" s="48"/>
      <c r="N361" s="263"/>
      <c r="O361" s="31" t="s">
        <v>15</v>
      </c>
      <c r="P361" s="31"/>
      <c r="Q361" s="44">
        <f t="shared" ref="Q361:W361" si="662">SUM(Q358:Q360)</f>
        <v>0</v>
      </c>
      <c r="R361" s="44">
        <f t="shared" si="662"/>
        <v>0</v>
      </c>
      <c r="S361" s="44">
        <f t="shared" si="662"/>
        <v>0</v>
      </c>
      <c r="T361" s="44">
        <f t="shared" si="662"/>
        <v>0</v>
      </c>
      <c r="U361" s="44">
        <f t="shared" si="662"/>
        <v>0</v>
      </c>
      <c r="V361" s="44">
        <f t="shared" si="662"/>
        <v>0</v>
      </c>
      <c r="W361" s="44">
        <f t="shared" si="662"/>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663">E15</f>
        <v>2023</v>
      </c>
      <c r="F365" s="9">
        <f t="shared" si="663"/>
        <v>2024</v>
      </c>
      <c r="G365" s="9">
        <f t="shared" si="663"/>
        <v>2025</v>
      </c>
      <c r="H365" s="9">
        <f t="shared" si="663"/>
        <v>2026</v>
      </c>
      <c r="I365" s="9">
        <f t="shared" si="663"/>
        <v>2027</v>
      </c>
      <c r="J365" s="9">
        <f t="shared" si="663"/>
        <v>2028</v>
      </c>
      <c r="K365" s="9">
        <f t="shared" si="663"/>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 si="664">IF(E431=0,0%,E431/(E431+Q431))</f>
        <v>0</v>
      </c>
      <c r="F366" s="15">
        <f t="shared" ref="F366" si="665">IF(F431=0,0%,F431/(F431+R431))</f>
        <v>0</v>
      </c>
      <c r="G366" s="15">
        <f t="shared" ref="G366" si="666">IF(G431=0,0%,G431/(G431+S431))</f>
        <v>0</v>
      </c>
      <c r="H366" s="15">
        <f t="shared" ref="H366" si="667">IF(H431=0,0%,H431/(H431+T431))</f>
        <v>0</v>
      </c>
      <c r="I366" s="15">
        <f t="shared" ref="I366" si="668">IF(I431=0,0%,I431/(I431+U431))</f>
        <v>0</v>
      </c>
      <c r="J366" s="15">
        <f t="shared" ref="J366" si="669">IF(J431=0,0%,J431/(J431+V431))</f>
        <v>0</v>
      </c>
      <c r="K366" s="15">
        <f t="shared" ref="K366" si="670">IF(K431=0,0%,K431/(K431+W431))</f>
        <v>0</v>
      </c>
      <c r="L366" s="14">
        <f t="shared" ref="L366" si="671">IF(L431=0,0%,L431/(L431+X431))</f>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672">E431</f>
        <v>0</v>
      </c>
      <c r="F367" s="18">
        <f t="shared" si="672"/>
        <v>0</v>
      </c>
      <c r="G367" s="18">
        <f t="shared" si="672"/>
        <v>0</v>
      </c>
      <c r="H367" s="18">
        <f t="shared" si="672"/>
        <v>0</v>
      </c>
      <c r="I367" s="18">
        <f t="shared" si="672"/>
        <v>0</v>
      </c>
      <c r="J367" s="18">
        <f t="shared" si="672"/>
        <v>0</v>
      </c>
      <c r="K367" s="18">
        <f t="shared" si="67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 si="673">E403+Q403</f>
        <v>0</v>
      </c>
      <c r="F369" s="20">
        <f t="shared" ref="F369" si="674">F403+R403</f>
        <v>0</v>
      </c>
      <c r="G369" s="20">
        <f t="shared" ref="G369" si="675">G403+S403</f>
        <v>0</v>
      </c>
      <c r="H369" s="20">
        <f t="shared" ref="H369" si="676">H403+T403</f>
        <v>0</v>
      </c>
      <c r="I369" s="20">
        <f t="shared" ref="I369" si="677">I403+U403</f>
        <v>0</v>
      </c>
      <c r="J369" s="20">
        <f t="shared" ref="J369" si="678">J403+V403</f>
        <v>0</v>
      </c>
      <c r="K369" s="20">
        <f t="shared" ref="K369" si="679">K403+W403</f>
        <v>0</v>
      </c>
      <c r="L369" s="18">
        <f t="shared" ref="L369:L376" si="680">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 si="681">E411+Q411</f>
        <v>0</v>
      </c>
      <c r="F370" s="20">
        <f t="shared" ref="F370" si="682">F411+R411</f>
        <v>0</v>
      </c>
      <c r="G370" s="20">
        <f t="shared" ref="G370" si="683">G411+S411</f>
        <v>0</v>
      </c>
      <c r="H370" s="20">
        <f t="shared" ref="H370" si="684">H411+T411</f>
        <v>0</v>
      </c>
      <c r="I370" s="20">
        <f t="shared" ref="I370" si="685">I411+U411</f>
        <v>0</v>
      </c>
      <c r="J370" s="20">
        <f t="shared" ref="J370" si="686">J411+V411</f>
        <v>0</v>
      </c>
      <c r="K370" s="20">
        <f t="shared" ref="K370" si="687">K411+W411</f>
        <v>0</v>
      </c>
      <c r="L370" s="18">
        <f t="shared" si="680"/>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 si="688">E418+Q418</f>
        <v>0</v>
      </c>
      <c r="F371" s="20">
        <f t="shared" ref="F371" si="689">F418+R418</f>
        <v>0</v>
      </c>
      <c r="G371" s="20">
        <f t="shared" ref="G371" si="690">G418+S418</f>
        <v>0</v>
      </c>
      <c r="H371" s="20">
        <f t="shared" ref="H371" si="691">H418+T418</f>
        <v>0</v>
      </c>
      <c r="I371" s="20">
        <f t="shared" ref="I371" si="692">I418+U418</f>
        <v>0</v>
      </c>
      <c r="J371" s="20">
        <f t="shared" ref="J371" si="693">J418+V418</f>
        <v>0</v>
      </c>
      <c r="K371" s="20">
        <f t="shared" ref="K371" si="694">K418+W418</f>
        <v>0</v>
      </c>
      <c r="L371" s="18">
        <f t="shared" si="680"/>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 si="695">E423+Q423</f>
        <v>0</v>
      </c>
      <c r="F372" s="20">
        <f t="shared" ref="F372" si="696">F423+R423</f>
        <v>0</v>
      </c>
      <c r="G372" s="20">
        <f t="shared" ref="G372" si="697">G423+S423</f>
        <v>0</v>
      </c>
      <c r="H372" s="20">
        <f t="shared" ref="H372" si="698">H423+T423</f>
        <v>0</v>
      </c>
      <c r="I372" s="20">
        <f t="shared" ref="I372" si="699">I423+U423</f>
        <v>0</v>
      </c>
      <c r="J372" s="20">
        <f t="shared" ref="J372" si="700">J423+V423</f>
        <v>0</v>
      </c>
      <c r="K372" s="20">
        <f t="shared" ref="K372" si="701">K423+W423</f>
        <v>0</v>
      </c>
      <c r="L372" s="18">
        <f t="shared" si="680"/>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 si="702">E426+Q426</f>
        <v>0</v>
      </c>
      <c r="F373" s="20">
        <f t="shared" ref="F373" si="703">F426+R426</f>
        <v>0</v>
      </c>
      <c r="G373" s="20">
        <f t="shared" ref="G373" si="704">G426+S426</f>
        <v>0</v>
      </c>
      <c r="H373" s="20">
        <f t="shared" ref="H373" si="705">H426+T426</f>
        <v>0</v>
      </c>
      <c r="I373" s="20">
        <f t="shared" ref="I373" si="706">I426+U426</f>
        <v>0</v>
      </c>
      <c r="J373" s="20">
        <f t="shared" ref="J373" si="707">J426+V426</f>
        <v>0</v>
      </c>
      <c r="K373" s="20">
        <f t="shared" ref="K373" si="708">K426+W426</f>
        <v>0</v>
      </c>
      <c r="L373" s="18">
        <f t="shared" si="680"/>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709">SUM(F429:F430)+SUM(R429:R430)</f>
        <v>0</v>
      </c>
      <c r="G374" s="18">
        <f t="shared" ref="G374" si="710">SUM(G429:G430)+SUM(S429:S430)</f>
        <v>0</v>
      </c>
      <c r="H374" s="18">
        <f t="shared" ref="H374" si="711">SUM(H429:H430)+SUM(T429:T430)</f>
        <v>0</v>
      </c>
      <c r="I374" s="18">
        <f t="shared" ref="I374" si="712">SUM(I429:I430)+SUM(U429:U430)</f>
        <v>0</v>
      </c>
      <c r="J374" s="18">
        <f t="shared" ref="J374" si="713">SUM(J429:J430)+SUM(V429:V430)</f>
        <v>0</v>
      </c>
      <c r="K374" s="18">
        <f t="shared" ref="K374" si="714">SUM(K429:K430)+SUM(W429:W430)</f>
        <v>0</v>
      </c>
      <c r="L374" s="18">
        <f t="shared" si="680"/>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 si="715">E428+Q428</f>
        <v>0</v>
      </c>
      <c r="F375" s="18">
        <f t="shared" ref="F375" si="716">F428+R428</f>
        <v>0</v>
      </c>
      <c r="G375" s="18">
        <f t="shared" ref="G375" si="717">G428+S428</f>
        <v>0</v>
      </c>
      <c r="H375" s="18">
        <f t="shared" ref="H375" si="718">H428+T428</f>
        <v>0</v>
      </c>
      <c r="I375" s="18">
        <f t="shared" ref="I375" si="719">I428+U428</f>
        <v>0</v>
      </c>
      <c r="J375" s="18">
        <f t="shared" ref="J375" si="720">J428+V428</f>
        <v>0</v>
      </c>
      <c r="K375" s="18">
        <f t="shared" ref="K375" si="721">K428+W428</f>
        <v>0</v>
      </c>
      <c r="L375" s="18">
        <f t="shared" si="680"/>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 si="722">E431+Q431</f>
        <v>0</v>
      </c>
      <c r="F376" s="18">
        <f t="shared" ref="F376" si="723">F431+R431</f>
        <v>0</v>
      </c>
      <c r="G376" s="18">
        <f t="shared" ref="G376" si="724">G431+S431</f>
        <v>0</v>
      </c>
      <c r="H376" s="18">
        <f t="shared" ref="H376" si="725">H431+T431</f>
        <v>0</v>
      </c>
      <c r="I376" s="18">
        <f t="shared" ref="I376" si="726">I431+U431</f>
        <v>0</v>
      </c>
      <c r="J376" s="18">
        <f t="shared" ref="J376" si="727">J431+V431</f>
        <v>0</v>
      </c>
      <c r="K376" s="18">
        <f t="shared" ref="K376" si="728">K431+W431</f>
        <v>0</v>
      </c>
      <c r="L376" s="18">
        <f t="shared" si="680"/>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729">E365</f>
        <v>2023</v>
      </c>
      <c r="F379" s="27">
        <f t="shared" si="729"/>
        <v>2024</v>
      </c>
      <c r="G379" s="27">
        <f t="shared" si="729"/>
        <v>2025</v>
      </c>
      <c r="H379" s="27">
        <f t="shared" si="729"/>
        <v>2026</v>
      </c>
      <c r="I379" s="27">
        <f t="shared" si="729"/>
        <v>2027</v>
      </c>
      <c r="J379" s="27">
        <f t="shared" si="729"/>
        <v>2028</v>
      </c>
      <c r="K379" s="27">
        <f t="shared" si="729"/>
        <v>2029</v>
      </c>
      <c r="L379" s="28" t="s">
        <v>2</v>
      </c>
      <c r="M379" s="26"/>
      <c r="N379" s="261" t="s">
        <v>0</v>
      </c>
      <c r="O379" s="271" t="s">
        <v>1</v>
      </c>
      <c r="P379" s="272"/>
      <c r="Q379" s="27">
        <f t="shared" ref="Q379" si="730">E365</f>
        <v>2023</v>
      </c>
      <c r="R379" s="27">
        <f t="shared" ref="R379" si="731">F365</f>
        <v>2024</v>
      </c>
      <c r="S379" s="27">
        <f t="shared" ref="S379" si="732">G365</f>
        <v>2025</v>
      </c>
      <c r="T379" s="27">
        <f t="shared" ref="T379" si="733">H365</f>
        <v>2026</v>
      </c>
      <c r="U379" s="27">
        <f t="shared" ref="U379" si="734">I365</f>
        <v>2027</v>
      </c>
      <c r="V379" s="27">
        <f t="shared" ref="V379" si="735">J365</f>
        <v>2028</v>
      </c>
      <c r="W379" s="27">
        <f t="shared" ref="W379" si="736">K365</f>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737">SUM(E381:K381)</f>
        <v>0</v>
      </c>
      <c r="M381" s="26"/>
      <c r="N381" s="262"/>
      <c r="O381" s="221" t="str">
        <f>IF($J$4&lt;&gt;0,$J$4,"")</f>
        <v/>
      </c>
      <c r="P381" s="222"/>
      <c r="Q381" s="106"/>
      <c r="R381" s="106"/>
      <c r="S381" s="106"/>
      <c r="T381" s="106"/>
      <c r="U381" s="106"/>
      <c r="V381" s="1"/>
      <c r="W381" s="1"/>
      <c r="X381" s="29">
        <f t="shared" ref="X381:X383" si="738">SUM(Q381:W381)</f>
        <v>0</v>
      </c>
      <c r="Y381" s="26"/>
      <c r="Z381" s="224"/>
    </row>
    <row r="382" spans="1:26" x14ac:dyDescent="0.25">
      <c r="A382" s="26"/>
      <c r="B382" s="262"/>
      <c r="C382" s="221" t="str">
        <f>IF($J$6&lt;&gt;0,$J$6,"")</f>
        <v/>
      </c>
      <c r="D382" s="222"/>
      <c r="E382" s="1"/>
      <c r="F382" s="1"/>
      <c r="G382" s="1"/>
      <c r="H382" s="1"/>
      <c r="I382" s="1"/>
      <c r="J382" s="1"/>
      <c r="K382" s="1"/>
      <c r="L382" s="29">
        <f t="shared" si="737"/>
        <v>0</v>
      </c>
      <c r="M382" s="26"/>
      <c r="N382" s="262"/>
      <c r="O382" s="221" t="str">
        <f>IF($J$6&lt;&gt;0,$J$6,"")</f>
        <v/>
      </c>
      <c r="P382" s="222"/>
      <c r="Q382" s="1"/>
      <c r="R382" s="1"/>
      <c r="S382" s="1"/>
      <c r="T382" s="1"/>
      <c r="U382" s="1"/>
      <c r="V382" s="1"/>
      <c r="W382" s="1"/>
      <c r="X382" s="29">
        <f t="shared" si="738"/>
        <v>0</v>
      </c>
      <c r="Y382" s="26"/>
      <c r="Z382" s="224"/>
    </row>
    <row r="383" spans="1:26" x14ac:dyDescent="0.25">
      <c r="A383" s="26"/>
      <c r="B383" s="262"/>
      <c r="C383" s="221" t="str">
        <f>IF($J$8&lt;&gt;0,$J$8,"")</f>
        <v/>
      </c>
      <c r="D383" s="222"/>
      <c r="E383" s="1"/>
      <c r="F383" s="1"/>
      <c r="G383" s="1"/>
      <c r="H383" s="1"/>
      <c r="I383" s="1"/>
      <c r="J383" s="1"/>
      <c r="K383" s="1"/>
      <c r="L383" s="29">
        <f t="shared" si="737"/>
        <v>0</v>
      </c>
      <c r="M383" s="26"/>
      <c r="N383" s="262"/>
      <c r="O383" s="221" t="str">
        <f>IF($J$8&lt;&gt;0,$J$8,"")</f>
        <v/>
      </c>
      <c r="P383" s="222"/>
      <c r="Q383" s="1"/>
      <c r="R383" s="1"/>
      <c r="S383" s="1"/>
      <c r="T383" s="1"/>
      <c r="U383" s="1"/>
      <c r="V383" s="1"/>
      <c r="W383" s="1"/>
      <c r="X383" s="29">
        <f t="shared" si="738"/>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739">SUM(E385:K385)</f>
        <v>0</v>
      </c>
      <c r="M385" s="26"/>
      <c r="N385" s="262"/>
      <c r="O385" s="278"/>
      <c r="P385" s="222"/>
      <c r="Q385" s="1"/>
      <c r="R385" s="1"/>
      <c r="S385" s="1"/>
      <c r="T385" s="1"/>
      <c r="U385" s="1"/>
      <c r="V385" s="1"/>
      <c r="W385" s="1"/>
      <c r="X385" s="29">
        <f t="shared" ref="X385:X387" si="740">SUM(Q385:W385)</f>
        <v>0</v>
      </c>
      <c r="Y385" s="26"/>
      <c r="Z385" s="224"/>
    </row>
    <row r="386" spans="1:26" x14ac:dyDescent="0.25">
      <c r="A386" s="26"/>
      <c r="B386" s="262"/>
      <c r="C386" s="278"/>
      <c r="D386" s="222"/>
      <c r="E386" s="1"/>
      <c r="F386" s="1"/>
      <c r="G386" s="1"/>
      <c r="H386" s="1"/>
      <c r="I386" s="1"/>
      <c r="J386" s="1"/>
      <c r="K386" s="1"/>
      <c r="L386" s="29">
        <f t="shared" si="739"/>
        <v>0</v>
      </c>
      <c r="M386" s="26"/>
      <c r="N386" s="262"/>
      <c r="O386" s="278"/>
      <c r="P386" s="222"/>
      <c r="Q386" s="1"/>
      <c r="R386" s="1"/>
      <c r="S386" s="1"/>
      <c r="T386" s="1"/>
      <c r="U386" s="1"/>
      <c r="V386" s="1"/>
      <c r="W386" s="1"/>
      <c r="X386" s="29">
        <f t="shared" si="740"/>
        <v>0</v>
      </c>
      <c r="Y386" s="26"/>
      <c r="Z386" s="224"/>
    </row>
    <row r="387" spans="1:26" x14ac:dyDescent="0.25">
      <c r="A387" s="26"/>
      <c r="B387" s="262"/>
      <c r="C387" s="278"/>
      <c r="D387" s="222"/>
      <c r="E387" s="1"/>
      <c r="F387" s="1"/>
      <c r="G387" s="1"/>
      <c r="H387" s="1"/>
      <c r="I387" s="1"/>
      <c r="J387" s="1"/>
      <c r="K387" s="1"/>
      <c r="L387" s="29">
        <f t="shared" si="739"/>
        <v>0</v>
      </c>
      <c r="M387" s="26"/>
      <c r="N387" s="262"/>
      <c r="O387" s="278"/>
      <c r="P387" s="222"/>
      <c r="Q387" s="1"/>
      <c r="R387" s="1"/>
      <c r="S387" s="1"/>
      <c r="T387" s="1"/>
      <c r="U387" s="1"/>
      <c r="V387" s="1"/>
      <c r="W387" s="1"/>
      <c r="X387" s="29">
        <f t="shared" si="740"/>
        <v>0</v>
      </c>
      <c r="Y387" s="26"/>
      <c r="Z387" s="224"/>
    </row>
    <row r="388" spans="1:26" x14ac:dyDescent="0.25">
      <c r="A388" s="26"/>
      <c r="B388" s="262"/>
      <c r="C388" s="269" t="s">
        <v>113</v>
      </c>
      <c r="D388" s="270"/>
      <c r="E388" s="121"/>
      <c r="F388" s="122"/>
      <c r="G388" s="122"/>
      <c r="H388" s="122"/>
      <c r="I388" s="122"/>
      <c r="J388" s="122"/>
      <c r="K388" s="122"/>
      <c r="L388" s="120">
        <f t="shared" si="739"/>
        <v>0</v>
      </c>
      <c r="M388" s="26"/>
      <c r="N388" s="262"/>
      <c r="O388" s="269" t="s">
        <v>113</v>
      </c>
      <c r="P388" s="270"/>
      <c r="Q388" s="121"/>
      <c r="R388" s="122"/>
      <c r="S388" s="122"/>
      <c r="T388" s="122"/>
      <c r="U388" s="122"/>
      <c r="V388" s="122"/>
      <c r="W388" s="122"/>
      <c r="X388" s="120">
        <f t="shared" ref="X388:X390" si="741">SUM(Q388:W388)</f>
        <v>0</v>
      </c>
      <c r="Y388" s="26"/>
      <c r="Z388" s="224"/>
    </row>
    <row r="389" spans="1:26" x14ac:dyDescent="0.25">
      <c r="A389" s="26"/>
      <c r="B389" s="262"/>
      <c r="C389" s="269" t="s">
        <v>114</v>
      </c>
      <c r="D389" s="270"/>
      <c r="E389" s="1"/>
      <c r="F389" s="1"/>
      <c r="G389" s="1"/>
      <c r="H389" s="1"/>
      <c r="I389" s="1"/>
      <c r="J389" s="1"/>
      <c r="K389" s="1"/>
      <c r="L389" s="29">
        <f t="shared" si="739"/>
        <v>0</v>
      </c>
      <c r="M389" s="26"/>
      <c r="N389" s="262"/>
      <c r="O389" s="269" t="s">
        <v>114</v>
      </c>
      <c r="P389" s="270"/>
      <c r="Q389" s="1"/>
      <c r="R389" s="1"/>
      <c r="S389" s="1"/>
      <c r="T389" s="1"/>
      <c r="U389" s="1"/>
      <c r="V389" s="1"/>
      <c r="W389" s="1"/>
      <c r="X389" s="29">
        <f t="shared" si="741"/>
        <v>0</v>
      </c>
      <c r="Y389" s="26"/>
      <c r="Z389" s="224"/>
    </row>
    <row r="390" spans="1:26" ht="15.75" thickBot="1" x14ac:dyDescent="0.3">
      <c r="A390" s="26"/>
      <c r="B390" s="262"/>
      <c r="C390" s="31" t="s">
        <v>3</v>
      </c>
      <c r="D390" s="31"/>
      <c r="E390" s="32">
        <f>SUM(E381:E383)+SUM(E385:E389)</f>
        <v>0</v>
      </c>
      <c r="F390" s="32">
        <f t="shared" ref="F390" si="742">SUM(F381:F383)+SUM(F385:F389)</f>
        <v>0</v>
      </c>
      <c r="G390" s="32">
        <f t="shared" ref="G390" si="743">SUM(G381:G383)+SUM(G385:G389)</f>
        <v>0</v>
      </c>
      <c r="H390" s="32">
        <f t="shared" ref="H390" si="744">SUM(H381:H383)+SUM(H385:H389)</f>
        <v>0</v>
      </c>
      <c r="I390" s="32">
        <f t="shared" ref="I390" si="745">SUM(I381:I383)+SUM(I385:I389)</f>
        <v>0</v>
      </c>
      <c r="J390" s="32">
        <f t="shared" ref="J390" si="746">SUM(J381:J383)+SUM(J385:J389)</f>
        <v>0</v>
      </c>
      <c r="K390" s="32">
        <f t="shared" ref="K390" si="747">SUM(K381:K383)+SUM(K385:K389)</f>
        <v>0</v>
      </c>
      <c r="L390" s="33">
        <f t="shared" si="739"/>
        <v>0</v>
      </c>
      <c r="M390" s="26"/>
      <c r="N390" s="262"/>
      <c r="O390" s="31" t="s">
        <v>3</v>
      </c>
      <c r="P390" s="31"/>
      <c r="Q390" s="32">
        <f>SUM(Q381:Q383)+SUM(Q385:Q389)</f>
        <v>0</v>
      </c>
      <c r="R390" s="32">
        <f t="shared" ref="R390" si="748">SUM(R381:R383)+SUM(R385:R389)</f>
        <v>0</v>
      </c>
      <c r="S390" s="32">
        <f t="shared" ref="S390" si="749">SUM(S381:S383)+SUM(S385:S389)</f>
        <v>0</v>
      </c>
      <c r="T390" s="32">
        <f t="shared" ref="T390" si="750">SUM(T381:T383)+SUM(T385:T389)</f>
        <v>0</v>
      </c>
      <c r="U390" s="32">
        <f t="shared" ref="U390" si="751">SUM(U381:U383)+SUM(U385:U389)</f>
        <v>0</v>
      </c>
      <c r="V390" s="32">
        <f t="shared" ref="V390" si="752">SUM(V381:V383)+SUM(V385:V389)</f>
        <v>0</v>
      </c>
      <c r="W390" s="32">
        <f t="shared" ref="W390" si="753">SUM(W381:W383)+SUM(W385:W389)</f>
        <v>0</v>
      </c>
      <c r="X390" s="33">
        <f t="shared" si="741"/>
        <v>0</v>
      </c>
      <c r="Y390" s="26"/>
      <c r="Z390" s="224"/>
    </row>
    <row r="391" spans="1:26" x14ac:dyDescent="0.25">
      <c r="A391" s="26"/>
      <c r="B391" s="262"/>
      <c r="C391" s="88" t="s">
        <v>4</v>
      </c>
      <c r="D391" s="88" t="s">
        <v>96</v>
      </c>
      <c r="E391" s="35">
        <f t="shared" ref="E391:K391" si="754">+E379</f>
        <v>2023</v>
      </c>
      <c r="F391" s="35">
        <f t="shared" si="754"/>
        <v>2024</v>
      </c>
      <c r="G391" s="35">
        <f t="shared" si="754"/>
        <v>2025</v>
      </c>
      <c r="H391" s="35">
        <f t="shared" si="754"/>
        <v>2026</v>
      </c>
      <c r="I391" s="35">
        <f t="shared" si="754"/>
        <v>2027</v>
      </c>
      <c r="J391" s="35">
        <f t="shared" si="754"/>
        <v>2028</v>
      </c>
      <c r="K391" s="35">
        <f t="shared" si="754"/>
        <v>2029</v>
      </c>
      <c r="L391" s="28" t="s">
        <v>5</v>
      </c>
      <c r="M391" s="26"/>
      <c r="N391" s="262"/>
      <c r="O391" s="88" t="s">
        <v>4</v>
      </c>
      <c r="P391" s="88" t="str">
        <f>D391</f>
        <v>Monthly salary (2022)</v>
      </c>
      <c r="Q391" s="35">
        <f>Q379</f>
        <v>2023</v>
      </c>
      <c r="R391" s="35">
        <f t="shared" ref="R391:W391" si="755">R379</f>
        <v>2024</v>
      </c>
      <c r="S391" s="35">
        <f t="shared" si="755"/>
        <v>2025</v>
      </c>
      <c r="T391" s="35">
        <f t="shared" si="755"/>
        <v>2026</v>
      </c>
      <c r="U391" s="35">
        <f t="shared" si="755"/>
        <v>2027</v>
      </c>
      <c r="V391" s="35">
        <f t="shared" si="755"/>
        <v>2028</v>
      </c>
      <c r="W391" s="35">
        <f t="shared" si="755"/>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756">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757">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756"/>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757"/>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756"/>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757"/>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758">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759">SUM(Q397:W397)</f>
        <v>0</v>
      </c>
      <c r="Y397" s="26"/>
      <c r="Z397" s="224"/>
    </row>
    <row r="398" spans="1:26" x14ac:dyDescent="0.25">
      <c r="A398" s="26"/>
      <c r="B398" s="262"/>
      <c r="C398" s="36">
        <f t="shared" ref="C398:C399" si="760">C386</f>
        <v>0</v>
      </c>
      <c r="D398" s="2"/>
      <c r="E398" s="37">
        <f t="shared" ref="E398:E399" si="761">D398*1.02*E386</f>
        <v>0</v>
      </c>
      <c r="F398" s="37">
        <f t="shared" ref="F398:F399" si="762">D398*(1.02^2)*F386</f>
        <v>0</v>
      </c>
      <c r="G398" s="37">
        <f t="shared" ref="G398:G399" si="763">D398*(1.02)^3*G386</f>
        <v>0</v>
      </c>
      <c r="H398" s="37">
        <f t="shared" ref="H398:H399" si="764">D398*(1.02^4)*H386</f>
        <v>0</v>
      </c>
      <c r="I398" s="37">
        <f t="shared" ref="I398:I399" si="765">D398*(1.02^5)*I386</f>
        <v>0</v>
      </c>
      <c r="J398" s="37">
        <f t="shared" ref="J398:J399" si="766">D398*(1.02^6)*J386</f>
        <v>0</v>
      </c>
      <c r="K398" s="37">
        <f t="shared" ref="K398:K399" si="767">D398*(1.02^7)*K386</f>
        <v>0</v>
      </c>
      <c r="L398" s="38">
        <f t="shared" si="758"/>
        <v>0</v>
      </c>
      <c r="M398" s="26"/>
      <c r="N398" s="262"/>
      <c r="O398" s="36">
        <f t="shared" ref="O398" si="768">O386</f>
        <v>0</v>
      </c>
      <c r="P398" s="2"/>
      <c r="Q398" s="37">
        <f t="shared" ref="Q398:Q399" si="769">P398*1.02*Q386</f>
        <v>0</v>
      </c>
      <c r="R398" s="37">
        <f t="shared" ref="R398:R399" si="770">P398*(1.02^2)*R386</f>
        <v>0</v>
      </c>
      <c r="S398" s="37">
        <f t="shared" ref="S398:S399" si="771">P398*(1.02)^3*S386</f>
        <v>0</v>
      </c>
      <c r="T398" s="37">
        <f t="shared" ref="T398:T399" si="772">P398*(1.02^4)*T386</f>
        <v>0</v>
      </c>
      <c r="U398" s="37">
        <f t="shared" ref="U398:U399" si="773">P398*(1.02^5)*U386</f>
        <v>0</v>
      </c>
      <c r="V398" s="37">
        <f t="shared" ref="V398:V399" si="774">P398*(1.02^6)*V386</f>
        <v>0</v>
      </c>
      <c r="W398" s="37">
        <f t="shared" ref="W398:W399" si="775">P398*(1.02^7)*W386</f>
        <v>0</v>
      </c>
      <c r="X398" s="38">
        <f t="shared" si="759"/>
        <v>0</v>
      </c>
      <c r="Y398" s="26"/>
      <c r="Z398" s="224"/>
    </row>
    <row r="399" spans="1:26" x14ac:dyDescent="0.25">
      <c r="A399" s="26"/>
      <c r="B399" s="262"/>
      <c r="C399" s="36">
        <f t="shared" si="760"/>
        <v>0</v>
      </c>
      <c r="D399" s="2"/>
      <c r="E399" s="37">
        <f t="shared" si="761"/>
        <v>0</v>
      </c>
      <c r="F399" s="37">
        <f t="shared" si="762"/>
        <v>0</v>
      </c>
      <c r="G399" s="37">
        <f t="shared" si="763"/>
        <v>0</v>
      </c>
      <c r="H399" s="37">
        <f t="shared" si="764"/>
        <v>0</v>
      </c>
      <c r="I399" s="37">
        <f t="shared" si="765"/>
        <v>0</v>
      </c>
      <c r="J399" s="37">
        <f t="shared" si="766"/>
        <v>0</v>
      </c>
      <c r="K399" s="37">
        <f t="shared" si="767"/>
        <v>0</v>
      </c>
      <c r="L399" s="38">
        <f t="shared" si="758"/>
        <v>0</v>
      </c>
      <c r="M399" s="26"/>
      <c r="N399" s="262"/>
      <c r="O399" s="36">
        <f>O387</f>
        <v>0</v>
      </c>
      <c r="P399" s="2"/>
      <c r="Q399" s="37">
        <f t="shared" si="769"/>
        <v>0</v>
      </c>
      <c r="R399" s="37">
        <f t="shared" si="770"/>
        <v>0</v>
      </c>
      <c r="S399" s="37">
        <f t="shared" si="771"/>
        <v>0</v>
      </c>
      <c r="T399" s="37">
        <f t="shared" si="772"/>
        <v>0</v>
      </c>
      <c r="U399" s="37">
        <f t="shared" si="773"/>
        <v>0</v>
      </c>
      <c r="V399" s="37">
        <f t="shared" si="774"/>
        <v>0</v>
      </c>
      <c r="W399" s="37">
        <f t="shared" si="775"/>
        <v>0</v>
      </c>
      <c r="X399" s="38">
        <f t="shared" si="759"/>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758"/>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759"/>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758"/>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759"/>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776">SUM(E393:E395)+SUM(E397:E401)</f>
        <v>0</v>
      </c>
      <c r="F403" s="44">
        <f t="shared" si="776"/>
        <v>0</v>
      </c>
      <c r="G403" s="44">
        <f t="shared" si="776"/>
        <v>0</v>
      </c>
      <c r="H403" s="44">
        <f t="shared" si="776"/>
        <v>0</v>
      </c>
      <c r="I403" s="44">
        <f t="shared" si="776"/>
        <v>0</v>
      </c>
      <c r="J403" s="44">
        <f t="shared" si="776"/>
        <v>0</v>
      </c>
      <c r="K403" s="44">
        <f t="shared" si="776"/>
        <v>0</v>
      </c>
      <c r="L403" s="45">
        <f>SUM(E403:K403)</f>
        <v>0</v>
      </c>
      <c r="M403" s="26"/>
      <c r="N403" s="263"/>
      <c r="O403" s="31" t="s">
        <v>7</v>
      </c>
      <c r="P403" s="31"/>
      <c r="Q403" s="44">
        <f t="shared" ref="Q403:W403" si="777">SUM(Q393:Q395)+SUM(Q397:Q401)</f>
        <v>0</v>
      </c>
      <c r="R403" s="44">
        <f t="shared" si="777"/>
        <v>0</v>
      </c>
      <c r="S403" s="44">
        <f t="shared" si="777"/>
        <v>0</v>
      </c>
      <c r="T403" s="44">
        <f t="shared" si="777"/>
        <v>0</v>
      </c>
      <c r="U403" s="44">
        <f t="shared" si="777"/>
        <v>0</v>
      </c>
      <c r="V403" s="44">
        <f t="shared" si="777"/>
        <v>0</v>
      </c>
      <c r="W403" s="44">
        <f t="shared" si="777"/>
        <v>0</v>
      </c>
      <c r="X403" s="45">
        <f>SUM(Q403:W403)</f>
        <v>0</v>
      </c>
      <c r="Y403" s="26"/>
      <c r="Z403" s="224"/>
    </row>
    <row r="404" spans="1:26" x14ac:dyDescent="0.25">
      <c r="A404" s="26"/>
      <c r="B404" s="261" t="s">
        <v>8</v>
      </c>
      <c r="C404" s="34" t="s">
        <v>28</v>
      </c>
      <c r="D404" s="34"/>
      <c r="E404" s="35">
        <f t="shared" ref="E404:K404" si="778">+E391</f>
        <v>2023</v>
      </c>
      <c r="F404" s="35">
        <f t="shared" si="778"/>
        <v>2024</v>
      </c>
      <c r="G404" s="35">
        <f t="shared" si="778"/>
        <v>2025</v>
      </c>
      <c r="H404" s="35">
        <f t="shared" si="778"/>
        <v>2026</v>
      </c>
      <c r="I404" s="35">
        <f t="shared" si="778"/>
        <v>2027</v>
      </c>
      <c r="J404" s="35">
        <f t="shared" si="778"/>
        <v>2028</v>
      </c>
      <c r="K404" s="35">
        <f t="shared" si="778"/>
        <v>2029</v>
      </c>
      <c r="L404" s="28" t="s">
        <v>5</v>
      </c>
      <c r="M404" s="26"/>
      <c r="N404" s="261" t="s">
        <v>8</v>
      </c>
      <c r="O404" s="34" t="s">
        <v>9</v>
      </c>
      <c r="P404" s="34"/>
      <c r="Q404" s="35">
        <f t="shared" ref="Q404:W404" si="779">+Q391</f>
        <v>2023</v>
      </c>
      <c r="R404" s="35">
        <f t="shared" si="779"/>
        <v>2024</v>
      </c>
      <c r="S404" s="35">
        <f t="shared" si="779"/>
        <v>2025</v>
      </c>
      <c r="T404" s="35">
        <f t="shared" si="779"/>
        <v>2026</v>
      </c>
      <c r="U404" s="35">
        <f t="shared" si="779"/>
        <v>2027</v>
      </c>
      <c r="V404" s="35">
        <f t="shared" si="779"/>
        <v>2028</v>
      </c>
      <c r="W404" s="35">
        <f t="shared" si="779"/>
        <v>2029</v>
      </c>
      <c r="X404" s="28" t="s">
        <v>5</v>
      </c>
      <c r="Y404" s="26"/>
      <c r="Z404" s="224"/>
    </row>
    <row r="405" spans="1:26" x14ac:dyDescent="0.25">
      <c r="A405" s="26"/>
      <c r="B405" s="262"/>
      <c r="C405" s="276"/>
      <c r="D405" s="277"/>
      <c r="E405" s="4"/>
      <c r="F405" s="4"/>
      <c r="G405" s="4"/>
      <c r="H405" s="4"/>
      <c r="I405" s="4"/>
      <c r="J405" s="4"/>
      <c r="K405" s="4"/>
      <c r="L405" s="38">
        <f t="shared" ref="L405:L411" si="780">SUM(E405:K405)</f>
        <v>0</v>
      </c>
      <c r="M405" s="26"/>
      <c r="N405" s="262"/>
      <c r="O405" s="276"/>
      <c r="P405" s="277"/>
      <c r="Q405" s="4"/>
      <c r="R405" s="4"/>
      <c r="S405" s="4"/>
      <c r="T405" s="4"/>
      <c r="U405" s="4"/>
      <c r="V405" s="4"/>
      <c r="W405" s="4"/>
      <c r="X405" s="38">
        <f>SUM(Q405:W405)</f>
        <v>0</v>
      </c>
      <c r="Y405" s="26"/>
      <c r="Z405" s="224"/>
    </row>
    <row r="406" spans="1:26" x14ac:dyDescent="0.25">
      <c r="A406" s="26"/>
      <c r="B406" s="262"/>
      <c r="C406" s="5"/>
      <c r="D406" s="6"/>
      <c r="E406" s="4"/>
      <c r="F406" s="4"/>
      <c r="G406" s="4"/>
      <c r="H406" s="4"/>
      <c r="I406" s="4"/>
      <c r="J406" s="4"/>
      <c r="K406" s="4"/>
      <c r="L406" s="38">
        <f t="shared" si="780"/>
        <v>0</v>
      </c>
      <c r="M406" s="26"/>
      <c r="N406" s="262"/>
      <c r="O406" s="5"/>
      <c r="P406" s="6"/>
      <c r="Q406" s="4"/>
      <c r="R406" s="4"/>
      <c r="S406" s="4"/>
      <c r="T406" s="4"/>
      <c r="U406" s="4"/>
      <c r="V406" s="4"/>
      <c r="W406" s="4"/>
      <c r="X406" s="38">
        <f t="shared" ref="X406:X408" si="781">SUM(Q406:W406)</f>
        <v>0</v>
      </c>
      <c r="Y406" s="26"/>
      <c r="Z406" s="224"/>
    </row>
    <row r="407" spans="1:26" x14ac:dyDescent="0.25">
      <c r="A407" s="26"/>
      <c r="B407" s="262"/>
      <c r="C407" s="5"/>
      <c r="D407" s="6"/>
      <c r="E407" s="4"/>
      <c r="F407" s="4"/>
      <c r="G407" s="4"/>
      <c r="H407" s="4"/>
      <c r="I407" s="4"/>
      <c r="J407" s="4"/>
      <c r="K407" s="4"/>
      <c r="L407" s="38">
        <f t="shared" si="780"/>
        <v>0</v>
      </c>
      <c r="M407" s="26"/>
      <c r="N407" s="262"/>
      <c r="O407" s="5"/>
      <c r="P407" s="6"/>
      <c r="Q407" s="4"/>
      <c r="R407" s="4"/>
      <c r="S407" s="4"/>
      <c r="T407" s="4"/>
      <c r="U407" s="4"/>
      <c r="V407" s="4"/>
      <c r="W407" s="4"/>
      <c r="X407" s="38">
        <f t="shared" si="781"/>
        <v>0</v>
      </c>
      <c r="Y407" s="26"/>
      <c r="Z407" s="224"/>
    </row>
    <row r="408" spans="1:26" x14ac:dyDescent="0.25">
      <c r="A408" s="26"/>
      <c r="B408" s="262"/>
      <c r="C408" s="5"/>
      <c r="D408" s="6"/>
      <c r="E408" s="4"/>
      <c r="F408" s="4"/>
      <c r="G408" s="4"/>
      <c r="H408" s="4"/>
      <c r="I408" s="4"/>
      <c r="J408" s="4"/>
      <c r="K408" s="4"/>
      <c r="L408" s="38">
        <f t="shared" si="780"/>
        <v>0</v>
      </c>
      <c r="M408" s="26"/>
      <c r="N408" s="262"/>
      <c r="O408" s="5"/>
      <c r="P408" s="6"/>
      <c r="Q408" s="4"/>
      <c r="R408" s="4"/>
      <c r="S408" s="4"/>
      <c r="T408" s="4"/>
      <c r="U408" s="4"/>
      <c r="V408" s="4"/>
      <c r="W408" s="4"/>
      <c r="X408" s="38">
        <f t="shared" si="781"/>
        <v>0</v>
      </c>
      <c r="Y408" s="26"/>
      <c r="Z408" s="224"/>
    </row>
    <row r="409" spans="1:26" x14ac:dyDescent="0.25">
      <c r="A409" s="26"/>
      <c r="B409" s="262"/>
      <c r="C409" s="278"/>
      <c r="D409" s="222"/>
      <c r="E409" s="4"/>
      <c r="F409" s="4"/>
      <c r="G409" s="4"/>
      <c r="H409" s="4"/>
      <c r="I409" s="4"/>
      <c r="J409" s="4"/>
      <c r="K409" s="4"/>
      <c r="L409" s="38">
        <f t="shared" si="780"/>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780"/>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782">ROUND(SUM(E405:E410),0)</f>
        <v>0</v>
      </c>
      <c r="F411" s="44">
        <f t="shared" si="782"/>
        <v>0</v>
      </c>
      <c r="G411" s="44">
        <f t="shared" si="782"/>
        <v>0</v>
      </c>
      <c r="H411" s="44">
        <f t="shared" si="782"/>
        <v>0</v>
      </c>
      <c r="I411" s="44">
        <f t="shared" si="782"/>
        <v>0</v>
      </c>
      <c r="J411" s="44">
        <f t="shared" si="782"/>
        <v>0</v>
      </c>
      <c r="K411" s="44">
        <f t="shared" si="782"/>
        <v>0</v>
      </c>
      <c r="L411" s="45">
        <f t="shared" si="780"/>
        <v>0</v>
      </c>
      <c r="M411" s="26"/>
      <c r="N411" s="263"/>
      <c r="O411" s="31" t="s">
        <v>10</v>
      </c>
      <c r="P411" s="31"/>
      <c r="Q411" s="44">
        <f t="shared" ref="Q411:W411" si="783">ROUND(SUM(Q405:Q410),0)</f>
        <v>0</v>
      </c>
      <c r="R411" s="44">
        <f t="shared" si="783"/>
        <v>0</v>
      </c>
      <c r="S411" s="44">
        <f t="shared" si="783"/>
        <v>0</v>
      </c>
      <c r="T411" s="44">
        <f t="shared" si="783"/>
        <v>0</v>
      </c>
      <c r="U411" s="44">
        <f t="shared" si="783"/>
        <v>0</v>
      </c>
      <c r="V411" s="44">
        <f t="shared" si="783"/>
        <v>0</v>
      </c>
      <c r="W411" s="44">
        <f t="shared" si="783"/>
        <v>0</v>
      </c>
      <c r="X411" s="45">
        <f>SUM(Q411:W411)</f>
        <v>0</v>
      </c>
      <c r="Y411" s="26"/>
      <c r="Z411" s="224"/>
    </row>
    <row r="412" spans="1:26" x14ac:dyDescent="0.25">
      <c r="A412" s="26"/>
      <c r="B412" s="261" t="s">
        <v>11</v>
      </c>
      <c r="C412" s="34" t="s">
        <v>12</v>
      </c>
      <c r="D412" s="34"/>
      <c r="E412" s="35">
        <f t="shared" ref="E412:K412" si="784">E379</f>
        <v>2023</v>
      </c>
      <c r="F412" s="35">
        <f t="shared" si="784"/>
        <v>2024</v>
      </c>
      <c r="G412" s="35">
        <f t="shared" si="784"/>
        <v>2025</v>
      </c>
      <c r="H412" s="35">
        <f t="shared" si="784"/>
        <v>2026</v>
      </c>
      <c r="I412" s="35">
        <f t="shared" si="784"/>
        <v>2027</v>
      </c>
      <c r="J412" s="35">
        <f t="shared" si="784"/>
        <v>2028</v>
      </c>
      <c r="K412" s="35">
        <f t="shared" si="784"/>
        <v>2029</v>
      </c>
      <c r="L412" s="28" t="s">
        <v>5</v>
      </c>
      <c r="M412" s="26"/>
      <c r="N412" s="261" t="s">
        <v>11</v>
      </c>
      <c r="O412" s="34" t="s">
        <v>12</v>
      </c>
      <c r="P412" s="34"/>
      <c r="Q412" s="35">
        <f t="shared" ref="Q412:W412" si="785">Q379</f>
        <v>2023</v>
      </c>
      <c r="R412" s="35">
        <f t="shared" si="785"/>
        <v>2024</v>
      </c>
      <c r="S412" s="35">
        <f t="shared" si="785"/>
        <v>2025</v>
      </c>
      <c r="T412" s="35">
        <f t="shared" si="785"/>
        <v>2026</v>
      </c>
      <c r="U412" s="35">
        <f t="shared" si="785"/>
        <v>2027</v>
      </c>
      <c r="V412" s="35">
        <f t="shared" si="785"/>
        <v>2028</v>
      </c>
      <c r="W412" s="35">
        <f t="shared" si="785"/>
        <v>2029</v>
      </c>
      <c r="X412" s="28" t="s">
        <v>5</v>
      </c>
      <c r="Y412" s="26"/>
      <c r="Z412" s="224"/>
    </row>
    <row r="413" spans="1:26" x14ac:dyDescent="0.25">
      <c r="A413" s="26"/>
      <c r="B413" s="262"/>
      <c r="C413" s="276"/>
      <c r="D413" s="277"/>
      <c r="E413" s="137"/>
      <c r="F413" s="137"/>
      <c r="G413" s="137"/>
      <c r="H413" s="137"/>
      <c r="I413" s="137"/>
      <c r="J413" s="4"/>
      <c r="K413" s="4"/>
      <c r="L413" s="38">
        <f t="shared" ref="L413:L418" si="786">SUM(E413:K413)</f>
        <v>0</v>
      </c>
      <c r="M413" s="26"/>
      <c r="N413" s="262"/>
      <c r="O413" s="276"/>
      <c r="P413" s="277"/>
      <c r="Q413" s="4"/>
      <c r="R413" s="4"/>
      <c r="S413" s="4"/>
      <c r="T413" s="4"/>
      <c r="U413" s="4"/>
      <c r="V413" s="4"/>
      <c r="W413" s="4"/>
      <c r="X413" s="38">
        <f t="shared" ref="X413:X418" si="787">SUM(Q413:W413)</f>
        <v>0</v>
      </c>
      <c r="Y413" s="26"/>
      <c r="Z413" s="224"/>
    </row>
    <row r="414" spans="1:26" x14ac:dyDescent="0.25">
      <c r="A414" s="26"/>
      <c r="B414" s="262"/>
      <c r="C414" s="5"/>
      <c r="D414" s="6"/>
      <c r="E414" s="4"/>
      <c r="F414" s="4"/>
      <c r="G414" s="4"/>
      <c r="H414" s="4"/>
      <c r="I414" s="4"/>
      <c r="J414" s="4"/>
      <c r="K414" s="4"/>
      <c r="L414" s="38">
        <f t="shared" si="786"/>
        <v>0</v>
      </c>
      <c r="M414" s="26"/>
      <c r="N414" s="262"/>
      <c r="O414" s="5"/>
      <c r="P414" s="6"/>
      <c r="Q414" s="4"/>
      <c r="R414" s="4"/>
      <c r="S414" s="4"/>
      <c r="T414" s="4"/>
      <c r="U414" s="4"/>
      <c r="V414" s="4"/>
      <c r="W414" s="4"/>
      <c r="X414" s="38">
        <f t="shared" si="787"/>
        <v>0</v>
      </c>
      <c r="Y414" s="26"/>
      <c r="Z414" s="224"/>
    </row>
    <row r="415" spans="1:26" x14ac:dyDescent="0.25">
      <c r="A415" s="26"/>
      <c r="B415" s="262"/>
      <c r="C415" s="5"/>
      <c r="D415" s="6"/>
      <c r="E415" s="4"/>
      <c r="F415" s="4"/>
      <c r="G415" s="4"/>
      <c r="H415" s="4"/>
      <c r="I415" s="4"/>
      <c r="J415" s="4"/>
      <c r="K415" s="4"/>
      <c r="L415" s="38">
        <f t="shared" si="786"/>
        <v>0</v>
      </c>
      <c r="M415" s="26"/>
      <c r="N415" s="262"/>
      <c r="O415" s="5"/>
      <c r="P415" s="6"/>
      <c r="Q415" s="4"/>
      <c r="R415" s="4"/>
      <c r="S415" s="4"/>
      <c r="T415" s="4"/>
      <c r="U415" s="4"/>
      <c r="V415" s="4"/>
      <c r="W415" s="4"/>
      <c r="X415" s="38">
        <f t="shared" si="787"/>
        <v>0</v>
      </c>
      <c r="Y415" s="26"/>
      <c r="Z415" s="224"/>
    </row>
    <row r="416" spans="1:26" x14ac:dyDescent="0.25">
      <c r="A416" s="26"/>
      <c r="B416" s="262"/>
      <c r="C416" s="5"/>
      <c r="D416" s="6"/>
      <c r="E416" s="4"/>
      <c r="F416" s="4"/>
      <c r="G416" s="4"/>
      <c r="H416" s="4"/>
      <c r="I416" s="4"/>
      <c r="J416" s="4"/>
      <c r="K416" s="4"/>
      <c r="L416" s="38">
        <f t="shared" si="786"/>
        <v>0</v>
      </c>
      <c r="M416" s="26"/>
      <c r="N416" s="262"/>
      <c r="O416" s="5"/>
      <c r="P416" s="6"/>
      <c r="Q416" s="4"/>
      <c r="R416" s="4"/>
      <c r="S416" s="4"/>
      <c r="T416" s="4"/>
      <c r="U416" s="4"/>
      <c r="V416" s="4"/>
      <c r="W416" s="4"/>
      <c r="X416" s="38">
        <f t="shared" si="787"/>
        <v>0</v>
      </c>
      <c r="Y416" s="26"/>
      <c r="Z416" s="224"/>
    </row>
    <row r="417" spans="1:26" x14ac:dyDescent="0.25">
      <c r="A417" s="26"/>
      <c r="B417" s="262"/>
      <c r="C417" s="219"/>
      <c r="D417" s="220"/>
      <c r="E417" s="4"/>
      <c r="F417" s="4"/>
      <c r="G417" s="4"/>
      <c r="H417" s="4"/>
      <c r="I417" s="4"/>
      <c r="J417" s="4"/>
      <c r="K417" s="4"/>
      <c r="L417" s="38">
        <f t="shared" si="786"/>
        <v>0</v>
      </c>
      <c r="M417" s="26"/>
      <c r="N417" s="262"/>
      <c r="O417" s="219"/>
      <c r="P417" s="220"/>
      <c r="Q417" s="4"/>
      <c r="R417" s="4"/>
      <c r="S417" s="4"/>
      <c r="T417" s="4"/>
      <c r="U417" s="4"/>
      <c r="V417" s="4"/>
      <c r="W417" s="4"/>
      <c r="X417" s="38">
        <f t="shared" si="787"/>
        <v>0</v>
      </c>
      <c r="Y417" s="26"/>
      <c r="Z417" s="224"/>
    </row>
    <row r="418" spans="1:26" ht="15.75" thickBot="1" x14ac:dyDescent="0.3">
      <c r="A418" s="26"/>
      <c r="B418" s="263"/>
      <c r="C418" s="31" t="s">
        <v>29</v>
      </c>
      <c r="D418" s="31"/>
      <c r="E418" s="44">
        <f t="shared" ref="E418:K418" si="788">ROUND(SUM(E413:E417),0)</f>
        <v>0</v>
      </c>
      <c r="F418" s="44">
        <f t="shared" si="788"/>
        <v>0</v>
      </c>
      <c r="G418" s="44">
        <f t="shared" si="788"/>
        <v>0</v>
      </c>
      <c r="H418" s="44">
        <f t="shared" si="788"/>
        <v>0</v>
      </c>
      <c r="I418" s="44">
        <f t="shared" si="788"/>
        <v>0</v>
      </c>
      <c r="J418" s="44">
        <f t="shared" si="788"/>
        <v>0</v>
      </c>
      <c r="K418" s="44">
        <f t="shared" si="788"/>
        <v>0</v>
      </c>
      <c r="L418" s="45">
        <f t="shared" si="786"/>
        <v>0</v>
      </c>
      <c r="M418" s="26"/>
      <c r="N418" s="263"/>
      <c r="O418" s="31" t="s">
        <v>13</v>
      </c>
      <c r="P418" s="31"/>
      <c r="Q418" s="44">
        <f t="shared" ref="Q418:W418" si="789">ROUND(SUM(Q413:Q417),0)</f>
        <v>0</v>
      </c>
      <c r="R418" s="44">
        <f t="shared" si="789"/>
        <v>0</v>
      </c>
      <c r="S418" s="44">
        <f t="shared" si="789"/>
        <v>0</v>
      </c>
      <c r="T418" s="44">
        <f t="shared" si="789"/>
        <v>0</v>
      </c>
      <c r="U418" s="44">
        <f t="shared" si="789"/>
        <v>0</v>
      </c>
      <c r="V418" s="44">
        <f t="shared" si="789"/>
        <v>0</v>
      </c>
      <c r="W418" s="44">
        <f t="shared" si="789"/>
        <v>0</v>
      </c>
      <c r="X418" s="45">
        <f t="shared" si="787"/>
        <v>0</v>
      </c>
      <c r="Y418" s="26"/>
      <c r="Z418" s="224"/>
    </row>
    <row r="419" spans="1:26" x14ac:dyDescent="0.25">
      <c r="A419" s="26"/>
      <c r="B419" s="261" t="s">
        <v>31</v>
      </c>
      <c r="C419" s="34" t="s">
        <v>19</v>
      </c>
      <c r="D419" s="34"/>
      <c r="E419" s="35">
        <f>E379</f>
        <v>2023</v>
      </c>
      <c r="F419" s="35">
        <f t="shared" ref="F419:K419" si="790">F379</f>
        <v>2024</v>
      </c>
      <c r="G419" s="35">
        <f t="shared" si="790"/>
        <v>2025</v>
      </c>
      <c r="H419" s="35">
        <f t="shared" si="790"/>
        <v>2026</v>
      </c>
      <c r="I419" s="35">
        <f t="shared" si="790"/>
        <v>2027</v>
      </c>
      <c r="J419" s="35">
        <f t="shared" si="790"/>
        <v>2028</v>
      </c>
      <c r="K419" s="35">
        <f t="shared" si="790"/>
        <v>2029</v>
      </c>
      <c r="L419" s="28" t="s">
        <v>5</v>
      </c>
      <c r="M419" s="26"/>
      <c r="N419" s="261" t="s">
        <v>31</v>
      </c>
      <c r="O419" s="34" t="s">
        <v>19</v>
      </c>
      <c r="P419" s="34"/>
      <c r="Q419" s="35">
        <f>Q379</f>
        <v>2023</v>
      </c>
      <c r="R419" s="35">
        <f t="shared" ref="R419:W419" si="791">R379</f>
        <v>2024</v>
      </c>
      <c r="S419" s="35">
        <f t="shared" si="791"/>
        <v>2025</v>
      </c>
      <c r="T419" s="35">
        <f t="shared" si="791"/>
        <v>2026</v>
      </c>
      <c r="U419" s="35">
        <f t="shared" si="791"/>
        <v>2027</v>
      </c>
      <c r="V419" s="35">
        <f t="shared" si="791"/>
        <v>2028</v>
      </c>
      <c r="W419" s="35">
        <f t="shared" si="791"/>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792">SUM(Q420:W420)</f>
        <v>0</v>
      </c>
      <c r="Y420" s="26"/>
      <c r="Z420" s="224"/>
    </row>
    <row r="421" spans="1:26" x14ac:dyDescent="0.25">
      <c r="A421" s="26"/>
      <c r="B421" s="262"/>
      <c r="C421" s="5"/>
      <c r="D421" s="6"/>
      <c r="E421" s="4"/>
      <c r="F421" s="4"/>
      <c r="G421" s="4"/>
      <c r="H421" s="4"/>
      <c r="I421" s="4"/>
      <c r="J421" s="4"/>
      <c r="K421" s="4"/>
      <c r="L421" s="38">
        <f>SUM(E421:K421)</f>
        <v>0</v>
      </c>
      <c r="M421" s="26"/>
      <c r="N421" s="262"/>
      <c r="O421" s="5"/>
      <c r="P421" s="6"/>
      <c r="Q421" s="4"/>
      <c r="R421" s="4"/>
      <c r="S421" s="4"/>
      <c r="T421" s="4"/>
      <c r="U421" s="4"/>
      <c r="V421" s="4"/>
      <c r="W421" s="4"/>
      <c r="X421" s="38">
        <f t="shared" si="792"/>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792"/>
        <v>0</v>
      </c>
      <c r="Y422" s="26"/>
      <c r="Z422" s="224"/>
    </row>
    <row r="423" spans="1:26" ht="15.75" thickBot="1" x14ac:dyDescent="0.3">
      <c r="A423" s="26"/>
      <c r="B423" s="263"/>
      <c r="C423" s="31" t="s">
        <v>30</v>
      </c>
      <c r="D423" s="31"/>
      <c r="E423" s="44">
        <f t="shared" ref="E423:K423" si="793">ROUND(SUM(E420:E422),0)</f>
        <v>0</v>
      </c>
      <c r="F423" s="44">
        <f t="shared" si="793"/>
        <v>0</v>
      </c>
      <c r="G423" s="44">
        <f t="shared" si="793"/>
        <v>0</v>
      </c>
      <c r="H423" s="44">
        <f t="shared" si="793"/>
        <v>0</v>
      </c>
      <c r="I423" s="44">
        <f t="shared" si="793"/>
        <v>0</v>
      </c>
      <c r="J423" s="44">
        <f t="shared" si="793"/>
        <v>0</v>
      </c>
      <c r="K423" s="44">
        <f t="shared" si="793"/>
        <v>0</v>
      </c>
      <c r="L423" s="45">
        <f>SUM(E423:K423)</f>
        <v>0</v>
      </c>
      <c r="M423" s="26"/>
      <c r="N423" s="263"/>
      <c r="O423" s="31" t="s">
        <v>13</v>
      </c>
      <c r="P423" s="31"/>
      <c r="Q423" s="44">
        <f t="shared" ref="Q423:W423" si="794">ROUND(SUM(Q420:Q422),0)</f>
        <v>0</v>
      </c>
      <c r="R423" s="44">
        <f t="shared" si="794"/>
        <v>0</v>
      </c>
      <c r="S423" s="44">
        <f t="shared" si="794"/>
        <v>0</v>
      </c>
      <c r="T423" s="44">
        <f t="shared" si="794"/>
        <v>0</v>
      </c>
      <c r="U423" s="44">
        <f t="shared" si="794"/>
        <v>0</v>
      </c>
      <c r="V423" s="44">
        <f t="shared" si="794"/>
        <v>0</v>
      </c>
      <c r="W423" s="44">
        <f t="shared" si="794"/>
        <v>0</v>
      </c>
      <c r="X423" s="45">
        <f t="shared" si="792"/>
        <v>0</v>
      </c>
      <c r="Y423" s="26"/>
      <c r="Z423" s="224"/>
    </row>
    <row r="424" spans="1:26" x14ac:dyDescent="0.25">
      <c r="A424" s="26"/>
      <c r="B424" s="261" t="s">
        <v>33</v>
      </c>
      <c r="C424" s="34" t="s">
        <v>32</v>
      </c>
      <c r="D424" s="34"/>
      <c r="E424" s="35">
        <f>E379</f>
        <v>2023</v>
      </c>
      <c r="F424" s="35">
        <f t="shared" ref="F424:K424" si="795">F379</f>
        <v>2024</v>
      </c>
      <c r="G424" s="35">
        <f t="shared" si="795"/>
        <v>2025</v>
      </c>
      <c r="H424" s="35">
        <f t="shared" si="795"/>
        <v>2026</v>
      </c>
      <c r="I424" s="35">
        <f t="shared" si="795"/>
        <v>2027</v>
      </c>
      <c r="J424" s="35">
        <f t="shared" si="795"/>
        <v>2028</v>
      </c>
      <c r="K424" s="35">
        <f t="shared" si="795"/>
        <v>2029</v>
      </c>
      <c r="L424" s="28" t="s">
        <v>5</v>
      </c>
      <c r="M424" s="26"/>
      <c r="N424" s="261" t="s">
        <v>33</v>
      </c>
      <c r="O424" s="34" t="s">
        <v>32</v>
      </c>
      <c r="P424" s="34"/>
      <c r="Q424" s="35">
        <f>Q379</f>
        <v>2023</v>
      </c>
      <c r="R424" s="35">
        <f t="shared" ref="R424:W424" si="796">R379</f>
        <v>2024</v>
      </c>
      <c r="S424" s="35">
        <f t="shared" si="796"/>
        <v>2025</v>
      </c>
      <c r="T424" s="35">
        <f t="shared" si="796"/>
        <v>2026</v>
      </c>
      <c r="U424" s="35">
        <f t="shared" si="796"/>
        <v>2027</v>
      </c>
      <c r="V424" s="35">
        <f t="shared" si="796"/>
        <v>2028</v>
      </c>
      <c r="W424" s="35">
        <f t="shared" si="796"/>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797">SUM(Q425:W425)</f>
        <v>0</v>
      </c>
      <c r="Y425" s="26"/>
      <c r="Z425" s="224"/>
    </row>
    <row r="426" spans="1:26" ht="15.75" thickBot="1" x14ac:dyDescent="0.3">
      <c r="A426" s="26"/>
      <c r="B426" s="263"/>
      <c r="C426" s="31" t="s">
        <v>34</v>
      </c>
      <c r="D426" s="31"/>
      <c r="E426" s="44">
        <f t="shared" ref="E426:K426" si="798">ROUND(SUM(E425:E425),0)</f>
        <v>0</v>
      </c>
      <c r="F426" s="44">
        <f t="shared" si="798"/>
        <v>0</v>
      </c>
      <c r="G426" s="44">
        <f t="shared" si="798"/>
        <v>0</v>
      </c>
      <c r="H426" s="44">
        <f t="shared" si="798"/>
        <v>0</v>
      </c>
      <c r="I426" s="44">
        <f t="shared" si="798"/>
        <v>0</v>
      </c>
      <c r="J426" s="44">
        <f t="shared" si="798"/>
        <v>0</v>
      </c>
      <c r="K426" s="44">
        <f t="shared" si="798"/>
        <v>0</v>
      </c>
      <c r="L426" s="45">
        <f>SUM(E426:K426)</f>
        <v>0</v>
      </c>
      <c r="M426" s="26"/>
      <c r="N426" s="263"/>
      <c r="O426" s="31" t="s">
        <v>34</v>
      </c>
      <c r="P426" s="31"/>
      <c r="Q426" s="44">
        <f t="shared" ref="Q426:W426" si="799">ROUND(SUM(Q425:Q425),0)</f>
        <v>0</v>
      </c>
      <c r="R426" s="44">
        <f t="shared" si="799"/>
        <v>0</v>
      </c>
      <c r="S426" s="44">
        <f t="shared" si="799"/>
        <v>0</v>
      </c>
      <c r="T426" s="44">
        <f t="shared" si="799"/>
        <v>0</v>
      </c>
      <c r="U426" s="44">
        <f t="shared" si="799"/>
        <v>0</v>
      </c>
      <c r="V426" s="44">
        <f t="shared" si="799"/>
        <v>0</v>
      </c>
      <c r="W426" s="44">
        <f t="shared" si="799"/>
        <v>0</v>
      </c>
      <c r="X426" s="45">
        <f t="shared" si="797"/>
        <v>0</v>
      </c>
      <c r="Y426" s="26"/>
      <c r="Z426" s="224"/>
    </row>
    <row r="427" spans="1:26" x14ac:dyDescent="0.25">
      <c r="A427" s="26"/>
      <c r="B427" s="261" t="s">
        <v>14</v>
      </c>
      <c r="C427" s="82"/>
      <c r="D427" s="82"/>
      <c r="E427" s="35">
        <f t="shared" ref="E427:K427" si="800">E379</f>
        <v>2023</v>
      </c>
      <c r="F427" s="35">
        <f t="shared" si="800"/>
        <v>2024</v>
      </c>
      <c r="G427" s="35">
        <f t="shared" si="800"/>
        <v>2025</v>
      </c>
      <c r="H427" s="35">
        <f t="shared" si="800"/>
        <v>2026</v>
      </c>
      <c r="I427" s="35">
        <f t="shared" si="800"/>
        <v>2027</v>
      </c>
      <c r="J427" s="35">
        <f t="shared" si="800"/>
        <v>2028</v>
      </c>
      <c r="K427" s="35">
        <f t="shared" si="800"/>
        <v>2029</v>
      </c>
      <c r="L427" s="28" t="s">
        <v>2</v>
      </c>
      <c r="M427" s="26"/>
      <c r="N427" s="261" t="s">
        <v>14</v>
      </c>
      <c r="O427" s="82"/>
      <c r="P427" s="82"/>
      <c r="Q427" s="35">
        <f t="shared" ref="Q427:W427" si="801">Q379</f>
        <v>2023</v>
      </c>
      <c r="R427" s="35">
        <f t="shared" si="801"/>
        <v>2024</v>
      </c>
      <c r="S427" s="35">
        <f t="shared" si="801"/>
        <v>2025</v>
      </c>
      <c r="T427" s="35">
        <f t="shared" si="801"/>
        <v>2026</v>
      </c>
      <c r="U427" s="35">
        <f t="shared" si="801"/>
        <v>2027</v>
      </c>
      <c r="V427" s="35">
        <f t="shared" si="801"/>
        <v>2028</v>
      </c>
      <c r="W427" s="35">
        <f t="shared" si="801"/>
        <v>2029</v>
      </c>
      <c r="X427" s="28" t="s">
        <v>2</v>
      </c>
      <c r="Y427" s="26"/>
      <c r="Z427" s="224"/>
    </row>
    <row r="428" spans="1:26" x14ac:dyDescent="0.25">
      <c r="A428" s="26"/>
      <c r="B428" s="262"/>
      <c r="C428" s="46" t="s">
        <v>35</v>
      </c>
      <c r="D428" s="46"/>
      <c r="E428" s="37">
        <f t="shared" ref="E428:K428" si="802">E403+E411+E418+E423+E426</f>
        <v>0</v>
      </c>
      <c r="F428" s="37">
        <f t="shared" si="802"/>
        <v>0</v>
      </c>
      <c r="G428" s="37">
        <f t="shared" si="802"/>
        <v>0</v>
      </c>
      <c r="H428" s="37">
        <f t="shared" si="802"/>
        <v>0</v>
      </c>
      <c r="I428" s="37">
        <f t="shared" si="802"/>
        <v>0</v>
      </c>
      <c r="J428" s="37">
        <f t="shared" si="802"/>
        <v>0</v>
      </c>
      <c r="K428" s="37">
        <f t="shared" si="802"/>
        <v>0</v>
      </c>
      <c r="L428" s="38">
        <f>SUM(E428:K428)</f>
        <v>0</v>
      </c>
      <c r="M428" s="26"/>
      <c r="N428" s="262"/>
      <c r="O428" s="46" t="s">
        <v>35</v>
      </c>
      <c r="P428" s="46"/>
      <c r="Q428" s="37">
        <f t="shared" ref="Q428:W428" si="803">Q403+Q411+Q418+Q423+Q426</f>
        <v>0</v>
      </c>
      <c r="R428" s="37">
        <f t="shared" si="803"/>
        <v>0</v>
      </c>
      <c r="S428" s="37">
        <f t="shared" si="803"/>
        <v>0</v>
      </c>
      <c r="T428" s="37">
        <f t="shared" si="803"/>
        <v>0</v>
      </c>
      <c r="U428" s="37">
        <f t="shared" si="803"/>
        <v>0</v>
      </c>
      <c r="V428" s="37">
        <f t="shared" si="803"/>
        <v>0</v>
      </c>
      <c r="W428" s="37">
        <f t="shared" si="803"/>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804">SUM(F428:F430)</f>
        <v>0</v>
      </c>
      <c r="G431" s="44">
        <f t="shared" si="804"/>
        <v>0</v>
      </c>
      <c r="H431" s="44">
        <f t="shared" si="804"/>
        <v>0</v>
      </c>
      <c r="I431" s="44">
        <f t="shared" si="804"/>
        <v>0</v>
      </c>
      <c r="J431" s="44">
        <f t="shared" si="804"/>
        <v>0</v>
      </c>
      <c r="K431" s="44">
        <f t="shared" si="804"/>
        <v>0</v>
      </c>
      <c r="L431" s="45">
        <f>SUM(E431:K431)</f>
        <v>0</v>
      </c>
      <c r="M431" s="48"/>
      <c r="N431" s="263"/>
      <c r="O431" s="31" t="s">
        <v>15</v>
      </c>
      <c r="P431" s="31"/>
      <c r="Q431" s="44">
        <f t="shared" ref="Q431:W431" si="805">SUM(Q428:Q430)</f>
        <v>0</v>
      </c>
      <c r="R431" s="44">
        <f t="shared" si="805"/>
        <v>0</v>
      </c>
      <c r="S431" s="44">
        <f t="shared" si="805"/>
        <v>0</v>
      </c>
      <c r="T431" s="44">
        <f t="shared" si="805"/>
        <v>0</v>
      </c>
      <c r="U431" s="44">
        <f t="shared" si="805"/>
        <v>0</v>
      </c>
      <c r="V431" s="44">
        <f t="shared" si="805"/>
        <v>0</v>
      </c>
      <c r="W431" s="44">
        <f t="shared" si="805"/>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806">E15</f>
        <v>2023</v>
      </c>
      <c r="F435" s="9">
        <f t="shared" si="806"/>
        <v>2024</v>
      </c>
      <c r="G435" s="9">
        <f t="shared" si="806"/>
        <v>2025</v>
      </c>
      <c r="H435" s="9">
        <f t="shared" si="806"/>
        <v>2026</v>
      </c>
      <c r="I435" s="9">
        <f t="shared" si="806"/>
        <v>2027</v>
      </c>
      <c r="J435" s="9">
        <f t="shared" si="806"/>
        <v>2028</v>
      </c>
      <c r="K435" s="9">
        <f t="shared" si="806"/>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 si="807">IF(E501=0,0%,E501/(E501+Q501))</f>
        <v>0</v>
      </c>
      <c r="F436" s="15">
        <f t="shared" ref="F436" si="808">IF(F501=0,0%,F501/(F501+R501))</f>
        <v>0</v>
      </c>
      <c r="G436" s="15">
        <f t="shared" ref="G436" si="809">IF(G501=0,0%,G501/(G501+S501))</f>
        <v>0</v>
      </c>
      <c r="H436" s="15">
        <f t="shared" ref="H436" si="810">IF(H501=0,0%,H501/(H501+T501))</f>
        <v>0</v>
      </c>
      <c r="I436" s="15">
        <f t="shared" ref="I436" si="811">IF(I501=0,0%,I501/(I501+U501))</f>
        <v>0</v>
      </c>
      <c r="J436" s="15">
        <f t="shared" ref="J436" si="812">IF(J501=0,0%,J501/(J501+V501))</f>
        <v>0</v>
      </c>
      <c r="K436" s="15">
        <f t="shared" ref="K436" si="813">IF(K501=0,0%,K501/(K501+W501))</f>
        <v>0</v>
      </c>
      <c r="L436" s="14">
        <f t="shared" ref="L436" si="814">IF(L501=0,0%,L501/(L501+X501))</f>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815">E501</f>
        <v>0</v>
      </c>
      <c r="F437" s="18">
        <f t="shared" si="815"/>
        <v>0</v>
      </c>
      <c r="G437" s="18">
        <f t="shared" si="815"/>
        <v>0</v>
      </c>
      <c r="H437" s="18">
        <f t="shared" si="815"/>
        <v>0</v>
      </c>
      <c r="I437" s="18">
        <f t="shared" si="815"/>
        <v>0</v>
      </c>
      <c r="J437" s="18">
        <f t="shared" si="815"/>
        <v>0</v>
      </c>
      <c r="K437" s="18">
        <f t="shared" si="815"/>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 si="816">E473+Q473</f>
        <v>0</v>
      </c>
      <c r="F439" s="20">
        <f t="shared" ref="F439" si="817">F473+R473</f>
        <v>0</v>
      </c>
      <c r="G439" s="20">
        <f t="shared" ref="G439" si="818">G473+S473</f>
        <v>0</v>
      </c>
      <c r="H439" s="20">
        <f t="shared" ref="H439" si="819">H473+T473</f>
        <v>0</v>
      </c>
      <c r="I439" s="20">
        <f t="shared" ref="I439" si="820">I473+U473</f>
        <v>0</v>
      </c>
      <c r="J439" s="20">
        <f t="shared" ref="J439" si="821">J473+V473</f>
        <v>0</v>
      </c>
      <c r="K439" s="20">
        <f t="shared" ref="K439" si="822">K473+W473</f>
        <v>0</v>
      </c>
      <c r="L439" s="18">
        <f t="shared" ref="L439:L446" si="823">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 si="824">E481+Q481</f>
        <v>0</v>
      </c>
      <c r="F440" s="20">
        <f t="shared" ref="F440" si="825">F481+R481</f>
        <v>0</v>
      </c>
      <c r="G440" s="20">
        <f t="shared" ref="G440" si="826">G481+S481</f>
        <v>0</v>
      </c>
      <c r="H440" s="20">
        <f t="shared" ref="H440" si="827">H481+T481</f>
        <v>0</v>
      </c>
      <c r="I440" s="20">
        <f t="shared" ref="I440" si="828">I481+U481</f>
        <v>0</v>
      </c>
      <c r="J440" s="20">
        <f t="shared" ref="J440" si="829">J481+V481</f>
        <v>0</v>
      </c>
      <c r="K440" s="20">
        <f t="shared" ref="K440" si="830">K481+W481</f>
        <v>0</v>
      </c>
      <c r="L440" s="18">
        <f t="shared" si="823"/>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 si="831">E488+Q488</f>
        <v>0</v>
      </c>
      <c r="F441" s="20">
        <f t="shared" ref="F441" si="832">F488+R488</f>
        <v>0</v>
      </c>
      <c r="G441" s="20">
        <f t="shared" ref="G441" si="833">G488+S488</f>
        <v>0</v>
      </c>
      <c r="H441" s="20">
        <f t="shared" ref="H441" si="834">H488+T488</f>
        <v>0</v>
      </c>
      <c r="I441" s="20">
        <f t="shared" ref="I441" si="835">I488+U488</f>
        <v>0</v>
      </c>
      <c r="J441" s="20">
        <f t="shared" ref="J441" si="836">J488+V488</f>
        <v>0</v>
      </c>
      <c r="K441" s="20">
        <f t="shared" ref="K441" si="837">K488+W488</f>
        <v>0</v>
      </c>
      <c r="L441" s="18">
        <f t="shared" si="823"/>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 si="838">E493+Q493</f>
        <v>0</v>
      </c>
      <c r="F442" s="20">
        <f t="shared" ref="F442" si="839">F493+R493</f>
        <v>0</v>
      </c>
      <c r="G442" s="20">
        <f t="shared" ref="G442" si="840">G493+S493</f>
        <v>0</v>
      </c>
      <c r="H442" s="20">
        <f t="shared" ref="H442" si="841">H493+T493</f>
        <v>0</v>
      </c>
      <c r="I442" s="20">
        <f t="shared" ref="I442" si="842">I493+U493</f>
        <v>0</v>
      </c>
      <c r="J442" s="20">
        <f t="shared" ref="J442" si="843">J493+V493</f>
        <v>0</v>
      </c>
      <c r="K442" s="20">
        <f t="shared" ref="K442" si="844">K493+W493</f>
        <v>0</v>
      </c>
      <c r="L442" s="18">
        <f t="shared" si="823"/>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 si="845">E496+Q496</f>
        <v>0</v>
      </c>
      <c r="F443" s="20">
        <f t="shared" ref="F443" si="846">F496+R496</f>
        <v>0</v>
      </c>
      <c r="G443" s="20">
        <f t="shared" ref="G443" si="847">G496+S496</f>
        <v>0</v>
      </c>
      <c r="H443" s="20">
        <f t="shared" ref="H443" si="848">H496+T496</f>
        <v>0</v>
      </c>
      <c r="I443" s="20">
        <f t="shared" ref="I443" si="849">I496+U496</f>
        <v>0</v>
      </c>
      <c r="J443" s="20">
        <f t="shared" ref="J443" si="850">J496+V496</f>
        <v>0</v>
      </c>
      <c r="K443" s="20">
        <f t="shared" ref="K443" si="851">K496+W496</f>
        <v>0</v>
      </c>
      <c r="L443" s="18">
        <f t="shared" si="823"/>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852">SUM(F499:F500)+SUM(R499:R500)</f>
        <v>0</v>
      </c>
      <c r="G444" s="18">
        <f t="shared" ref="G444" si="853">SUM(G499:G500)+SUM(S499:S500)</f>
        <v>0</v>
      </c>
      <c r="H444" s="18">
        <f t="shared" ref="H444" si="854">SUM(H499:H500)+SUM(T499:T500)</f>
        <v>0</v>
      </c>
      <c r="I444" s="18">
        <f t="shared" ref="I444" si="855">SUM(I499:I500)+SUM(U499:U500)</f>
        <v>0</v>
      </c>
      <c r="J444" s="18">
        <f t="shared" ref="J444" si="856">SUM(J499:J500)+SUM(V499:V500)</f>
        <v>0</v>
      </c>
      <c r="K444" s="18">
        <f t="shared" ref="K444" si="857">SUM(K499:K500)+SUM(W499:W500)</f>
        <v>0</v>
      </c>
      <c r="L444" s="18">
        <f t="shared" si="823"/>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 si="858">E498+Q498</f>
        <v>0</v>
      </c>
      <c r="F445" s="18">
        <f t="shared" ref="F445" si="859">F498+R498</f>
        <v>0</v>
      </c>
      <c r="G445" s="18">
        <f t="shared" ref="G445" si="860">G498+S498</f>
        <v>0</v>
      </c>
      <c r="H445" s="18">
        <f t="shared" ref="H445" si="861">H498+T498</f>
        <v>0</v>
      </c>
      <c r="I445" s="18">
        <f t="shared" ref="I445" si="862">I498+U498</f>
        <v>0</v>
      </c>
      <c r="J445" s="18">
        <f t="shared" ref="J445" si="863">J498+V498</f>
        <v>0</v>
      </c>
      <c r="K445" s="18">
        <f t="shared" ref="K445" si="864">K498+W498</f>
        <v>0</v>
      </c>
      <c r="L445" s="18">
        <f t="shared" si="823"/>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 si="865">E501+Q501</f>
        <v>0</v>
      </c>
      <c r="F446" s="18">
        <f t="shared" ref="F446" si="866">F501+R501</f>
        <v>0</v>
      </c>
      <c r="G446" s="18">
        <f t="shared" ref="G446" si="867">G501+S501</f>
        <v>0</v>
      </c>
      <c r="H446" s="18">
        <f t="shared" ref="H446" si="868">H501+T501</f>
        <v>0</v>
      </c>
      <c r="I446" s="18">
        <f t="shared" ref="I446" si="869">I501+U501</f>
        <v>0</v>
      </c>
      <c r="J446" s="18">
        <f t="shared" ref="J446" si="870">J501+V501</f>
        <v>0</v>
      </c>
      <c r="K446" s="18">
        <f t="shared" ref="K446" si="871">K501+W501</f>
        <v>0</v>
      </c>
      <c r="L446" s="18">
        <f t="shared" si="823"/>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872">E435</f>
        <v>2023</v>
      </c>
      <c r="F449" s="27">
        <f t="shared" si="872"/>
        <v>2024</v>
      </c>
      <c r="G449" s="27">
        <f t="shared" si="872"/>
        <v>2025</v>
      </c>
      <c r="H449" s="27">
        <f t="shared" si="872"/>
        <v>2026</v>
      </c>
      <c r="I449" s="27">
        <f t="shared" si="872"/>
        <v>2027</v>
      </c>
      <c r="J449" s="27">
        <f t="shared" si="872"/>
        <v>2028</v>
      </c>
      <c r="K449" s="27">
        <f t="shared" si="872"/>
        <v>2029</v>
      </c>
      <c r="L449" s="28" t="s">
        <v>2</v>
      </c>
      <c r="M449" s="26"/>
      <c r="N449" s="261" t="s">
        <v>0</v>
      </c>
      <c r="O449" s="271" t="s">
        <v>1</v>
      </c>
      <c r="P449" s="272"/>
      <c r="Q449" s="27">
        <f t="shared" ref="Q449" si="873">E435</f>
        <v>2023</v>
      </c>
      <c r="R449" s="27">
        <f t="shared" ref="R449" si="874">F435</f>
        <v>2024</v>
      </c>
      <c r="S449" s="27">
        <f t="shared" ref="S449" si="875">G435</f>
        <v>2025</v>
      </c>
      <c r="T449" s="27">
        <f t="shared" ref="T449" si="876">H435</f>
        <v>2026</v>
      </c>
      <c r="U449" s="27">
        <f t="shared" ref="U449" si="877">I435</f>
        <v>2027</v>
      </c>
      <c r="V449" s="27">
        <f t="shared" ref="V449" si="878">J435</f>
        <v>2028</v>
      </c>
      <c r="W449" s="27">
        <f t="shared" ref="W449" si="879">K435</f>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880">SUM(E451:K451)</f>
        <v>0</v>
      </c>
      <c r="M451" s="26"/>
      <c r="N451" s="262"/>
      <c r="O451" s="221" t="str">
        <f>IF($J$4&lt;&gt;0,$J$4,"")</f>
        <v/>
      </c>
      <c r="P451" s="222"/>
      <c r="Q451" s="106"/>
      <c r="R451" s="106"/>
      <c r="S451" s="106"/>
      <c r="T451" s="106"/>
      <c r="U451" s="106"/>
      <c r="V451" s="1"/>
      <c r="W451" s="1"/>
      <c r="X451" s="29">
        <f t="shared" ref="X451:X453" si="881">SUM(Q451:W451)</f>
        <v>0</v>
      </c>
      <c r="Y451" s="26"/>
      <c r="Z451" s="224"/>
    </row>
    <row r="452" spans="1:26" x14ac:dyDescent="0.25">
      <c r="A452" s="26"/>
      <c r="B452" s="262"/>
      <c r="C452" s="221" t="str">
        <f>IF($J$6&lt;&gt;0,$J$6,"")</f>
        <v/>
      </c>
      <c r="D452" s="222"/>
      <c r="E452" s="1"/>
      <c r="F452" s="1"/>
      <c r="G452" s="1"/>
      <c r="H452" s="1"/>
      <c r="I452" s="1"/>
      <c r="J452" s="1"/>
      <c r="K452" s="1"/>
      <c r="L452" s="29">
        <f t="shared" si="880"/>
        <v>0</v>
      </c>
      <c r="M452" s="26"/>
      <c r="N452" s="262"/>
      <c r="O452" s="221" t="str">
        <f>IF($J$6&lt;&gt;0,$J$6,"")</f>
        <v/>
      </c>
      <c r="P452" s="222"/>
      <c r="Q452" s="1"/>
      <c r="R452" s="1"/>
      <c r="S452" s="1"/>
      <c r="T452" s="1"/>
      <c r="U452" s="1"/>
      <c r="V452" s="1"/>
      <c r="W452" s="1"/>
      <c r="X452" s="29">
        <f t="shared" si="881"/>
        <v>0</v>
      </c>
      <c r="Y452" s="26"/>
      <c r="Z452" s="224"/>
    </row>
    <row r="453" spans="1:26" x14ac:dyDescent="0.25">
      <c r="A453" s="26"/>
      <c r="B453" s="262"/>
      <c r="C453" s="221" t="str">
        <f>IF($J$8&lt;&gt;0,$J$8,"")</f>
        <v/>
      </c>
      <c r="D453" s="222"/>
      <c r="E453" s="1"/>
      <c r="F453" s="1"/>
      <c r="G453" s="1"/>
      <c r="H453" s="1"/>
      <c r="I453" s="1"/>
      <c r="J453" s="1"/>
      <c r="K453" s="1"/>
      <c r="L453" s="29">
        <f t="shared" si="880"/>
        <v>0</v>
      </c>
      <c r="M453" s="26"/>
      <c r="N453" s="262"/>
      <c r="O453" s="221" t="str">
        <f>IF($J$8&lt;&gt;0,$J$8,"")</f>
        <v/>
      </c>
      <c r="P453" s="222"/>
      <c r="Q453" s="1"/>
      <c r="R453" s="1"/>
      <c r="S453" s="1"/>
      <c r="T453" s="1"/>
      <c r="U453" s="1"/>
      <c r="V453" s="1"/>
      <c r="W453" s="1"/>
      <c r="X453" s="29">
        <f t="shared" si="881"/>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882">SUM(E455:K455)</f>
        <v>0</v>
      </c>
      <c r="M455" s="26"/>
      <c r="N455" s="262"/>
      <c r="O455" s="278"/>
      <c r="P455" s="222"/>
      <c r="Q455" s="1"/>
      <c r="R455" s="1"/>
      <c r="S455" s="1"/>
      <c r="T455" s="1"/>
      <c r="U455" s="1"/>
      <c r="V455" s="1"/>
      <c r="W455" s="1"/>
      <c r="X455" s="29">
        <f t="shared" ref="X455:X457" si="883">SUM(Q455:W455)</f>
        <v>0</v>
      </c>
      <c r="Y455" s="26"/>
      <c r="Z455" s="224"/>
    </row>
    <row r="456" spans="1:26" x14ac:dyDescent="0.25">
      <c r="A456" s="26"/>
      <c r="B456" s="262"/>
      <c r="C456" s="278"/>
      <c r="D456" s="222"/>
      <c r="E456" s="1"/>
      <c r="F456" s="1"/>
      <c r="G456" s="1"/>
      <c r="H456" s="1"/>
      <c r="I456" s="1"/>
      <c r="J456" s="1"/>
      <c r="K456" s="1"/>
      <c r="L456" s="29">
        <f t="shared" si="882"/>
        <v>0</v>
      </c>
      <c r="M456" s="26"/>
      <c r="N456" s="262"/>
      <c r="O456" s="278"/>
      <c r="P456" s="222"/>
      <c r="Q456" s="1"/>
      <c r="R456" s="1"/>
      <c r="S456" s="1"/>
      <c r="T456" s="1"/>
      <c r="U456" s="1"/>
      <c r="V456" s="1"/>
      <c r="W456" s="1"/>
      <c r="X456" s="29">
        <f t="shared" si="883"/>
        <v>0</v>
      </c>
      <c r="Y456" s="26"/>
      <c r="Z456" s="224"/>
    </row>
    <row r="457" spans="1:26" x14ac:dyDescent="0.25">
      <c r="A457" s="26"/>
      <c r="B457" s="262"/>
      <c r="C457" s="278"/>
      <c r="D457" s="222"/>
      <c r="E457" s="1"/>
      <c r="F457" s="1"/>
      <c r="G457" s="1"/>
      <c r="H457" s="1"/>
      <c r="I457" s="1"/>
      <c r="J457" s="1"/>
      <c r="K457" s="1"/>
      <c r="L457" s="29">
        <f t="shared" si="882"/>
        <v>0</v>
      </c>
      <c r="M457" s="26"/>
      <c r="N457" s="262"/>
      <c r="O457" s="278"/>
      <c r="P457" s="222"/>
      <c r="Q457" s="1"/>
      <c r="R457" s="1"/>
      <c r="S457" s="1"/>
      <c r="T457" s="1"/>
      <c r="U457" s="1"/>
      <c r="V457" s="1"/>
      <c r="W457" s="1"/>
      <c r="X457" s="29">
        <f t="shared" si="883"/>
        <v>0</v>
      </c>
      <c r="Y457" s="26"/>
      <c r="Z457" s="224"/>
    </row>
    <row r="458" spans="1:26" x14ac:dyDescent="0.25">
      <c r="A458" s="26"/>
      <c r="B458" s="262"/>
      <c r="C458" s="269" t="s">
        <v>113</v>
      </c>
      <c r="D458" s="270"/>
      <c r="E458" s="121"/>
      <c r="F458" s="122"/>
      <c r="G458" s="122"/>
      <c r="H458" s="122"/>
      <c r="I458" s="122"/>
      <c r="J458" s="122"/>
      <c r="K458" s="122"/>
      <c r="L458" s="120">
        <f t="shared" si="882"/>
        <v>0</v>
      </c>
      <c r="M458" s="26"/>
      <c r="N458" s="262"/>
      <c r="O458" s="269" t="s">
        <v>113</v>
      </c>
      <c r="P458" s="270"/>
      <c r="Q458" s="121"/>
      <c r="R458" s="122"/>
      <c r="S458" s="122"/>
      <c r="T458" s="122"/>
      <c r="U458" s="122"/>
      <c r="V458" s="122"/>
      <c r="W458" s="122"/>
      <c r="X458" s="120">
        <f t="shared" ref="X458:X460" si="884">SUM(Q458:W458)</f>
        <v>0</v>
      </c>
      <c r="Y458" s="26"/>
      <c r="Z458" s="224"/>
    </row>
    <row r="459" spans="1:26" x14ac:dyDescent="0.25">
      <c r="A459" s="26"/>
      <c r="B459" s="262"/>
      <c r="C459" s="269" t="s">
        <v>114</v>
      </c>
      <c r="D459" s="270"/>
      <c r="E459" s="1"/>
      <c r="F459" s="1"/>
      <c r="G459" s="1"/>
      <c r="H459" s="1"/>
      <c r="I459" s="1"/>
      <c r="J459" s="1"/>
      <c r="K459" s="1"/>
      <c r="L459" s="29">
        <f t="shared" si="882"/>
        <v>0</v>
      </c>
      <c r="M459" s="26"/>
      <c r="N459" s="262"/>
      <c r="O459" s="269" t="s">
        <v>114</v>
      </c>
      <c r="P459" s="270"/>
      <c r="Q459" s="1"/>
      <c r="R459" s="1"/>
      <c r="S459" s="1"/>
      <c r="T459" s="1"/>
      <c r="U459" s="1"/>
      <c r="V459" s="1"/>
      <c r="W459" s="1"/>
      <c r="X459" s="29">
        <f t="shared" si="884"/>
        <v>0</v>
      </c>
      <c r="Y459" s="26"/>
      <c r="Z459" s="224"/>
    </row>
    <row r="460" spans="1:26" ht="15.75" thickBot="1" x14ac:dyDescent="0.3">
      <c r="A460" s="26"/>
      <c r="B460" s="262"/>
      <c r="C460" s="31" t="s">
        <v>3</v>
      </c>
      <c r="D460" s="31"/>
      <c r="E460" s="32">
        <f>SUM(E451:E453)+SUM(E455:E459)</f>
        <v>0</v>
      </c>
      <c r="F460" s="32">
        <f t="shared" ref="F460" si="885">SUM(F451:F453)+SUM(F455:F459)</f>
        <v>0</v>
      </c>
      <c r="G460" s="32">
        <f t="shared" ref="G460" si="886">SUM(G451:G453)+SUM(G455:G459)</f>
        <v>0</v>
      </c>
      <c r="H460" s="32">
        <f t="shared" ref="H460" si="887">SUM(H451:H453)+SUM(H455:H459)</f>
        <v>0</v>
      </c>
      <c r="I460" s="32">
        <f t="shared" ref="I460" si="888">SUM(I451:I453)+SUM(I455:I459)</f>
        <v>0</v>
      </c>
      <c r="J460" s="32">
        <f t="shared" ref="J460" si="889">SUM(J451:J453)+SUM(J455:J459)</f>
        <v>0</v>
      </c>
      <c r="K460" s="32">
        <f t="shared" ref="K460" si="890">SUM(K451:K453)+SUM(K455:K459)</f>
        <v>0</v>
      </c>
      <c r="L460" s="33">
        <f t="shared" si="882"/>
        <v>0</v>
      </c>
      <c r="M460" s="26"/>
      <c r="N460" s="262"/>
      <c r="O460" s="31" t="s">
        <v>3</v>
      </c>
      <c r="P460" s="31"/>
      <c r="Q460" s="32">
        <f>SUM(Q451:Q453)+SUM(Q455:Q459)</f>
        <v>0</v>
      </c>
      <c r="R460" s="32">
        <f t="shared" ref="R460" si="891">SUM(R451:R453)+SUM(R455:R459)</f>
        <v>0</v>
      </c>
      <c r="S460" s="32">
        <f t="shared" ref="S460" si="892">SUM(S451:S453)+SUM(S455:S459)</f>
        <v>0</v>
      </c>
      <c r="T460" s="32">
        <f t="shared" ref="T460" si="893">SUM(T451:T453)+SUM(T455:T459)</f>
        <v>0</v>
      </c>
      <c r="U460" s="32">
        <f t="shared" ref="U460" si="894">SUM(U451:U453)+SUM(U455:U459)</f>
        <v>0</v>
      </c>
      <c r="V460" s="32">
        <f t="shared" ref="V460" si="895">SUM(V451:V453)+SUM(V455:V459)</f>
        <v>0</v>
      </c>
      <c r="W460" s="32">
        <f t="shared" ref="W460" si="896">SUM(W451:W453)+SUM(W455:W459)</f>
        <v>0</v>
      </c>
      <c r="X460" s="33">
        <f t="shared" si="884"/>
        <v>0</v>
      </c>
      <c r="Y460" s="26"/>
      <c r="Z460" s="224"/>
    </row>
    <row r="461" spans="1:26" x14ac:dyDescent="0.25">
      <c r="A461" s="26"/>
      <c r="B461" s="262"/>
      <c r="C461" s="88" t="s">
        <v>4</v>
      </c>
      <c r="D461" s="88" t="s">
        <v>96</v>
      </c>
      <c r="E461" s="35">
        <f t="shared" ref="E461:K461" si="897">+E449</f>
        <v>2023</v>
      </c>
      <c r="F461" s="35">
        <f t="shared" si="897"/>
        <v>2024</v>
      </c>
      <c r="G461" s="35">
        <f t="shared" si="897"/>
        <v>2025</v>
      </c>
      <c r="H461" s="35">
        <f t="shared" si="897"/>
        <v>2026</v>
      </c>
      <c r="I461" s="35">
        <f t="shared" si="897"/>
        <v>2027</v>
      </c>
      <c r="J461" s="35">
        <f t="shared" si="897"/>
        <v>2028</v>
      </c>
      <c r="K461" s="35">
        <f t="shared" si="897"/>
        <v>2029</v>
      </c>
      <c r="L461" s="28" t="s">
        <v>5</v>
      </c>
      <c r="M461" s="26"/>
      <c r="N461" s="262"/>
      <c r="O461" s="88" t="s">
        <v>4</v>
      </c>
      <c r="P461" s="88" t="str">
        <f>D461</f>
        <v>Monthly salary (2022)</v>
      </c>
      <c r="Q461" s="35">
        <f>Q449</f>
        <v>2023</v>
      </c>
      <c r="R461" s="35">
        <f t="shared" ref="R461:W461" si="898">R449</f>
        <v>2024</v>
      </c>
      <c r="S461" s="35">
        <f t="shared" si="898"/>
        <v>2025</v>
      </c>
      <c r="T461" s="35">
        <f t="shared" si="898"/>
        <v>2026</v>
      </c>
      <c r="U461" s="35">
        <f t="shared" si="898"/>
        <v>2027</v>
      </c>
      <c r="V461" s="35">
        <f t="shared" si="898"/>
        <v>2028</v>
      </c>
      <c r="W461" s="35">
        <f t="shared" si="898"/>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899">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900">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899"/>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900"/>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899"/>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900"/>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901">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902">SUM(Q467:W467)</f>
        <v>0</v>
      </c>
      <c r="Y467" s="26"/>
      <c r="Z467" s="224"/>
    </row>
    <row r="468" spans="1:26" x14ac:dyDescent="0.25">
      <c r="A468" s="26"/>
      <c r="B468" s="262"/>
      <c r="C468" s="36">
        <f t="shared" ref="C468:C469" si="903">C456</f>
        <v>0</v>
      </c>
      <c r="D468" s="2"/>
      <c r="E468" s="37">
        <f t="shared" ref="E468:E469" si="904">D468*1.02*E456</f>
        <v>0</v>
      </c>
      <c r="F468" s="37">
        <f t="shared" ref="F468:F469" si="905">D468*(1.02^2)*F456</f>
        <v>0</v>
      </c>
      <c r="G468" s="37">
        <f t="shared" ref="G468:G469" si="906">D468*(1.02)^3*G456</f>
        <v>0</v>
      </c>
      <c r="H468" s="37">
        <f t="shared" ref="H468:H469" si="907">D468*(1.02^4)*H456</f>
        <v>0</v>
      </c>
      <c r="I468" s="37">
        <f t="shared" ref="I468:I469" si="908">D468*(1.02^5)*I456</f>
        <v>0</v>
      </c>
      <c r="J468" s="37">
        <f t="shared" ref="J468:J469" si="909">D468*(1.02^6)*J456</f>
        <v>0</v>
      </c>
      <c r="K468" s="37">
        <f t="shared" ref="K468:K469" si="910">D468*(1.02^7)*K456</f>
        <v>0</v>
      </c>
      <c r="L468" s="38">
        <f t="shared" si="901"/>
        <v>0</v>
      </c>
      <c r="M468" s="26"/>
      <c r="N468" s="262"/>
      <c r="O468" s="36">
        <f t="shared" ref="O468" si="911">O456</f>
        <v>0</v>
      </c>
      <c r="P468" s="2"/>
      <c r="Q468" s="37">
        <f t="shared" ref="Q468:Q469" si="912">P468*1.02*Q456</f>
        <v>0</v>
      </c>
      <c r="R468" s="37">
        <f t="shared" ref="R468:R469" si="913">P468*(1.02^2)*R456</f>
        <v>0</v>
      </c>
      <c r="S468" s="37">
        <f t="shared" ref="S468:S469" si="914">P468*(1.02)^3*S456</f>
        <v>0</v>
      </c>
      <c r="T468" s="37">
        <f t="shared" ref="T468:T469" si="915">P468*(1.02^4)*T456</f>
        <v>0</v>
      </c>
      <c r="U468" s="37">
        <f t="shared" ref="U468:U469" si="916">P468*(1.02^5)*U456</f>
        <v>0</v>
      </c>
      <c r="V468" s="37">
        <f t="shared" ref="V468:V469" si="917">P468*(1.02^6)*V456</f>
        <v>0</v>
      </c>
      <c r="W468" s="37">
        <f t="shared" ref="W468:W469" si="918">P468*(1.02^7)*W456</f>
        <v>0</v>
      </c>
      <c r="X468" s="38">
        <f t="shared" si="902"/>
        <v>0</v>
      </c>
      <c r="Y468" s="26"/>
      <c r="Z468" s="224"/>
    </row>
    <row r="469" spans="1:26" x14ac:dyDescent="0.25">
      <c r="A469" s="26"/>
      <c r="B469" s="262"/>
      <c r="C469" s="36">
        <f t="shared" si="903"/>
        <v>0</v>
      </c>
      <c r="D469" s="2"/>
      <c r="E469" s="37">
        <f t="shared" si="904"/>
        <v>0</v>
      </c>
      <c r="F469" s="37">
        <f t="shared" si="905"/>
        <v>0</v>
      </c>
      <c r="G469" s="37">
        <f t="shared" si="906"/>
        <v>0</v>
      </c>
      <c r="H469" s="37">
        <f t="shared" si="907"/>
        <v>0</v>
      </c>
      <c r="I469" s="37">
        <f t="shared" si="908"/>
        <v>0</v>
      </c>
      <c r="J469" s="37">
        <f t="shared" si="909"/>
        <v>0</v>
      </c>
      <c r="K469" s="37">
        <f t="shared" si="910"/>
        <v>0</v>
      </c>
      <c r="L469" s="38">
        <f t="shared" si="901"/>
        <v>0</v>
      </c>
      <c r="M469" s="26"/>
      <c r="N469" s="262"/>
      <c r="O469" s="36">
        <f>O457</f>
        <v>0</v>
      </c>
      <c r="P469" s="2"/>
      <c r="Q469" s="37">
        <f t="shared" si="912"/>
        <v>0</v>
      </c>
      <c r="R469" s="37">
        <f t="shared" si="913"/>
        <v>0</v>
      </c>
      <c r="S469" s="37">
        <f t="shared" si="914"/>
        <v>0</v>
      </c>
      <c r="T469" s="37">
        <f t="shared" si="915"/>
        <v>0</v>
      </c>
      <c r="U469" s="37">
        <f t="shared" si="916"/>
        <v>0</v>
      </c>
      <c r="V469" s="37">
        <f t="shared" si="917"/>
        <v>0</v>
      </c>
      <c r="W469" s="37">
        <f t="shared" si="918"/>
        <v>0</v>
      </c>
      <c r="X469" s="38">
        <f t="shared" si="902"/>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901"/>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902"/>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901"/>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902"/>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919">SUM(E463:E465)+SUM(E467:E471)</f>
        <v>0</v>
      </c>
      <c r="F473" s="44">
        <f t="shared" si="919"/>
        <v>0</v>
      </c>
      <c r="G473" s="44">
        <f t="shared" si="919"/>
        <v>0</v>
      </c>
      <c r="H473" s="44">
        <f t="shared" si="919"/>
        <v>0</v>
      </c>
      <c r="I473" s="44">
        <f t="shared" si="919"/>
        <v>0</v>
      </c>
      <c r="J473" s="44">
        <f t="shared" si="919"/>
        <v>0</v>
      </c>
      <c r="K473" s="44">
        <f t="shared" si="919"/>
        <v>0</v>
      </c>
      <c r="L473" s="45">
        <f>SUM(E473:K473)</f>
        <v>0</v>
      </c>
      <c r="M473" s="26"/>
      <c r="N473" s="263"/>
      <c r="O473" s="31" t="s">
        <v>7</v>
      </c>
      <c r="P473" s="31"/>
      <c r="Q473" s="44">
        <f t="shared" ref="Q473:W473" si="920">SUM(Q463:Q465)+SUM(Q467:Q471)</f>
        <v>0</v>
      </c>
      <c r="R473" s="44">
        <f t="shared" si="920"/>
        <v>0</v>
      </c>
      <c r="S473" s="44">
        <f t="shared" si="920"/>
        <v>0</v>
      </c>
      <c r="T473" s="44">
        <f t="shared" si="920"/>
        <v>0</v>
      </c>
      <c r="U473" s="44">
        <f t="shared" si="920"/>
        <v>0</v>
      </c>
      <c r="V473" s="44">
        <f t="shared" si="920"/>
        <v>0</v>
      </c>
      <c r="W473" s="44">
        <f t="shared" si="920"/>
        <v>0</v>
      </c>
      <c r="X473" s="45">
        <f>SUM(Q473:W473)</f>
        <v>0</v>
      </c>
      <c r="Y473" s="26"/>
      <c r="Z473" s="224"/>
    </row>
    <row r="474" spans="1:26" x14ac:dyDescent="0.25">
      <c r="A474" s="26"/>
      <c r="B474" s="261" t="s">
        <v>8</v>
      </c>
      <c r="C474" s="34" t="s">
        <v>28</v>
      </c>
      <c r="D474" s="34"/>
      <c r="E474" s="35">
        <f t="shared" ref="E474:K474" si="921">+E461</f>
        <v>2023</v>
      </c>
      <c r="F474" s="35">
        <f t="shared" si="921"/>
        <v>2024</v>
      </c>
      <c r="G474" s="35">
        <f t="shared" si="921"/>
        <v>2025</v>
      </c>
      <c r="H474" s="35">
        <f t="shared" si="921"/>
        <v>2026</v>
      </c>
      <c r="I474" s="35">
        <f t="shared" si="921"/>
        <v>2027</v>
      </c>
      <c r="J474" s="35">
        <f t="shared" si="921"/>
        <v>2028</v>
      </c>
      <c r="K474" s="35">
        <f t="shared" si="921"/>
        <v>2029</v>
      </c>
      <c r="L474" s="28" t="s">
        <v>5</v>
      </c>
      <c r="M474" s="26"/>
      <c r="N474" s="261" t="s">
        <v>8</v>
      </c>
      <c r="O474" s="34" t="s">
        <v>9</v>
      </c>
      <c r="P474" s="34"/>
      <c r="Q474" s="35">
        <f t="shared" ref="Q474:W474" si="922">+Q461</f>
        <v>2023</v>
      </c>
      <c r="R474" s="35">
        <f t="shared" si="922"/>
        <v>2024</v>
      </c>
      <c r="S474" s="35">
        <f t="shared" si="922"/>
        <v>2025</v>
      </c>
      <c r="T474" s="35">
        <f t="shared" si="922"/>
        <v>2026</v>
      </c>
      <c r="U474" s="35">
        <f t="shared" si="922"/>
        <v>2027</v>
      </c>
      <c r="V474" s="35">
        <f t="shared" si="922"/>
        <v>2028</v>
      </c>
      <c r="W474" s="35">
        <f t="shared" si="922"/>
        <v>2029</v>
      </c>
      <c r="X474" s="28" t="s">
        <v>5</v>
      </c>
      <c r="Y474" s="26"/>
      <c r="Z474" s="224"/>
    </row>
    <row r="475" spans="1:26" x14ac:dyDescent="0.25">
      <c r="A475" s="26"/>
      <c r="B475" s="262"/>
      <c r="C475" s="276"/>
      <c r="D475" s="277"/>
      <c r="E475" s="4"/>
      <c r="F475" s="4"/>
      <c r="G475" s="4"/>
      <c r="H475" s="4"/>
      <c r="I475" s="4"/>
      <c r="J475" s="4"/>
      <c r="K475" s="4"/>
      <c r="L475" s="38">
        <f t="shared" ref="L475:L481" si="923">SUM(E475:K475)</f>
        <v>0</v>
      </c>
      <c r="M475" s="26"/>
      <c r="N475" s="262"/>
      <c r="O475" s="276"/>
      <c r="P475" s="277"/>
      <c r="Q475" s="4"/>
      <c r="R475" s="4"/>
      <c r="S475" s="4"/>
      <c r="T475" s="4"/>
      <c r="U475" s="4"/>
      <c r="V475" s="4"/>
      <c r="W475" s="4"/>
      <c r="X475" s="38">
        <f>SUM(Q475:W475)</f>
        <v>0</v>
      </c>
      <c r="Y475" s="26"/>
      <c r="Z475" s="224"/>
    </row>
    <row r="476" spans="1:26" x14ac:dyDescent="0.25">
      <c r="A476" s="26"/>
      <c r="B476" s="262"/>
      <c r="C476" s="5"/>
      <c r="D476" s="6"/>
      <c r="E476" s="4"/>
      <c r="F476" s="4"/>
      <c r="G476" s="4"/>
      <c r="H476" s="4"/>
      <c r="I476" s="4"/>
      <c r="J476" s="4"/>
      <c r="K476" s="4"/>
      <c r="L476" s="38">
        <f t="shared" si="923"/>
        <v>0</v>
      </c>
      <c r="M476" s="26"/>
      <c r="N476" s="262"/>
      <c r="O476" s="5"/>
      <c r="P476" s="6"/>
      <c r="Q476" s="4"/>
      <c r="R476" s="4"/>
      <c r="S476" s="4"/>
      <c r="T476" s="4"/>
      <c r="U476" s="4"/>
      <c r="V476" s="4"/>
      <c r="W476" s="4"/>
      <c r="X476" s="38">
        <f t="shared" ref="X476:X478" si="924">SUM(Q476:W476)</f>
        <v>0</v>
      </c>
      <c r="Y476" s="26"/>
      <c r="Z476" s="224"/>
    </row>
    <row r="477" spans="1:26" x14ac:dyDescent="0.25">
      <c r="A477" s="26"/>
      <c r="B477" s="262"/>
      <c r="C477" s="5"/>
      <c r="D477" s="6"/>
      <c r="E477" s="4"/>
      <c r="F477" s="4"/>
      <c r="G477" s="4"/>
      <c r="H477" s="4"/>
      <c r="I477" s="4"/>
      <c r="J477" s="4"/>
      <c r="K477" s="4"/>
      <c r="L477" s="38">
        <f t="shared" si="923"/>
        <v>0</v>
      </c>
      <c r="M477" s="26"/>
      <c r="N477" s="262"/>
      <c r="O477" s="5"/>
      <c r="P477" s="6"/>
      <c r="Q477" s="4"/>
      <c r="R477" s="4"/>
      <c r="S477" s="4"/>
      <c r="T477" s="4"/>
      <c r="U477" s="4"/>
      <c r="V477" s="4"/>
      <c r="W477" s="4"/>
      <c r="X477" s="38">
        <f t="shared" si="924"/>
        <v>0</v>
      </c>
      <c r="Y477" s="26"/>
      <c r="Z477" s="224"/>
    </row>
    <row r="478" spans="1:26" x14ac:dyDescent="0.25">
      <c r="A478" s="26"/>
      <c r="B478" s="262"/>
      <c r="C478" s="5"/>
      <c r="D478" s="6"/>
      <c r="E478" s="4"/>
      <c r="F478" s="4"/>
      <c r="G478" s="4"/>
      <c r="H478" s="4"/>
      <c r="I478" s="4"/>
      <c r="J478" s="4"/>
      <c r="K478" s="4"/>
      <c r="L478" s="38">
        <f t="shared" si="923"/>
        <v>0</v>
      </c>
      <c r="M478" s="26"/>
      <c r="N478" s="262"/>
      <c r="O478" s="5"/>
      <c r="P478" s="6"/>
      <c r="Q478" s="4"/>
      <c r="R478" s="4"/>
      <c r="S478" s="4"/>
      <c r="T478" s="4"/>
      <c r="U478" s="4"/>
      <c r="V478" s="4"/>
      <c r="W478" s="4"/>
      <c r="X478" s="38">
        <f t="shared" si="924"/>
        <v>0</v>
      </c>
      <c r="Y478" s="26"/>
      <c r="Z478" s="224"/>
    </row>
    <row r="479" spans="1:26" x14ac:dyDescent="0.25">
      <c r="A479" s="26"/>
      <c r="B479" s="262"/>
      <c r="C479" s="278"/>
      <c r="D479" s="222"/>
      <c r="E479" s="4"/>
      <c r="F479" s="4"/>
      <c r="G479" s="4"/>
      <c r="H479" s="4"/>
      <c r="I479" s="4"/>
      <c r="J479" s="4"/>
      <c r="K479" s="4"/>
      <c r="L479" s="38">
        <f t="shared" si="923"/>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923"/>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925">ROUND(SUM(E475:E480),0)</f>
        <v>0</v>
      </c>
      <c r="F481" s="44">
        <f t="shared" si="925"/>
        <v>0</v>
      </c>
      <c r="G481" s="44">
        <f t="shared" si="925"/>
        <v>0</v>
      </c>
      <c r="H481" s="44">
        <f t="shared" si="925"/>
        <v>0</v>
      </c>
      <c r="I481" s="44">
        <f t="shared" si="925"/>
        <v>0</v>
      </c>
      <c r="J481" s="44">
        <f t="shared" si="925"/>
        <v>0</v>
      </c>
      <c r="K481" s="44">
        <f t="shared" si="925"/>
        <v>0</v>
      </c>
      <c r="L481" s="45">
        <f t="shared" si="923"/>
        <v>0</v>
      </c>
      <c r="M481" s="26"/>
      <c r="N481" s="263"/>
      <c r="O481" s="31" t="s">
        <v>10</v>
      </c>
      <c r="P481" s="31"/>
      <c r="Q481" s="44">
        <f t="shared" ref="Q481:W481" si="926">ROUND(SUM(Q475:Q480),0)</f>
        <v>0</v>
      </c>
      <c r="R481" s="44">
        <f t="shared" si="926"/>
        <v>0</v>
      </c>
      <c r="S481" s="44">
        <f t="shared" si="926"/>
        <v>0</v>
      </c>
      <c r="T481" s="44">
        <f t="shared" si="926"/>
        <v>0</v>
      </c>
      <c r="U481" s="44">
        <f t="shared" si="926"/>
        <v>0</v>
      </c>
      <c r="V481" s="44">
        <f t="shared" si="926"/>
        <v>0</v>
      </c>
      <c r="W481" s="44">
        <f t="shared" si="926"/>
        <v>0</v>
      </c>
      <c r="X481" s="45">
        <f>SUM(Q481:W481)</f>
        <v>0</v>
      </c>
      <c r="Y481" s="26"/>
      <c r="Z481" s="224"/>
    </row>
    <row r="482" spans="1:26" x14ac:dyDescent="0.25">
      <c r="A482" s="26"/>
      <c r="B482" s="261" t="s">
        <v>11</v>
      </c>
      <c r="C482" s="34" t="s">
        <v>12</v>
      </c>
      <c r="D482" s="34"/>
      <c r="E482" s="35">
        <f t="shared" ref="E482:K482" si="927">E449</f>
        <v>2023</v>
      </c>
      <c r="F482" s="35">
        <f t="shared" si="927"/>
        <v>2024</v>
      </c>
      <c r="G482" s="35">
        <f t="shared" si="927"/>
        <v>2025</v>
      </c>
      <c r="H482" s="35">
        <f t="shared" si="927"/>
        <v>2026</v>
      </c>
      <c r="I482" s="35">
        <f t="shared" si="927"/>
        <v>2027</v>
      </c>
      <c r="J482" s="35">
        <f t="shared" si="927"/>
        <v>2028</v>
      </c>
      <c r="K482" s="35">
        <f t="shared" si="927"/>
        <v>2029</v>
      </c>
      <c r="L482" s="28" t="s">
        <v>5</v>
      </c>
      <c r="M482" s="26"/>
      <c r="N482" s="261" t="s">
        <v>11</v>
      </c>
      <c r="O482" s="34" t="s">
        <v>12</v>
      </c>
      <c r="P482" s="34"/>
      <c r="Q482" s="35">
        <f t="shared" ref="Q482:W482" si="928">Q449</f>
        <v>2023</v>
      </c>
      <c r="R482" s="35">
        <f t="shared" si="928"/>
        <v>2024</v>
      </c>
      <c r="S482" s="35">
        <f t="shared" si="928"/>
        <v>2025</v>
      </c>
      <c r="T482" s="35">
        <f t="shared" si="928"/>
        <v>2026</v>
      </c>
      <c r="U482" s="35">
        <f t="shared" si="928"/>
        <v>2027</v>
      </c>
      <c r="V482" s="35">
        <f t="shared" si="928"/>
        <v>2028</v>
      </c>
      <c r="W482" s="35">
        <f t="shared" si="928"/>
        <v>2029</v>
      </c>
      <c r="X482" s="28" t="s">
        <v>5</v>
      </c>
      <c r="Y482" s="26"/>
      <c r="Z482" s="224"/>
    </row>
    <row r="483" spans="1:26" x14ac:dyDescent="0.25">
      <c r="A483" s="26"/>
      <c r="B483" s="262"/>
      <c r="C483" s="276"/>
      <c r="D483" s="277"/>
      <c r="E483" s="4"/>
      <c r="F483" s="4"/>
      <c r="G483" s="4"/>
      <c r="H483" s="4"/>
      <c r="I483" s="4"/>
      <c r="J483" s="4"/>
      <c r="K483" s="4"/>
      <c r="L483" s="38">
        <f t="shared" ref="L483:L488" si="929">SUM(E483:K483)</f>
        <v>0</v>
      </c>
      <c r="M483" s="26"/>
      <c r="N483" s="262"/>
      <c r="O483" s="276"/>
      <c r="P483" s="277"/>
      <c r="Q483" s="4"/>
      <c r="R483" s="4"/>
      <c r="S483" s="4"/>
      <c r="T483" s="4"/>
      <c r="U483" s="4"/>
      <c r="V483" s="4"/>
      <c r="W483" s="4"/>
      <c r="X483" s="38">
        <f t="shared" ref="X483:X488" si="930">SUM(Q483:W483)</f>
        <v>0</v>
      </c>
      <c r="Y483" s="26"/>
      <c r="Z483" s="224"/>
    </row>
    <row r="484" spans="1:26" x14ac:dyDescent="0.25">
      <c r="A484" s="26"/>
      <c r="B484" s="262"/>
      <c r="C484" s="5"/>
      <c r="D484" s="6"/>
      <c r="E484" s="4"/>
      <c r="F484" s="4"/>
      <c r="G484" s="4"/>
      <c r="H484" s="4"/>
      <c r="I484" s="4"/>
      <c r="J484" s="4"/>
      <c r="K484" s="4"/>
      <c r="L484" s="38">
        <f t="shared" si="929"/>
        <v>0</v>
      </c>
      <c r="M484" s="26"/>
      <c r="N484" s="262"/>
      <c r="O484" s="5"/>
      <c r="P484" s="6"/>
      <c r="Q484" s="4"/>
      <c r="R484" s="4"/>
      <c r="S484" s="4"/>
      <c r="T484" s="4"/>
      <c r="U484" s="4"/>
      <c r="V484" s="4"/>
      <c r="W484" s="4"/>
      <c r="X484" s="38">
        <f t="shared" si="930"/>
        <v>0</v>
      </c>
      <c r="Y484" s="26"/>
      <c r="Z484" s="224"/>
    </row>
    <row r="485" spans="1:26" x14ac:dyDescent="0.25">
      <c r="A485" s="26"/>
      <c r="B485" s="262"/>
      <c r="C485" s="5"/>
      <c r="D485" s="6"/>
      <c r="E485" s="4"/>
      <c r="F485" s="4"/>
      <c r="G485" s="4"/>
      <c r="H485" s="4"/>
      <c r="I485" s="4"/>
      <c r="J485" s="4"/>
      <c r="K485" s="4"/>
      <c r="L485" s="38">
        <f t="shared" si="929"/>
        <v>0</v>
      </c>
      <c r="M485" s="26"/>
      <c r="N485" s="262"/>
      <c r="O485" s="5"/>
      <c r="P485" s="6"/>
      <c r="Q485" s="4"/>
      <c r="R485" s="4"/>
      <c r="S485" s="4"/>
      <c r="T485" s="4"/>
      <c r="U485" s="4"/>
      <c r="V485" s="4"/>
      <c r="W485" s="4"/>
      <c r="X485" s="38">
        <f t="shared" si="930"/>
        <v>0</v>
      </c>
      <c r="Y485" s="26"/>
      <c r="Z485" s="224"/>
    </row>
    <row r="486" spans="1:26" x14ac:dyDescent="0.25">
      <c r="A486" s="26"/>
      <c r="B486" s="262"/>
      <c r="C486" s="5"/>
      <c r="D486" s="6"/>
      <c r="E486" s="4"/>
      <c r="F486" s="4"/>
      <c r="G486" s="4"/>
      <c r="H486" s="4"/>
      <c r="I486" s="4"/>
      <c r="J486" s="4"/>
      <c r="K486" s="4"/>
      <c r="L486" s="38">
        <f t="shared" si="929"/>
        <v>0</v>
      </c>
      <c r="M486" s="26"/>
      <c r="N486" s="262"/>
      <c r="O486" s="5"/>
      <c r="P486" s="6"/>
      <c r="Q486" s="4"/>
      <c r="R486" s="4"/>
      <c r="S486" s="4"/>
      <c r="T486" s="4"/>
      <c r="U486" s="4"/>
      <c r="V486" s="4"/>
      <c r="W486" s="4"/>
      <c r="X486" s="38">
        <f t="shared" si="930"/>
        <v>0</v>
      </c>
      <c r="Y486" s="26"/>
      <c r="Z486" s="224"/>
    </row>
    <row r="487" spans="1:26" x14ac:dyDescent="0.25">
      <c r="A487" s="26"/>
      <c r="B487" s="262"/>
      <c r="C487" s="219"/>
      <c r="D487" s="220"/>
      <c r="E487" s="4"/>
      <c r="F487" s="4"/>
      <c r="G487" s="4"/>
      <c r="H487" s="4"/>
      <c r="I487" s="4"/>
      <c r="J487" s="4"/>
      <c r="K487" s="4"/>
      <c r="L487" s="38">
        <f t="shared" si="929"/>
        <v>0</v>
      </c>
      <c r="M487" s="26"/>
      <c r="N487" s="262"/>
      <c r="O487" s="219"/>
      <c r="P487" s="220"/>
      <c r="Q487" s="4"/>
      <c r="R487" s="4"/>
      <c r="S487" s="4"/>
      <c r="T487" s="4"/>
      <c r="U487" s="4"/>
      <c r="V487" s="4"/>
      <c r="W487" s="4"/>
      <c r="X487" s="38">
        <f t="shared" si="930"/>
        <v>0</v>
      </c>
      <c r="Y487" s="26"/>
      <c r="Z487" s="224"/>
    </row>
    <row r="488" spans="1:26" ht="15.75" thickBot="1" x14ac:dyDescent="0.3">
      <c r="A488" s="26"/>
      <c r="B488" s="263"/>
      <c r="C488" s="31" t="s">
        <v>29</v>
      </c>
      <c r="D488" s="31"/>
      <c r="E488" s="44">
        <f t="shared" ref="E488:K488" si="931">ROUND(SUM(E483:E487),0)</f>
        <v>0</v>
      </c>
      <c r="F488" s="44">
        <f t="shared" si="931"/>
        <v>0</v>
      </c>
      <c r="G488" s="44">
        <f t="shared" si="931"/>
        <v>0</v>
      </c>
      <c r="H488" s="44">
        <f t="shared" si="931"/>
        <v>0</v>
      </c>
      <c r="I488" s="44">
        <f t="shared" si="931"/>
        <v>0</v>
      </c>
      <c r="J488" s="44">
        <f t="shared" si="931"/>
        <v>0</v>
      </c>
      <c r="K488" s="44">
        <f t="shared" si="931"/>
        <v>0</v>
      </c>
      <c r="L488" s="45">
        <f t="shared" si="929"/>
        <v>0</v>
      </c>
      <c r="M488" s="26"/>
      <c r="N488" s="263"/>
      <c r="O488" s="31" t="s">
        <v>13</v>
      </c>
      <c r="P488" s="31"/>
      <c r="Q488" s="44">
        <f t="shared" ref="Q488:W488" si="932">ROUND(SUM(Q483:Q487),0)</f>
        <v>0</v>
      </c>
      <c r="R488" s="44">
        <f t="shared" si="932"/>
        <v>0</v>
      </c>
      <c r="S488" s="44">
        <f t="shared" si="932"/>
        <v>0</v>
      </c>
      <c r="T488" s="44">
        <f t="shared" si="932"/>
        <v>0</v>
      </c>
      <c r="U488" s="44">
        <f t="shared" si="932"/>
        <v>0</v>
      </c>
      <c r="V488" s="44">
        <f t="shared" si="932"/>
        <v>0</v>
      </c>
      <c r="W488" s="44">
        <f t="shared" si="932"/>
        <v>0</v>
      </c>
      <c r="X488" s="45">
        <f t="shared" si="930"/>
        <v>0</v>
      </c>
      <c r="Y488" s="26"/>
      <c r="Z488" s="224"/>
    </row>
    <row r="489" spans="1:26" x14ac:dyDescent="0.25">
      <c r="A489" s="26"/>
      <c r="B489" s="261" t="s">
        <v>31</v>
      </c>
      <c r="C489" s="34" t="s">
        <v>19</v>
      </c>
      <c r="D489" s="34"/>
      <c r="E489" s="35">
        <f>E449</f>
        <v>2023</v>
      </c>
      <c r="F489" s="35">
        <f t="shared" ref="F489:K489" si="933">F449</f>
        <v>2024</v>
      </c>
      <c r="G489" s="35">
        <f t="shared" si="933"/>
        <v>2025</v>
      </c>
      <c r="H489" s="35">
        <f t="shared" si="933"/>
        <v>2026</v>
      </c>
      <c r="I489" s="35">
        <f t="shared" si="933"/>
        <v>2027</v>
      </c>
      <c r="J489" s="35">
        <f t="shared" si="933"/>
        <v>2028</v>
      </c>
      <c r="K489" s="35">
        <f t="shared" si="933"/>
        <v>2029</v>
      </c>
      <c r="L489" s="28" t="s">
        <v>5</v>
      </c>
      <c r="M489" s="26"/>
      <c r="N489" s="261" t="s">
        <v>31</v>
      </c>
      <c r="O489" s="34" t="s">
        <v>19</v>
      </c>
      <c r="P489" s="34"/>
      <c r="Q489" s="35">
        <f>Q449</f>
        <v>2023</v>
      </c>
      <c r="R489" s="35">
        <f t="shared" ref="R489:W489" si="934">R449</f>
        <v>2024</v>
      </c>
      <c r="S489" s="35">
        <f t="shared" si="934"/>
        <v>2025</v>
      </c>
      <c r="T489" s="35">
        <f t="shared" si="934"/>
        <v>2026</v>
      </c>
      <c r="U489" s="35">
        <f t="shared" si="934"/>
        <v>2027</v>
      </c>
      <c r="V489" s="35">
        <f t="shared" si="934"/>
        <v>2028</v>
      </c>
      <c r="W489" s="35">
        <f t="shared" si="934"/>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935">SUM(Q490:W490)</f>
        <v>0</v>
      </c>
      <c r="Y490" s="26"/>
      <c r="Z490" s="224"/>
    </row>
    <row r="491" spans="1:26" x14ac:dyDescent="0.25">
      <c r="A491" s="26"/>
      <c r="B491" s="262"/>
      <c r="C491" s="5"/>
      <c r="D491" s="6"/>
      <c r="E491" s="4"/>
      <c r="F491" s="4"/>
      <c r="G491" s="4"/>
      <c r="H491" s="4"/>
      <c r="I491" s="4"/>
      <c r="J491" s="4"/>
      <c r="K491" s="4"/>
      <c r="L491" s="38">
        <f>SUM(E491:K491)</f>
        <v>0</v>
      </c>
      <c r="M491" s="26"/>
      <c r="N491" s="262"/>
      <c r="O491" s="5"/>
      <c r="P491" s="6"/>
      <c r="Q491" s="4"/>
      <c r="R491" s="4"/>
      <c r="S491" s="4"/>
      <c r="T491" s="4"/>
      <c r="U491" s="4"/>
      <c r="V491" s="4"/>
      <c r="W491" s="4"/>
      <c r="X491" s="38">
        <f t="shared" si="935"/>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935"/>
        <v>0</v>
      </c>
      <c r="Y492" s="26"/>
      <c r="Z492" s="224"/>
    </row>
    <row r="493" spans="1:26" ht="15.75" thickBot="1" x14ac:dyDescent="0.3">
      <c r="A493" s="26"/>
      <c r="B493" s="263"/>
      <c r="C493" s="31" t="s">
        <v>30</v>
      </c>
      <c r="D493" s="31"/>
      <c r="E493" s="44">
        <f t="shared" ref="E493:K493" si="936">ROUND(SUM(E490:E492),0)</f>
        <v>0</v>
      </c>
      <c r="F493" s="44">
        <f t="shared" si="936"/>
        <v>0</v>
      </c>
      <c r="G493" s="44">
        <f t="shared" si="936"/>
        <v>0</v>
      </c>
      <c r="H493" s="44">
        <f t="shared" si="936"/>
        <v>0</v>
      </c>
      <c r="I493" s="44">
        <f t="shared" si="936"/>
        <v>0</v>
      </c>
      <c r="J493" s="44">
        <f t="shared" si="936"/>
        <v>0</v>
      </c>
      <c r="K493" s="44">
        <f t="shared" si="936"/>
        <v>0</v>
      </c>
      <c r="L493" s="45">
        <f>SUM(E493:K493)</f>
        <v>0</v>
      </c>
      <c r="M493" s="26"/>
      <c r="N493" s="263"/>
      <c r="O493" s="31" t="s">
        <v>13</v>
      </c>
      <c r="P493" s="31"/>
      <c r="Q493" s="44">
        <f t="shared" ref="Q493:W493" si="937">ROUND(SUM(Q490:Q492),0)</f>
        <v>0</v>
      </c>
      <c r="R493" s="44">
        <f t="shared" si="937"/>
        <v>0</v>
      </c>
      <c r="S493" s="44">
        <f t="shared" si="937"/>
        <v>0</v>
      </c>
      <c r="T493" s="44">
        <f t="shared" si="937"/>
        <v>0</v>
      </c>
      <c r="U493" s="44">
        <f t="shared" si="937"/>
        <v>0</v>
      </c>
      <c r="V493" s="44">
        <f t="shared" si="937"/>
        <v>0</v>
      </c>
      <c r="W493" s="44">
        <f t="shared" si="937"/>
        <v>0</v>
      </c>
      <c r="X493" s="45">
        <f t="shared" si="935"/>
        <v>0</v>
      </c>
      <c r="Y493" s="26"/>
      <c r="Z493" s="224"/>
    </row>
    <row r="494" spans="1:26" x14ac:dyDescent="0.25">
      <c r="A494" s="26"/>
      <c r="B494" s="261" t="s">
        <v>33</v>
      </c>
      <c r="C494" s="34" t="s">
        <v>32</v>
      </c>
      <c r="D494" s="34"/>
      <c r="E494" s="35">
        <f>E449</f>
        <v>2023</v>
      </c>
      <c r="F494" s="35">
        <f t="shared" ref="F494:K494" si="938">F449</f>
        <v>2024</v>
      </c>
      <c r="G494" s="35">
        <f t="shared" si="938"/>
        <v>2025</v>
      </c>
      <c r="H494" s="35">
        <f t="shared" si="938"/>
        <v>2026</v>
      </c>
      <c r="I494" s="35">
        <f t="shared" si="938"/>
        <v>2027</v>
      </c>
      <c r="J494" s="35">
        <f t="shared" si="938"/>
        <v>2028</v>
      </c>
      <c r="K494" s="35">
        <f t="shared" si="938"/>
        <v>2029</v>
      </c>
      <c r="L494" s="28" t="s">
        <v>5</v>
      </c>
      <c r="M494" s="26"/>
      <c r="N494" s="261" t="s">
        <v>33</v>
      </c>
      <c r="O494" s="34" t="s">
        <v>32</v>
      </c>
      <c r="P494" s="34"/>
      <c r="Q494" s="35">
        <f>Q449</f>
        <v>2023</v>
      </c>
      <c r="R494" s="35">
        <f t="shared" ref="R494:W494" si="939">R449</f>
        <v>2024</v>
      </c>
      <c r="S494" s="35">
        <f t="shared" si="939"/>
        <v>2025</v>
      </c>
      <c r="T494" s="35">
        <f t="shared" si="939"/>
        <v>2026</v>
      </c>
      <c r="U494" s="35">
        <f t="shared" si="939"/>
        <v>2027</v>
      </c>
      <c r="V494" s="35">
        <f t="shared" si="939"/>
        <v>2028</v>
      </c>
      <c r="W494" s="35">
        <f t="shared" si="939"/>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940">SUM(Q495:W495)</f>
        <v>0</v>
      </c>
      <c r="Y495" s="26"/>
      <c r="Z495" s="224"/>
    </row>
    <row r="496" spans="1:26" ht="15.75" thickBot="1" x14ac:dyDescent="0.3">
      <c r="A496" s="26"/>
      <c r="B496" s="263"/>
      <c r="C496" s="31" t="s">
        <v>34</v>
      </c>
      <c r="D496" s="31"/>
      <c r="E496" s="44">
        <f t="shared" ref="E496:K496" si="941">ROUND(SUM(E495:E495),0)</f>
        <v>0</v>
      </c>
      <c r="F496" s="44">
        <f t="shared" si="941"/>
        <v>0</v>
      </c>
      <c r="G496" s="44">
        <f t="shared" si="941"/>
        <v>0</v>
      </c>
      <c r="H496" s="44">
        <f t="shared" si="941"/>
        <v>0</v>
      </c>
      <c r="I496" s="44">
        <f t="shared" si="941"/>
        <v>0</v>
      </c>
      <c r="J496" s="44">
        <f t="shared" si="941"/>
        <v>0</v>
      </c>
      <c r="K496" s="44">
        <f t="shared" si="941"/>
        <v>0</v>
      </c>
      <c r="L496" s="45">
        <f>SUM(E496:K496)</f>
        <v>0</v>
      </c>
      <c r="M496" s="26"/>
      <c r="N496" s="263"/>
      <c r="O496" s="31" t="s">
        <v>34</v>
      </c>
      <c r="P496" s="31"/>
      <c r="Q496" s="44">
        <f t="shared" ref="Q496:W496" si="942">ROUND(SUM(Q495:Q495),0)</f>
        <v>0</v>
      </c>
      <c r="R496" s="44">
        <f t="shared" si="942"/>
        <v>0</v>
      </c>
      <c r="S496" s="44">
        <f t="shared" si="942"/>
        <v>0</v>
      </c>
      <c r="T496" s="44">
        <f t="shared" si="942"/>
        <v>0</v>
      </c>
      <c r="U496" s="44">
        <f t="shared" si="942"/>
        <v>0</v>
      </c>
      <c r="V496" s="44">
        <f t="shared" si="942"/>
        <v>0</v>
      </c>
      <c r="W496" s="44">
        <f t="shared" si="942"/>
        <v>0</v>
      </c>
      <c r="X496" s="45">
        <f t="shared" si="940"/>
        <v>0</v>
      </c>
      <c r="Y496" s="26"/>
      <c r="Z496" s="224"/>
    </row>
    <row r="497" spans="1:26" x14ac:dyDescent="0.25">
      <c r="A497" s="26"/>
      <c r="B497" s="261" t="s">
        <v>14</v>
      </c>
      <c r="C497" s="82"/>
      <c r="D497" s="82"/>
      <c r="E497" s="35">
        <f t="shared" ref="E497:K497" si="943">E449</f>
        <v>2023</v>
      </c>
      <c r="F497" s="35">
        <f t="shared" si="943"/>
        <v>2024</v>
      </c>
      <c r="G497" s="35">
        <f t="shared" si="943"/>
        <v>2025</v>
      </c>
      <c r="H497" s="35">
        <f t="shared" si="943"/>
        <v>2026</v>
      </c>
      <c r="I497" s="35">
        <f t="shared" si="943"/>
        <v>2027</v>
      </c>
      <c r="J497" s="35">
        <f t="shared" si="943"/>
        <v>2028</v>
      </c>
      <c r="K497" s="35">
        <f t="shared" si="943"/>
        <v>2029</v>
      </c>
      <c r="L497" s="28" t="s">
        <v>2</v>
      </c>
      <c r="M497" s="26"/>
      <c r="N497" s="261" t="s">
        <v>14</v>
      </c>
      <c r="O497" s="82"/>
      <c r="P497" s="82"/>
      <c r="Q497" s="35">
        <f t="shared" ref="Q497:W497" si="944">Q449</f>
        <v>2023</v>
      </c>
      <c r="R497" s="35">
        <f t="shared" si="944"/>
        <v>2024</v>
      </c>
      <c r="S497" s="35">
        <f t="shared" si="944"/>
        <v>2025</v>
      </c>
      <c r="T497" s="35">
        <f t="shared" si="944"/>
        <v>2026</v>
      </c>
      <c r="U497" s="35">
        <f t="shared" si="944"/>
        <v>2027</v>
      </c>
      <c r="V497" s="35">
        <f t="shared" si="944"/>
        <v>2028</v>
      </c>
      <c r="W497" s="35">
        <f t="shared" si="944"/>
        <v>2029</v>
      </c>
      <c r="X497" s="28" t="s">
        <v>2</v>
      </c>
      <c r="Y497" s="26"/>
      <c r="Z497" s="224"/>
    </row>
    <row r="498" spans="1:26" x14ac:dyDescent="0.25">
      <c r="A498" s="26"/>
      <c r="B498" s="262"/>
      <c r="C498" s="46" t="s">
        <v>35</v>
      </c>
      <c r="D498" s="46"/>
      <c r="E498" s="37">
        <f t="shared" ref="E498:K498" si="945">E473+E481+E488+E493+E496</f>
        <v>0</v>
      </c>
      <c r="F498" s="37">
        <f t="shared" si="945"/>
        <v>0</v>
      </c>
      <c r="G498" s="37">
        <f t="shared" si="945"/>
        <v>0</v>
      </c>
      <c r="H498" s="37">
        <f t="shared" si="945"/>
        <v>0</v>
      </c>
      <c r="I498" s="37">
        <f t="shared" si="945"/>
        <v>0</v>
      </c>
      <c r="J498" s="37">
        <f t="shared" si="945"/>
        <v>0</v>
      </c>
      <c r="K498" s="37">
        <f t="shared" si="945"/>
        <v>0</v>
      </c>
      <c r="L498" s="38">
        <f>SUM(E498:K498)</f>
        <v>0</v>
      </c>
      <c r="M498" s="26"/>
      <c r="N498" s="262"/>
      <c r="O498" s="46" t="s">
        <v>35</v>
      </c>
      <c r="P498" s="46"/>
      <c r="Q498" s="37">
        <f t="shared" ref="Q498:W498" si="946">Q473+Q481+Q488+Q493+Q496</f>
        <v>0</v>
      </c>
      <c r="R498" s="37">
        <f t="shared" si="946"/>
        <v>0</v>
      </c>
      <c r="S498" s="37">
        <f t="shared" si="946"/>
        <v>0</v>
      </c>
      <c r="T498" s="37">
        <f t="shared" si="946"/>
        <v>0</v>
      </c>
      <c r="U498" s="37">
        <f t="shared" si="946"/>
        <v>0</v>
      </c>
      <c r="V498" s="37">
        <f t="shared" si="946"/>
        <v>0</v>
      </c>
      <c r="W498" s="37">
        <f t="shared" si="946"/>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947">SUM(F498:F500)</f>
        <v>0</v>
      </c>
      <c r="G501" s="44">
        <f t="shared" si="947"/>
        <v>0</v>
      </c>
      <c r="H501" s="44">
        <f t="shared" si="947"/>
        <v>0</v>
      </c>
      <c r="I501" s="44">
        <f t="shared" si="947"/>
        <v>0</v>
      </c>
      <c r="J501" s="44">
        <f t="shared" si="947"/>
        <v>0</v>
      </c>
      <c r="K501" s="44">
        <f t="shared" si="947"/>
        <v>0</v>
      </c>
      <c r="L501" s="45">
        <f>SUM(E501:K501)</f>
        <v>0</v>
      </c>
      <c r="M501" s="48"/>
      <c r="N501" s="263"/>
      <c r="O501" s="31" t="s">
        <v>15</v>
      </c>
      <c r="P501" s="31"/>
      <c r="Q501" s="44">
        <f t="shared" ref="Q501:W501" si="948">SUM(Q498:Q500)</f>
        <v>0</v>
      </c>
      <c r="R501" s="44">
        <f t="shared" si="948"/>
        <v>0</v>
      </c>
      <c r="S501" s="44">
        <f t="shared" si="948"/>
        <v>0</v>
      </c>
      <c r="T501" s="44">
        <f t="shared" si="948"/>
        <v>0</v>
      </c>
      <c r="U501" s="44">
        <f t="shared" si="948"/>
        <v>0</v>
      </c>
      <c r="V501" s="44">
        <f t="shared" si="948"/>
        <v>0</v>
      </c>
      <c r="W501" s="44">
        <f t="shared" si="948"/>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949">E15</f>
        <v>2023</v>
      </c>
      <c r="F505" s="9">
        <f t="shared" si="949"/>
        <v>2024</v>
      </c>
      <c r="G505" s="9">
        <f t="shared" si="949"/>
        <v>2025</v>
      </c>
      <c r="H505" s="9">
        <f t="shared" si="949"/>
        <v>2026</v>
      </c>
      <c r="I505" s="9">
        <f t="shared" si="949"/>
        <v>2027</v>
      </c>
      <c r="J505" s="9">
        <f t="shared" si="949"/>
        <v>2028</v>
      </c>
      <c r="K505" s="9">
        <f t="shared" si="949"/>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 si="950">IF(E571=0,0%,E571/(E571+Q571))</f>
        <v>0</v>
      </c>
      <c r="F506" s="15">
        <f t="shared" ref="F506" si="951">IF(F571=0,0%,F571/(F571+R571))</f>
        <v>0</v>
      </c>
      <c r="G506" s="15">
        <f t="shared" ref="G506" si="952">IF(G571=0,0%,G571/(G571+S571))</f>
        <v>0</v>
      </c>
      <c r="H506" s="15">
        <f t="shared" ref="H506" si="953">IF(H571=0,0%,H571/(H571+T571))</f>
        <v>0</v>
      </c>
      <c r="I506" s="15">
        <f t="shared" ref="I506" si="954">IF(I571=0,0%,I571/(I571+U571))</f>
        <v>0</v>
      </c>
      <c r="J506" s="15">
        <f t="shared" ref="J506" si="955">IF(J571=0,0%,J571/(J571+V571))</f>
        <v>0</v>
      </c>
      <c r="K506" s="15">
        <f t="shared" ref="K506" si="956">IF(K571=0,0%,K571/(K571+W571))</f>
        <v>0</v>
      </c>
      <c r="L506" s="14">
        <f t="shared" ref="L506" si="957">IF(L571=0,0%,L571/(L571+X571))</f>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958">E571</f>
        <v>0</v>
      </c>
      <c r="F507" s="18">
        <f t="shared" si="958"/>
        <v>0</v>
      </c>
      <c r="G507" s="18">
        <f t="shared" si="958"/>
        <v>0</v>
      </c>
      <c r="H507" s="18">
        <f t="shared" si="958"/>
        <v>0</v>
      </c>
      <c r="I507" s="18">
        <f t="shared" si="958"/>
        <v>0</v>
      </c>
      <c r="J507" s="18">
        <f t="shared" si="958"/>
        <v>0</v>
      </c>
      <c r="K507" s="18">
        <f t="shared" si="95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 si="959">E543+Q543</f>
        <v>0</v>
      </c>
      <c r="F509" s="20">
        <f t="shared" ref="F509" si="960">F543+R543</f>
        <v>0</v>
      </c>
      <c r="G509" s="20">
        <f t="shared" ref="G509" si="961">G543+S543</f>
        <v>0</v>
      </c>
      <c r="H509" s="20">
        <f t="shared" ref="H509" si="962">H543+T543</f>
        <v>0</v>
      </c>
      <c r="I509" s="20">
        <f t="shared" ref="I509" si="963">I543+U543</f>
        <v>0</v>
      </c>
      <c r="J509" s="20">
        <f t="shared" ref="J509" si="964">J543+V543</f>
        <v>0</v>
      </c>
      <c r="K509" s="20">
        <f t="shared" ref="K509" si="965">K543+W543</f>
        <v>0</v>
      </c>
      <c r="L509" s="18">
        <f t="shared" ref="L509:L516" si="966">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 si="967">E551+Q551</f>
        <v>0</v>
      </c>
      <c r="F510" s="20">
        <f t="shared" ref="F510" si="968">F551+R551</f>
        <v>0</v>
      </c>
      <c r="G510" s="20">
        <f t="shared" ref="G510" si="969">G551+S551</f>
        <v>0</v>
      </c>
      <c r="H510" s="20">
        <f t="shared" ref="H510" si="970">H551+T551</f>
        <v>0</v>
      </c>
      <c r="I510" s="20">
        <f t="shared" ref="I510" si="971">I551+U551</f>
        <v>0</v>
      </c>
      <c r="J510" s="20">
        <f t="shared" ref="J510" si="972">J551+V551</f>
        <v>0</v>
      </c>
      <c r="K510" s="20">
        <f t="shared" ref="K510" si="973">K551+W551</f>
        <v>0</v>
      </c>
      <c r="L510" s="18">
        <f t="shared" si="966"/>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 si="974">E558+Q558</f>
        <v>0</v>
      </c>
      <c r="F511" s="20">
        <f t="shared" ref="F511" si="975">F558+R558</f>
        <v>0</v>
      </c>
      <c r="G511" s="20">
        <f t="shared" ref="G511" si="976">G558+S558</f>
        <v>0</v>
      </c>
      <c r="H511" s="20">
        <f t="shared" ref="H511" si="977">H558+T558</f>
        <v>0</v>
      </c>
      <c r="I511" s="20">
        <f t="shared" ref="I511" si="978">I558+U558</f>
        <v>0</v>
      </c>
      <c r="J511" s="20">
        <f t="shared" ref="J511" si="979">J558+V558</f>
        <v>0</v>
      </c>
      <c r="K511" s="20">
        <f t="shared" ref="K511" si="980">K558+W558</f>
        <v>0</v>
      </c>
      <c r="L511" s="18">
        <f t="shared" si="966"/>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 si="981">E563+Q563</f>
        <v>0</v>
      </c>
      <c r="F512" s="20">
        <f t="shared" ref="F512" si="982">F563+R563</f>
        <v>0</v>
      </c>
      <c r="G512" s="20">
        <f t="shared" ref="G512" si="983">G563+S563</f>
        <v>0</v>
      </c>
      <c r="H512" s="20">
        <f t="shared" ref="H512" si="984">H563+T563</f>
        <v>0</v>
      </c>
      <c r="I512" s="20">
        <f t="shared" ref="I512" si="985">I563+U563</f>
        <v>0</v>
      </c>
      <c r="J512" s="20">
        <f t="shared" ref="J512" si="986">J563+V563</f>
        <v>0</v>
      </c>
      <c r="K512" s="20">
        <f t="shared" ref="K512" si="987">K563+W563</f>
        <v>0</v>
      </c>
      <c r="L512" s="18">
        <f t="shared" si="966"/>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 si="988">E566+Q566</f>
        <v>0</v>
      </c>
      <c r="F513" s="20">
        <f t="shared" ref="F513" si="989">F566+R566</f>
        <v>0</v>
      </c>
      <c r="G513" s="20">
        <f t="shared" ref="G513" si="990">G566+S566</f>
        <v>0</v>
      </c>
      <c r="H513" s="20">
        <f t="shared" ref="H513" si="991">H566+T566</f>
        <v>0</v>
      </c>
      <c r="I513" s="20">
        <f t="shared" ref="I513" si="992">I566+U566</f>
        <v>0</v>
      </c>
      <c r="J513" s="20">
        <f t="shared" ref="J513" si="993">J566+V566</f>
        <v>0</v>
      </c>
      <c r="K513" s="20">
        <f t="shared" ref="K513" si="994">K566+W566</f>
        <v>0</v>
      </c>
      <c r="L513" s="18">
        <f t="shared" si="966"/>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995">SUM(F569:F570)+SUM(R569:R570)</f>
        <v>0</v>
      </c>
      <c r="G514" s="18">
        <f t="shared" ref="G514" si="996">SUM(G569:G570)+SUM(S569:S570)</f>
        <v>0</v>
      </c>
      <c r="H514" s="18">
        <f t="shared" ref="H514" si="997">SUM(H569:H570)+SUM(T569:T570)</f>
        <v>0</v>
      </c>
      <c r="I514" s="18">
        <f t="shared" ref="I514" si="998">SUM(I569:I570)+SUM(U569:U570)</f>
        <v>0</v>
      </c>
      <c r="J514" s="18">
        <f t="shared" ref="J514" si="999">SUM(J569:J570)+SUM(V569:V570)</f>
        <v>0</v>
      </c>
      <c r="K514" s="18">
        <f t="shared" ref="K514" si="1000">SUM(K569:K570)+SUM(W569:W570)</f>
        <v>0</v>
      </c>
      <c r="L514" s="18">
        <f t="shared" si="966"/>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 si="1001">E568+Q568</f>
        <v>0</v>
      </c>
      <c r="F515" s="18">
        <f t="shared" ref="F515" si="1002">F568+R568</f>
        <v>0</v>
      </c>
      <c r="G515" s="18">
        <f t="shared" ref="G515" si="1003">G568+S568</f>
        <v>0</v>
      </c>
      <c r="H515" s="18">
        <f t="shared" ref="H515" si="1004">H568+T568</f>
        <v>0</v>
      </c>
      <c r="I515" s="18">
        <f t="shared" ref="I515" si="1005">I568+U568</f>
        <v>0</v>
      </c>
      <c r="J515" s="18">
        <f t="shared" ref="J515" si="1006">J568+V568</f>
        <v>0</v>
      </c>
      <c r="K515" s="18">
        <f t="shared" ref="K515" si="1007">K568+W568</f>
        <v>0</v>
      </c>
      <c r="L515" s="18">
        <f t="shared" si="966"/>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 si="1008">E571+Q571</f>
        <v>0</v>
      </c>
      <c r="F516" s="18">
        <f t="shared" ref="F516" si="1009">F571+R571</f>
        <v>0</v>
      </c>
      <c r="G516" s="18">
        <f t="shared" ref="G516" si="1010">G571+S571</f>
        <v>0</v>
      </c>
      <c r="H516" s="18">
        <f t="shared" ref="H516" si="1011">H571+T571</f>
        <v>0</v>
      </c>
      <c r="I516" s="18">
        <f t="shared" ref="I516" si="1012">I571+U571</f>
        <v>0</v>
      </c>
      <c r="J516" s="18">
        <f t="shared" ref="J516" si="1013">J571+V571</f>
        <v>0</v>
      </c>
      <c r="K516" s="18">
        <f t="shared" ref="K516" si="1014">K571+W571</f>
        <v>0</v>
      </c>
      <c r="L516" s="18">
        <f t="shared" si="966"/>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1015">E505</f>
        <v>2023</v>
      </c>
      <c r="F519" s="27">
        <f t="shared" si="1015"/>
        <v>2024</v>
      </c>
      <c r="G519" s="27">
        <f t="shared" si="1015"/>
        <v>2025</v>
      </c>
      <c r="H519" s="27">
        <f t="shared" si="1015"/>
        <v>2026</v>
      </c>
      <c r="I519" s="27">
        <f t="shared" si="1015"/>
        <v>2027</v>
      </c>
      <c r="J519" s="27">
        <f t="shared" si="1015"/>
        <v>2028</v>
      </c>
      <c r="K519" s="27">
        <f t="shared" si="1015"/>
        <v>2029</v>
      </c>
      <c r="L519" s="28" t="s">
        <v>2</v>
      </c>
      <c r="M519" s="26"/>
      <c r="N519" s="261" t="s">
        <v>0</v>
      </c>
      <c r="O519" s="271" t="s">
        <v>1</v>
      </c>
      <c r="P519" s="272"/>
      <c r="Q519" s="27">
        <f t="shared" ref="Q519" si="1016">E505</f>
        <v>2023</v>
      </c>
      <c r="R519" s="27">
        <f t="shared" ref="R519" si="1017">F505</f>
        <v>2024</v>
      </c>
      <c r="S519" s="27">
        <f t="shared" ref="S519" si="1018">G505</f>
        <v>2025</v>
      </c>
      <c r="T519" s="27">
        <f t="shared" ref="T519" si="1019">H505</f>
        <v>2026</v>
      </c>
      <c r="U519" s="27">
        <f t="shared" ref="U519" si="1020">I505</f>
        <v>2027</v>
      </c>
      <c r="V519" s="27">
        <f t="shared" ref="V519" si="1021">J505</f>
        <v>2028</v>
      </c>
      <c r="W519" s="27">
        <f t="shared" ref="W519" si="1022">K505</f>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1023">SUM(E521:K521)</f>
        <v>0</v>
      </c>
      <c r="M521" s="26"/>
      <c r="N521" s="262"/>
      <c r="O521" s="221" t="str">
        <f>IF($J$4&lt;&gt;0,$J$4,"")</f>
        <v/>
      </c>
      <c r="P521" s="222"/>
      <c r="Q521" s="106"/>
      <c r="R521" s="106"/>
      <c r="S521" s="106"/>
      <c r="T521" s="106"/>
      <c r="U521" s="106"/>
      <c r="V521" s="1"/>
      <c r="W521" s="1"/>
      <c r="X521" s="29">
        <f t="shared" ref="X521:X523" si="1024">SUM(Q521:W521)</f>
        <v>0</v>
      </c>
      <c r="Y521" s="26"/>
      <c r="Z521" s="224"/>
    </row>
    <row r="522" spans="1:26" x14ac:dyDescent="0.25">
      <c r="A522" s="26"/>
      <c r="B522" s="262"/>
      <c r="C522" s="221" t="str">
        <f>IF($J$6&lt;&gt;0,$J$6,"")</f>
        <v/>
      </c>
      <c r="D522" s="222"/>
      <c r="E522" s="1"/>
      <c r="F522" s="1"/>
      <c r="G522" s="1"/>
      <c r="H522" s="1"/>
      <c r="I522" s="1"/>
      <c r="J522" s="1"/>
      <c r="K522" s="1"/>
      <c r="L522" s="29">
        <f t="shared" si="1023"/>
        <v>0</v>
      </c>
      <c r="M522" s="26"/>
      <c r="N522" s="262"/>
      <c r="O522" s="221" t="str">
        <f>IF($J$6&lt;&gt;0,$J$6,"")</f>
        <v/>
      </c>
      <c r="P522" s="222"/>
      <c r="Q522" s="1"/>
      <c r="R522" s="1"/>
      <c r="S522" s="1"/>
      <c r="T522" s="1"/>
      <c r="U522" s="1"/>
      <c r="V522" s="1"/>
      <c r="W522" s="1"/>
      <c r="X522" s="29">
        <f t="shared" si="1024"/>
        <v>0</v>
      </c>
      <c r="Y522" s="26"/>
      <c r="Z522" s="224"/>
    </row>
    <row r="523" spans="1:26" x14ac:dyDescent="0.25">
      <c r="A523" s="26"/>
      <c r="B523" s="262"/>
      <c r="C523" s="221" t="str">
        <f>IF($J$8&lt;&gt;0,$J$8,"")</f>
        <v/>
      </c>
      <c r="D523" s="222"/>
      <c r="E523" s="1"/>
      <c r="F523" s="1"/>
      <c r="G523" s="1"/>
      <c r="H523" s="1"/>
      <c r="I523" s="1"/>
      <c r="J523" s="1"/>
      <c r="K523" s="1"/>
      <c r="L523" s="29">
        <f t="shared" si="1023"/>
        <v>0</v>
      </c>
      <c r="M523" s="26"/>
      <c r="N523" s="262"/>
      <c r="O523" s="221" t="str">
        <f>IF($J$8&lt;&gt;0,$J$8,"")</f>
        <v/>
      </c>
      <c r="P523" s="222"/>
      <c r="Q523" s="1"/>
      <c r="R523" s="1"/>
      <c r="S523" s="1"/>
      <c r="T523" s="1"/>
      <c r="U523" s="1"/>
      <c r="V523" s="1"/>
      <c r="W523" s="1"/>
      <c r="X523" s="29">
        <f t="shared" si="1024"/>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1025">SUM(E525:K525)</f>
        <v>0</v>
      </c>
      <c r="M525" s="26"/>
      <c r="N525" s="262"/>
      <c r="O525" s="278"/>
      <c r="P525" s="222"/>
      <c r="Q525" s="1"/>
      <c r="R525" s="1"/>
      <c r="S525" s="1"/>
      <c r="T525" s="1"/>
      <c r="U525" s="1"/>
      <c r="V525" s="1"/>
      <c r="W525" s="1"/>
      <c r="X525" s="29">
        <f t="shared" ref="X525:X527" si="1026">SUM(Q525:W525)</f>
        <v>0</v>
      </c>
      <c r="Y525" s="26"/>
      <c r="Z525" s="224"/>
    </row>
    <row r="526" spans="1:26" x14ac:dyDescent="0.25">
      <c r="A526" s="26"/>
      <c r="B526" s="262"/>
      <c r="C526" s="278"/>
      <c r="D526" s="222"/>
      <c r="E526" s="1"/>
      <c r="F526" s="1"/>
      <c r="G526" s="1"/>
      <c r="H526" s="1"/>
      <c r="I526" s="1"/>
      <c r="J526" s="1"/>
      <c r="K526" s="1"/>
      <c r="L526" s="29">
        <f t="shared" si="1025"/>
        <v>0</v>
      </c>
      <c r="M526" s="26"/>
      <c r="N526" s="262"/>
      <c r="O526" s="278"/>
      <c r="P526" s="222"/>
      <c r="Q526" s="1"/>
      <c r="R526" s="1"/>
      <c r="S526" s="1"/>
      <c r="T526" s="1"/>
      <c r="U526" s="1"/>
      <c r="V526" s="1"/>
      <c r="W526" s="1"/>
      <c r="X526" s="29">
        <f t="shared" si="1026"/>
        <v>0</v>
      </c>
      <c r="Y526" s="26"/>
      <c r="Z526" s="224"/>
    </row>
    <row r="527" spans="1:26" x14ac:dyDescent="0.25">
      <c r="A527" s="26"/>
      <c r="B527" s="262"/>
      <c r="C527" s="278"/>
      <c r="D527" s="222"/>
      <c r="E527" s="1"/>
      <c r="F527" s="1"/>
      <c r="G527" s="1"/>
      <c r="H527" s="1"/>
      <c r="I527" s="1"/>
      <c r="J527" s="1"/>
      <c r="K527" s="1"/>
      <c r="L527" s="29">
        <f t="shared" si="1025"/>
        <v>0</v>
      </c>
      <c r="M527" s="26"/>
      <c r="N527" s="262"/>
      <c r="O527" s="278"/>
      <c r="P527" s="222"/>
      <c r="Q527" s="1"/>
      <c r="R527" s="1"/>
      <c r="S527" s="1"/>
      <c r="T527" s="1"/>
      <c r="U527" s="1"/>
      <c r="V527" s="1"/>
      <c r="W527" s="1"/>
      <c r="X527" s="29">
        <f t="shared" si="1026"/>
        <v>0</v>
      </c>
      <c r="Y527" s="26"/>
      <c r="Z527" s="224"/>
    </row>
    <row r="528" spans="1:26" x14ac:dyDescent="0.25">
      <c r="A528" s="26"/>
      <c r="B528" s="262"/>
      <c r="C528" s="269" t="s">
        <v>113</v>
      </c>
      <c r="D528" s="270"/>
      <c r="E528" s="121"/>
      <c r="F528" s="122"/>
      <c r="G528" s="122"/>
      <c r="H528" s="122"/>
      <c r="I528" s="122"/>
      <c r="J528" s="122"/>
      <c r="K528" s="122"/>
      <c r="L528" s="120">
        <f t="shared" si="1025"/>
        <v>0</v>
      </c>
      <c r="M528" s="26"/>
      <c r="N528" s="262"/>
      <c r="O528" s="269" t="s">
        <v>113</v>
      </c>
      <c r="P528" s="270"/>
      <c r="Q528" s="121"/>
      <c r="R528" s="122"/>
      <c r="S528" s="122"/>
      <c r="T528" s="122"/>
      <c r="U528" s="122"/>
      <c r="V528" s="122"/>
      <c r="W528" s="122"/>
      <c r="X528" s="120">
        <f t="shared" ref="X528:X530" si="1027">SUM(Q528:W528)</f>
        <v>0</v>
      </c>
      <c r="Y528" s="26"/>
      <c r="Z528" s="224"/>
    </row>
    <row r="529" spans="1:26" x14ac:dyDescent="0.25">
      <c r="A529" s="26"/>
      <c r="B529" s="262"/>
      <c r="C529" s="269" t="s">
        <v>114</v>
      </c>
      <c r="D529" s="270"/>
      <c r="E529" s="1"/>
      <c r="F529" s="1"/>
      <c r="G529" s="1"/>
      <c r="H529" s="1"/>
      <c r="I529" s="1"/>
      <c r="J529" s="1"/>
      <c r="K529" s="1"/>
      <c r="L529" s="29">
        <f t="shared" si="1025"/>
        <v>0</v>
      </c>
      <c r="M529" s="26"/>
      <c r="N529" s="262"/>
      <c r="O529" s="269" t="s">
        <v>114</v>
      </c>
      <c r="P529" s="270"/>
      <c r="Q529" s="1"/>
      <c r="R529" s="1"/>
      <c r="S529" s="1"/>
      <c r="T529" s="1"/>
      <c r="U529" s="1"/>
      <c r="V529" s="1"/>
      <c r="W529" s="1"/>
      <c r="X529" s="29">
        <f t="shared" si="1027"/>
        <v>0</v>
      </c>
      <c r="Y529" s="26"/>
      <c r="Z529" s="224"/>
    </row>
    <row r="530" spans="1:26" ht="15.75" thickBot="1" x14ac:dyDescent="0.3">
      <c r="A530" s="26"/>
      <c r="B530" s="262"/>
      <c r="C530" s="31" t="s">
        <v>3</v>
      </c>
      <c r="D530" s="31"/>
      <c r="E530" s="32">
        <f>SUM(E521:E523)+SUM(E525:E529)</f>
        <v>0</v>
      </c>
      <c r="F530" s="32">
        <f t="shared" ref="F530" si="1028">SUM(F521:F523)+SUM(F525:F529)</f>
        <v>0</v>
      </c>
      <c r="G530" s="32">
        <f t="shared" ref="G530" si="1029">SUM(G521:G523)+SUM(G525:G529)</f>
        <v>0</v>
      </c>
      <c r="H530" s="32">
        <f t="shared" ref="H530" si="1030">SUM(H521:H523)+SUM(H525:H529)</f>
        <v>0</v>
      </c>
      <c r="I530" s="32">
        <f t="shared" ref="I530" si="1031">SUM(I521:I523)+SUM(I525:I529)</f>
        <v>0</v>
      </c>
      <c r="J530" s="32">
        <f t="shared" ref="J530" si="1032">SUM(J521:J523)+SUM(J525:J529)</f>
        <v>0</v>
      </c>
      <c r="K530" s="32">
        <f t="shared" ref="K530" si="1033">SUM(K521:K523)+SUM(K525:K529)</f>
        <v>0</v>
      </c>
      <c r="L530" s="33">
        <f t="shared" si="1025"/>
        <v>0</v>
      </c>
      <c r="M530" s="26"/>
      <c r="N530" s="262"/>
      <c r="O530" s="31" t="s">
        <v>3</v>
      </c>
      <c r="P530" s="31"/>
      <c r="Q530" s="32">
        <f>SUM(Q521:Q523)+SUM(Q525:Q529)</f>
        <v>0</v>
      </c>
      <c r="R530" s="32">
        <f t="shared" ref="R530" si="1034">SUM(R521:R523)+SUM(R525:R529)</f>
        <v>0</v>
      </c>
      <c r="S530" s="32">
        <f t="shared" ref="S530" si="1035">SUM(S521:S523)+SUM(S525:S529)</f>
        <v>0</v>
      </c>
      <c r="T530" s="32">
        <f t="shared" ref="T530" si="1036">SUM(T521:T523)+SUM(T525:T529)</f>
        <v>0</v>
      </c>
      <c r="U530" s="32">
        <f t="shared" ref="U530" si="1037">SUM(U521:U523)+SUM(U525:U529)</f>
        <v>0</v>
      </c>
      <c r="V530" s="32">
        <f t="shared" ref="V530" si="1038">SUM(V521:V523)+SUM(V525:V529)</f>
        <v>0</v>
      </c>
      <c r="W530" s="32">
        <f t="shared" ref="W530" si="1039">SUM(W521:W523)+SUM(W525:W529)</f>
        <v>0</v>
      </c>
      <c r="X530" s="33">
        <f t="shared" si="1027"/>
        <v>0</v>
      </c>
      <c r="Y530" s="26"/>
      <c r="Z530" s="224"/>
    </row>
    <row r="531" spans="1:26" x14ac:dyDescent="0.25">
      <c r="A531" s="26"/>
      <c r="B531" s="262"/>
      <c r="C531" s="88" t="s">
        <v>4</v>
      </c>
      <c r="D531" s="88" t="s">
        <v>96</v>
      </c>
      <c r="E531" s="35">
        <f t="shared" ref="E531:K531" si="1040">+E519</f>
        <v>2023</v>
      </c>
      <c r="F531" s="35">
        <f t="shared" si="1040"/>
        <v>2024</v>
      </c>
      <c r="G531" s="35">
        <f t="shared" si="1040"/>
        <v>2025</v>
      </c>
      <c r="H531" s="35">
        <f t="shared" si="1040"/>
        <v>2026</v>
      </c>
      <c r="I531" s="35">
        <f t="shared" si="1040"/>
        <v>2027</v>
      </c>
      <c r="J531" s="35">
        <f t="shared" si="1040"/>
        <v>2028</v>
      </c>
      <c r="K531" s="35">
        <f t="shared" si="1040"/>
        <v>2029</v>
      </c>
      <c r="L531" s="28" t="s">
        <v>5</v>
      </c>
      <c r="M531" s="26"/>
      <c r="N531" s="262"/>
      <c r="O531" s="88" t="s">
        <v>4</v>
      </c>
      <c r="P531" s="88" t="str">
        <f>D531</f>
        <v>Monthly salary (2022)</v>
      </c>
      <c r="Q531" s="35">
        <f>Q519</f>
        <v>2023</v>
      </c>
      <c r="R531" s="35">
        <f t="shared" ref="R531:W531" si="1041">R519</f>
        <v>2024</v>
      </c>
      <c r="S531" s="35">
        <f t="shared" si="1041"/>
        <v>2025</v>
      </c>
      <c r="T531" s="35">
        <f t="shared" si="1041"/>
        <v>2026</v>
      </c>
      <c r="U531" s="35">
        <f t="shared" si="1041"/>
        <v>2027</v>
      </c>
      <c r="V531" s="35">
        <f t="shared" si="1041"/>
        <v>2028</v>
      </c>
      <c r="W531" s="35">
        <f t="shared" si="1041"/>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1042">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1043">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1042"/>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1043"/>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1042"/>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1043"/>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1044">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1045">SUM(Q537:W537)</f>
        <v>0</v>
      </c>
      <c r="Y537" s="26"/>
      <c r="Z537" s="224"/>
    </row>
    <row r="538" spans="1:26" x14ac:dyDescent="0.25">
      <c r="A538" s="26"/>
      <c r="B538" s="262"/>
      <c r="C538" s="36">
        <f t="shared" ref="C538:C539" si="1046">C526</f>
        <v>0</v>
      </c>
      <c r="D538" s="2"/>
      <c r="E538" s="37">
        <f t="shared" ref="E538:E539" si="1047">D538*1.02*E526</f>
        <v>0</v>
      </c>
      <c r="F538" s="37">
        <f t="shared" ref="F538:F539" si="1048">D538*(1.02^2)*F526</f>
        <v>0</v>
      </c>
      <c r="G538" s="37">
        <f t="shared" ref="G538:G539" si="1049">D538*(1.02)^3*G526</f>
        <v>0</v>
      </c>
      <c r="H538" s="37">
        <f t="shared" ref="H538:H539" si="1050">D538*(1.02^4)*H526</f>
        <v>0</v>
      </c>
      <c r="I538" s="37">
        <f t="shared" ref="I538:I539" si="1051">D538*(1.02^5)*I526</f>
        <v>0</v>
      </c>
      <c r="J538" s="37">
        <f t="shared" ref="J538:J539" si="1052">D538*(1.02^6)*J526</f>
        <v>0</v>
      </c>
      <c r="K538" s="37">
        <f t="shared" ref="K538:K539" si="1053">D538*(1.02^7)*K526</f>
        <v>0</v>
      </c>
      <c r="L538" s="38">
        <f t="shared" si="1044"/>
        <v>0</v>
      </c>
      <c r="M538" s="26"/>
      <c r="N538" s="262"/>
      <c r="O538" s="36">
        <f t="shared" ref="O538" si="1054">O526</f>
        <v>0</v>
      </c>
      <c r="P538" s="2"/>
      <c r="Q538" s="37">
        <f t="shared" ref="Q538:Q539" si="1055">P538*1.02*Q526</f>
        <v>0</v>
      </c>
      <c r="R538" s="37">
        <f t="shared" ref="R538:R539" si="1056">P538*(1.02^2)*R526</f>
        <v>0</v>
      </c>
      <c r="S538" s="37">
        <f t="shared" ref="S538:S539" si="1057">P538*(1.02)^3*S526</f>
        <v>0</v>
      </c>
      <c r="T538" s="37">
        <f t="shared" ref="T538:T539" si="1058">P538*(1.02^4)*T526</f>
        <v>0</v>
      </c>
      <c r="U538" s="37">
        <f t="shared" ref="U538:U539" si="1059">P538*(1.02^5)*U526</f>
        <v>0</v>
      </c>
      <c r="V538" s="37">
        <f t="shared" ref="V538:V539" si="1060">P538*(1.02^6)*V526</f>
        <v>0</v>
      </c>
      <c r="W538" s="37">
        <f t="shared" ref="W538:W539" si="1061">P538*(1.02^7)*W526</f>
        <v>0</v>
      </c>
      <c r="X538" s="38">
        <f t="shared" si="1045"/>
        <v>0</v>
      </c>
      <c r="Y538" s="26"/>
      <c r="Z538" s="224"/>
    </row>
    <row r="539" spans="1:26" x14ac:dyDescent="0.25">
      <c r="A539" s="26"/>
      <c r="B539" s="262"/>
      <c r="C539" s="36">
        <f t="shared" si="1046"/>
        <v>0</v>
      </c>
      <c r="D539" s="2"/>
      <c r="E539" s="37">
        <f t="shared" si="1047"/>
        <v>0</v>
      </c>
      <c r="F539" s="37">
        <f t="shared" si="1048"/>
        <v>0</v>
      </c>
      <c r="G539" s="37">
        <f t="shared" si="1049"/>
        <v>0</v>
      </c>
      <c r="H539" s="37">
        <f t="shared" si="1050"/>
        <v>0</v>
      </c>
      <c r="I539" s="37">
        <f t="shared" si="1051"/>
        <v>0</v>
      </c>
      <c r="J539" s="37">
        <f t="shared" si="1052"/>
        <v>0</v>
      </c>
      <c r="K539" s="37">
        <f t="shared" si="1053"/>
        <v>0</v>
      </c>
      <c r="L539" s="38">
        <f t="shared" si="1044"/>
        <v>0</v>
      </c>
      <c r="M539" s="26"/>
      <c r="N539" s="262"/>
      <c r="O539" s="36">
        <f>O527</f>
        <v>0</v>
      </c>
      <c r="P539" s="2"/>
      <c r="Q539" s="37">
        <f t="shared" si="1055"/>
        <v>0</v>
      </c>
      <c r="R539" s="37">
        <f t="shared" si="1056"/>
        <v>0</v>
      </c>
      <c r="S539" s="37">
        <f t="shared" si="1057"/>
        <v>0</v>
      </c>
      <c r="T539" s="37">
        <f t="shared" si="1058"/>
        <v>0</v>
      </c>
      <c r="U539" s="37">
        <f t="shared" si="1059"/>
        <v>0</v>
      </c>
      <c r="V539" s="37">
        <f t="shared" si="1060"/>
        <v>0</v>
      </c>
      <c r="W539" s="37">
        <f t="shared" si="1061"/>
        <v>0</v>
      </c>
      <c r="X539" s="38">
        <f t="shared" si="1045"/>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1044"/>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1045"/>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1044"/>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1045"/>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1062">SUM(E533:E535)+SUM(E537:E541)</f>
        <v>0</v>
      </c>
      <c r="F543" s="44">
        <f t="shared" si="1062"/>
        <v>0</v>
      </c>
      <c r="G543" s="44">
        <f t="shared" si="1062"/>
        <v>0</v>
      </c>
      <c r="H543" s="44">
        <f t="shared" si="1062"/>
        <v>0</v>
      </c>
      <c r="I543" s="44">
        <f t="shared" si="1062"/>
        <v>0</v>
      </c>
      <c r="J543" s="44">
        <f t="shared" si="1062"/>
        <v>0</v>
      </c>
      <c r="K543" s="44">
        <f t="shared" si="1062"/>
        <v>0</v>
      </c>
      <c r="L543" s="45">
        <f>SUM(E543:K543)</f>
        <v>0</v>
      </c>
      <c r="M543" s="26"/>
      <c r="N543" s="263"/>
      <c r="O543" s="31" t="s">
        <v>7</v>
      </c>
      <c r="P543" s="31"/>
      <c r="Q543" s="44">
        <f t="shared" ref="Q543:W543" si="1063">SUM(Q533:Q535)+SUM(Q537:Q541)</f>
        <v>0</v>
      </c>
      <c r="R543" s="44">
        <f t="shared" si="1063"/>
        <v>0</v>
      </c>
      <c r="S543" s="44">
        <f t="shared" si="1063"/>
        <v>0</v>
      </c>
      <c r="T543" s="44">
        <f t="shared" si="1063"/>
        <v>0</v>
      </c>
      <c r="U543" s="44">
        <f t="shared" si="1063"/>
        <v>0</v>
      </c>
      <c r="V543" s="44">
        <f t="shared" si="1063"/>
        <v>0</v>
      </c>
      <c r="W543" s="44">
        <f t="shared" si="1063"/>
        <v>0</v>
      </c>
      <c r="X543" s="45">
        <f>SUM(Q543:W543)</f>
        <v>0</v>
      </c>
      <c r="Y543" s="26"/>
      <c r="Z543" s="224"/>
    </row>
    <row r="544" spans="1:26" x14ac:dyDescent="0.25">
      <c r="A544" s="26"/>
      <c r="B544" s="261" t="s">
        <v>8</v>
      </c>
      <c r="C544" s="34" t="s">
        <v>28</v>
      </c>
      <c r="D544" s="34"/>
      <c r="E544" s="35">
        <f t="shared" ref="E544:K544" si="1064">+E531</f>
        <v>2023</v>
      </c>
      <c r="F544" s="35">
        <f t="shared" si="1064"/>
        <v>2024</v>
      </c>
      <c r="G544" s="35">
        <f t="shared" si="1064"/>
        <v>2025</v>
      </c>
      <c r="H544" s="35">
        <f t="shared" si="1064"/>
        <v>2026</v>
      </c>
      <c r="I544" s="35">
        <f t="shared" si="1064"/>
        <v>2027</v>
      </c>
      <c r="J544" s="35">
        <f t="shared" si="1064"/>
        <v>2028</v>
      </c>
      <c r="K544" s="35">
        <f t="shared" si="1064"/>
        <v>2029</v>
      </c>
      <c r="L544" s="28" t="s">
        <v>5</v>
      </c>
      <c r="M544" s="26"/>
      <c r="N544" s="261" t="s">
        <v>8</v>
      </c>
      <c r="O544" s="34" t="s">
        <v>9</v>
      </c>
      <c r="P544" s="34"/>
      <c r="Q544" s="35">
        <f t="shared" ref="Q544:W544" si="1065">+Q531</f>
        <v>2023</v>
      </c>
      <c r="R544" s="35">
        <f t="shared" si="1065"/>
        <v>2024</v>
      </c>
      <c r="S544" s="35">
        <f t="shared" si="1065"/>
        <v>2025</v>
      </c>
      <c r="T544" s="35">
        <f t="shared" si="1065"/>
        <v>2026</v>
      </c>
      <c r="U544" s="35">
        <f t="shared" si="1065"/>
        <v>2027</v>
      </c>
      <c r="V544" s="35">
        <f t="shared" si="1065"/>
        <v>2028</v>
      </c>
      <c r="W544" s="35">
        <f t="shared" si="1065"/>
        <v>2029</v>
      </c>
      <c r="X544" s="28" t="s">
        <v>5</v>
      </c>
      <c r="Y544" s="26"/>
      <c r="Z544" s="224"/>
    </row>
    <row r="545" spans="1:26" x14ac:dyDescent="0.25">
      <c r="A545" s="26"/>
      <c r="B545" s="262"/>
      <c r="C545" s="276"/>
      <c r="D545" s="277"/>
      <c r="E545" s="4"/>
      <c r="F545" s="4"/>
      <c r="G545" s="4"/>
      <c r="H545" s="4"/>
      <c r="I545" s="4"/>
      <c r="J545" s="4"/>
      <c r="K545" s="4"/>
      <c r="L545" s="38">
        <f t="shared" ref="L545:L551" si="1066">SUM(E545:K545)</f>
        <v>0</v>
      </c>
      <c r="M545" s="26"/>
      <c r="N545" s="262"/>
      <c r="O545" s="276"/>
      <c r="P545" s="277"/>
      <c r="Q545" s="4"/>
      <c r="R545" s="4"/>
      <c r="S545" s="4"/>
      <c r="T545" s="4"/>
      <c r="U545" s="4"/>
      <c r="V545" s="4"/>
      <c r="W545" s="4"/>
      <c r="X545" s="38">
        <f>SUM(Q545:W545)</f>
        <v>0</v>
      </c>
      <c r="Y545" s="26"/>
      <c r="Z545" s="224"/>
    </row>
    <row r="546" spans="1:26" x14ac:dyDescent="0.25">
      <c r="A546" s="26"/>
      <c r="B546" s="262"/>
      <c r="C546" s="5"/>
      <c r="D546" s="6"/>
      <c r="E546" s="4"/>
      <c r="F546" s="4"/>
      <c r="G546" s="4"/>
      <c r="H546" s="4"/>
      <c r="I546" s="4"/>
      <c r="J546" s="4"/>
      <c r="K546" s="4"/>
      <c r="L546" s="38">
        <f t="shared" si="1066"/>
        <v>0</v>
      </c>
      <c r="M546" s="26"/>
      <c r="N546" s="262"/>
      <c r="O546" s="5"/>
      <c r="P546" s="6"/>
      <c r="Q546" s="4"/>
      <c r="R546" s="4"/>
      <c r="S546" s="4"/>
      <c r="T546" s="4"/>
      <c r="U546" s="4"/>
      <c r="V546" s="4"/>
      <c r="W546" s="4"/>
      <c r="X546" s="38">
        <f t="shared" ref="X546:X548" si="1067">SUM(Q546:W546)</f>
        <v>0</v>
      </c>
      <c r="Y546" s="26"/>
      <c r="Z546" s="224"/>
    </row>
    <row r="547" spans="1:26" x14ac:dyDescent="0.25">
      <c r="A547" s="26"/>
      <c r="B547" s="262"/>
      <c r="C547" s="5"/>
      <c r="D547" s="6"/>
      <c r="E547" s="4"/>
      <c r="F547" s="4"/>
      <c r="G547" s="4"/>
      <c r="H547" s="4"/>
      <c r="I547" s="4"/>
      <c r="J547" s="4"/>
      <c r="K547" s="4"/>
      <c r="L547" s="38">
        <f t="shared" si="1066"/>
        <v>0</v>
      </c>
      <c r="M547" s="26"/>
      <c r="N547" s="262"/>
      <c r="O547" s="5"/>
      <c r="P547" s="6"/>
      <c r="Q547" s="4"/>
      <c r="R547" s="4"/>
      <c r="S547" s="4"/>
      <c r="T547" s="4"/>
      <c r="U547" s="4"/>
      <c r="V547" s="4"/>
      <c r="W547" s="4"/>
      <c r="X547" s="38">
        <f t="shared" si="1067"/>
        <v>0</v>
      </c>
      <c r="Y547" s="26"/>
      <c r="Z547" s="224"/>
    </row>
    <row r="548" spans="1:26" x14ac:dyDescent="0.25">
      <c r="A548" s="26"/>
      <c r="B548" s="262"/>
      <c r="C548" s="5"/>
      <c r="D548" s="6"/>
      <c r="E548" s="4"/>
      <c r="F548" s="4"/>
      <c r="G548" s="4"/>
      <c r="H548" s="4"/>
      <c r="I548" s="4"/>
      <c r="J548" s="4"/>
      <c r="K548" s="4"/>
      <c r="L548" s="38">
        <f t="shared" si="1066"/>
        <v>0</v>
      </c>
      <c r="M548" s="26"/>
      <c r="N548" s="262"/>
      <c r="O548" s="5"/>
      <c r="P548" s="6"/>
      <c r="Q548" s="4"/>
      <c r="R548" s="4"/>
      <c r="S548" s="4"/>
      <c r="T548" s="4"/>
      <c r="U548" s="4"/>
      <c r="V548" s="4"/>
      <c r="W548" s="4"/>
      <c r="X548" s="38">
        <f t="shared" si="1067"/>
        <v>0</v>
      </c>
      <c r="Y548" s="26"/>
      <c r="Z548" s="224"/>
    </row>
    <row r="549" spans="1:26" x14ac:dyDescent="0.25">
      <c r="A549" s="26"/>
      <c r="B549" s="262"/>
      <c r="C549" s="278"/>
      <c r="D549" s="222"/>
      <c r="E549" s="4"/>
      <c r="F549" s="4"/>
      <c r="G549" s="4"/>
      <c r="H549" s="4"/>
      <c r="I549" s="4"/>
      <c r="J549" s="4"/>
      <c r="K549" s="4"/>
      <c r="L549" s="38">
        <f t="shared" si="1066"/>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1066"/>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1068">ROUND(SUM(E545:E550),0)</f>
        <v>0</v>
      </c>
      <c r="F551" s="44">
        <f t="shared" si="1068"/>
        <v>0</v>
      </c>
      <c r="G551" s="44">
        <f t="shared" si="1068"/>
        <v>0</v>
      </c>
      <c r="H551" s="44">
        <f t="shared" si="1068"/>
        <v>0</v>
      </c>
      <c r="I551" s="44">
        <f t="shared" si="1068"/>
        <v>0</v>
      </c>
      <c r="J551" s="44">
        <f t="shared" si="1068"/>
        <v>0</v>
      </c>
      <c r="K551" s="44">
        <f t="shared" si="1068"/>
        <v>0</v>
      </c>
      <c r="L551" s="45">
        <f t="shared" si="1066"/>
        <v>0</v>
      </c>
      <c r="M551" s="26"/>
      <c r="N551" s="263"/>
      <c r="O551" s="31" t="s">
        <v>10</v>
      </c>
      <c r="P551" s="31"/>
      <c r="Q551" s="44">
        <f t="shared" ref="Q551:W551" si="1069">ROUND(SUM(Q545:Q550),0)</f>
        <v>0</v>
      </c>
      <c r="R551" s="44">
        <f t="shared" si="1069"/>
        <v>0</v>
      </c>
      <c r="S551" s="44">
        <f t="shared" si="1069"/>
        <v>0</v>
      </c>
      <c r="T551" s="44">
        <f t="shared" si="1069"/>
        <v>0</v>
      </c>
      <c r="U551" s="44">
        <f t="shared" si="1069"/>
        <v>0</v>
      </c>
      <c r="V551" s="44">
        <f t="shared" si="1069"/>
        <v>0</v>
      </c>
      <c r="W551" s="44">
        <f t="shared" si="1069"/>
        <v>0</v>
      </c>
      <c r="X551" s="45">
        <f>SUM(Q551:W551)</f>
        <v>0</v>
      </c>
      <c r="Y551" s="26"/>
      <c r="Z551" s="224"/>
    </row>
    <row r="552" spans="1:26" x14ac:dyDescent="0.25">
      <c r="A552" s="26"/>
      <c r="B552" s="261" t="s">
        <v>11</v>
      </c>
      <c r="C552" s="34" t="s">
        <v>12</v>
      </c>
      <c r="D552" s="34"/>
      <c r="E552" s="35">
        <f t="shared" ref="E552:K552" si="1070">E519</f>
        <v>2023</v>
      </c>
      <c r="F552" s="35">
        <f t="shared" si="1070"/>
        <v>2024</v>
      </c>
      <c r="G552" s="35">
        <f t="shared" si="1070"/>
        <v>2025</v>
      </c>
      <c r="H552" s="35">
        <f t="shared" si="1070"/>
        <v>2026</v>
      </c>
      <c r="I552" s="35">
        <f t="shared" si="1070"/>
        <v>2027</v>
      </c>
      <c r="J552" s="35">
        <f t="shared" si="1070"/>
        <v>2028</v>
      </c>
      <c r="K552" s="35">
        <f t="shared" si="1070"/>
        <v>2029</v>
      </c>
      <c r="L552" s="28" t="s">
        <v>5</v>
      </c>
      <c r="M552" s="26"/>
      <c r="N552" s="261" t="s">
        <v>11</v>
      </c>
      <c r="O552" s="34" t="s">
        <v>12</v>
      </c>
      <c r="P552" s="34"/>
      <c r="Q552" s="35">
        <f t="shared" ref="Q552:W552" si="1071">Q519</f>
        <v>2023</v>
      </c>
      <c r="R552" s="35">
        <f t="shared" si="1071"/>
        <v>2024</v>
      </c>
      <c r="S552" s="35">
        <f t="shared" si="1071"/>
        <v>2025</v>
      </c>
      <c r="T552" s="35">
        <f t="shared" si="1071"/>
        <v>2026</v>
      </c>
      <c r="U552" s="35">
        <f t="shared" si="1071"/>
        <v>2027</v>
      </c>
      <c r="V552" s="35">
        <f t="shared" si="1071"/>
        <v>2028</v>
      </c>
      <c r="W552" s="35">
        <f t="shared" si="1071"/>
        <v>2029</v>
      </c>
      <c r="X552" s="28" t="s">
        <v>5</v>
      </c>
      <c r="Y552" s="26"/>
      <c r="Z552" s="224"/>
    </row>
    <row r="553" spans="1:26" x14ac:dyDescent="0.25">
      <c r="A553" s="26"/>
      <c r="B553" s="262"/>
      <c r="C553" s="276"/>
      <c r="D553" s="277"/>
      <c r="E553" s="4"/>
      <c r="F553" s="4"/>
      <c r="G553" s="4"/>
      <c r="H553" s="4"/>
      <c r="I553" s="4"/>
      <c r="J553" s="4"/>
      <c r="K553" s="4"/>
      <c r="L553" s="38">
        <f t="shared" ref="L553:L558" si="1072">SUM(E553:K553)</f>
        <v>0</v>
      </c>
      <c r="M553" s="26"/>
      <c r="N553" s="262"/>
      <c r="O553" s="276"/>
      <c r="P553" s="277"/>
      <c r="Q553" s="4"/>
      <c r="R553" s="4"/>
      <c r="S553" s="4"/>
      <c r="T553" s="4"/>
      <c r="U553" s="4"/>
      <c r="V553" s="4"/>
      <c r="W553" s="4"/>
      <c r="X553" s="38">
        <f t="shared" ref="X553:X558" si="1073">SUM(Q553:W553)</f>
        <v>0</v>
      </c>
      <c r="Y553" s="26"/>
      <c r="Z553" s="224"/>
    </row>
    <row r="554" spans="1:26" x14ac:dyDescent="0.25">
      <c r="A554" s="26"/>
      <c r="B554" s="262"/>
      <c r="C554" s="5"/>
      <c r="D554" s="6"/>
      <c r="E554" s="4"/>
      <c r="F554" s="4"/>
      <c r="G554" s="4"/>
      <c r="H554" s="4"/>
      <c r="I554" s="4"/>
      <c r="J554" s="4"/>
      <c r="K554" s="4"/>
      <c r="L554" s="38">
        <f t="shared" si="1072"/>
        <v>0</v>
      </c>
      <c r="M554" s="26"/>
      <c r="N554" s="262"/>
      <c r="O554" s="5"/>
      <c r="P554" s="6"/>
      <c r="Q554" s="4"/>
      <c r="R554" s="4"/>
      <c r="S554" s="4"/>
      <c r="T554" s="4"/>
      <c r="U554" s="4"/>
      <c r="V554" s="4"/>
      <c r="W554" s="4"/>
      <c r="X554" s="38">
        <f t="shared" si="1073"/>
        <v>0</v>
      </c>
      <c r="Y554" s="26"/>
      <c r="Z554" s="224"/>
    </row>
    <row r="555" spans="1:26" x14ac:dyDescent="0.25">
      <c r="A555" s="26"/>
      <c r="B555" s="262"/>
      <c r="C555" s="5"/>
      <c r="D555" s="6"/>
      <c r="E555" s="4"/>
      <c r="F555" s="4"/>
      <c r="G555" s="4"/>
      <c r="H555" s="4"/>
      <c r="I555" s="4"/>
      <c r="J555" s="4"/>
      <c r="K555" s="4"/>
      <c r="L555" s="38">
        <f t="shared" si="1072"/>
        <v>0</v>
      </c>
      <c r="M555" s="26"/>
      <c r="N555" s="262"/>
      <c r="O555" s="5"/>
      <c r="P555" s="6"/>
      <c r="Q555" s="4"/>
      <c r="R555" s="4"/>
      <c r="S555" s="4"/>
      <c r="T555" s="4"/>
      <c r="U555" s="4"/>
      <c r="V555" s="4"/>
      <c r="W555" s="4"/>
      <c r="X555" s="38">
        <f t="shared" si="1073"/>
        <v>0</v>
      </c>
      <c r="Y555" s="26"/>
      <c r="Z555" s="224"/>
    </row>
    <row r="556" spans="1:26" x14ac:dyDescent="0.25">
      <c r="A556" s="26"/>
      <c r="B556" s="262"/>
      <c r="C556" s="5"/>
      <c r="D556" s="6"/>
      <c r="E556" s="4"/>
      <c r="F556" s="4"/>
      <c r="G556" s="4"/>
      <c r="H556" s="4"/>
      <c r="I556" s="4"/>
      <c r="J556" s="4"/>
      <c r="K556" s="4"/>
      <c r="L556" s="38">
        <f t="shared" si="1072"/>
        <v>0</v>
      </c>
      <c r="M556" s="26"/>
      <c r="N556" s="262"/>
      <c r="O556" s="5"/>
      <c r="P556" s="6"/>
      <c r="Q556" s="4"/>
      <c r="R556" s="4"/>
      <c r="S556" s="4"/>
      <c r="T556" s="4"/>
      <c r="U556" s="4"/>
      <c r="V556" s="4"/>
      <c r="W556" s="4"/>
      <c r="X556" s="38">
        <f t="shared" si="1073"/>
        <v>0</v>
      </c>
      <c r="Y556" s="26"/>
      <c r="Z556" s="224"/>
    </row>
    <row r="557" spans="1:26" x14ac:dyDescent="0.25">
      <c r="A557" s="26"/>
      <c r="B557" s="262"/>
      <c r="C557" s="219"/>
      <c r="D557" s="220"/>
      <c r="E557" s="4"/>
      <c r="F557" s="4"/>
      <c r="G557" s="4"/>
      <c r="H557" s="4"/>
      <c r="I557" s="4"/>
      <c r="J557" s="4"/>
      <c r="K557" s="4"/>
      <c r="L557" s="38">
        <f t="shared" si="1072"/>
        <v>0</v>
      </c>
      <c r="M557" s="26"/>
      <c r="N557" s="262"/>
      <c r="O557" s="219"/>
      <c r="P557" s="220"/>
      <c r="Q557" s="4"/>
      <c r="R557" s="4"/>
      <c r="S557" s="4"/>
      <c r="T557" s="4"/>
      <c r="U557" s="4"/>
      <c r="V557" s="4"/>
      <c r="W557" s="4"/>
      <c r="X557" s="38">
        <f t="shared" si="1073"/>
        <v>0</v>
      </c>
      <c r="Y557" s="26"/>
      <c r="Z557" s="224"/>
    </row>
    <row r="558" spans="1:26" ht="15.75" thickBot="1" x14ac:dyDescent="0.3">
      <c r="A558" s="26"/>
      <c r="B558" s="263"/>
      <c r="C558" s="31" t="s">
        <v>29</v>
      </c>
      <c r="D558" s="31"/>
      <c r="E558" s="44">
        <f t="shared" ref="E558:K558" si="1074">ROUND(SUM(E553:E557),0)</f>
        <v>0</v>
      </c>
      <c r="F558" s="44">
        <f t="shared" si="1074"/>
        <v>0</v>
      </c>
      <c r="G558" s="44">
        <f t="shared" si="1074"/>
        <v>0</v>
      </c>
      <c r="H558" s="44">
        <f t="shared" si="1074"/>
        <v>0</v>
      </c>
      <c r="I558" s="44">
        <f t="shared" si="1074"/>
        <v>0</v>
      </c>
      <c r="J558" s="44">
        <f t="shared" si="1074"/>
        <v>0</v>
      </c>
      <c r="K558" s="44">
        <f t="shared" si="1074"/>
        <v>0</v>
      </c>
      <c r="L558" s="45">
        <f t="shared" si="1072"/>
        <v>0</v>
      </c>
      <c r="M558" s="26"/>
      <c r="N558" s="263"/>
      <c r="O558" s="31" t="s">
        <v>13</v>
      </c>
      <c r="P558" s="31"/>
      <c r="Q558" s="44">
        <f t="shared" ref="Q558:W558" si="1075">ROUND(SUM(Q553:Q557),0)</f>
        <v>0</v>
      </c>
      <c r="R558" s="44">
        <f t="shared" si="1075"/>
        <v>0</v>
      </c>
      <c r="S558" s="44">
        <f t="shared" si="1075"/>
        <v>0</v>
      </c>
      <c r="T558" s="44">
        <f t="shared" si="1075"/>
        <v>0</v>
      </c>
      <c r="U558" s="44">
        <f t="shared" si="1075"/>
        <v>0</v>
      </c>
      <c r="V558" s="44">
        <f t="shared" si="1075"/>
        <v>0</v>
      </c>
      <c r="W558" s="44">
        <f t="shared" si="1075"/>
        <v>0</v>
      </c>
      <c r="X558" s="45">
        <f t="shared" si="1073"/>
        <v>0</v>
      </c>
      <c r="Y558" s="26"/>
      <c r="Z558" s="224"/>
    </row>
    <row r="559" spans="1:26" x14ac:dyDescent="0.25">
      <c r="A559" s="26"/>
      <c r="B559" s="261" t="s">
        <v>31</v>
      </c>
      <c r="C559" s="34" t="s">
        <v>19</v>
      </c>
      <c r="D559" s="34"/>
      <c r="E559" s="35">
        <f>E519</f>
        <v>2023</v>
      </c>
      <c r="F559" s="35">
        <f t="shared" ref="F559:K559" si="1076">F519</f>
        <v>2024</v>
      </c>
      <c r="G559" s="35">
        <f t="shared" si="1076"/>
        <v>2025</v>
      </c>
      <c r="H559" s="35">
        <f t="shared" si="1076"/>
        <v>2026</v>
      </c>
      <c r="I559" s="35">
        <f t="shared" si="1076"/>
        <v>2027</v>
      </c>
      <c r="J559" s="35">
        <f t="shared" si="1076"/>
        <v>2028</v>
      </c>
      <c r="K559" s="35">
        <f t="shared" si="1076"/>
        <v>2029</v>
      </c>
      <c r="L559" s="28" t="s">
        <v>5</v>
      </c>
      <c r="M559" s="26"/>
      <c r="N559" s="261" t="s">
        <v>31</v>
      </c>
      <c r="O559" s="34" t="s">
        <v>19</v>
      </c>
      <c r="P559" s="34"/>
      <c r="Q559" s="35">
        <f>Q519</f>
        <v>2023</v>
      </c>
      <c r="R559" s="35">
        <f t="shared" ref="R559:W559" si="1077">R519</f>
        <v>2024</v>
      </c>
      <c r="S559" s="35">
        <f t="shared" si="1077"/>
        <v>2025</v>
      </c>
      <c r="T559" s="35">
        <f t="shared" si="1077"/>
        <v>2026</v>
      </c>
      <c r="U559" s="35">
        <f t="shared" si="1077"/>
        <v>2027</v>
      </c>
      <c r="V559" s="35">
        <f t="shared" si="1077"/>
        <v>2028</v>
      </c>
      <c r="W559" s="35">
        <f t="shared" si="1077"/>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1078">SUM(Q560:W560)</f>
        <v>0</v>
      </c>
      <c r="Y560" s="26"/>
      <c r="Z560" s="224"/>
    </row>
    <row r="561" spans="1:26" x14ac:dyDescent="0.25">
      <c r="A561" s="26"/>
      <c r="B561" s="262"/>
      <c r="C561" s="5"/>
      <c r="D561" s="6"/>
      <c r="E561" s="4"/>
      <c r="F561" s="4"/>
      <c r="G561" s="4"/>
      <c r="H561" s="4"/>
      <c r="I561" s="4"/>
      <c r="J561" s="4"/>
      <c r="K561" s="4"/>
      <c r="L561" s="38">
        <f>SUM(E561:K561)</f>
        <v>0</v>
      </c>
      <c r="M561" s="26"/>
      <c r="N561" s="262"/>
      <c r="O561" s="5"/>
      <c r="P561" s="6"/>
      <c r="Q561" s="4"/>
      <c r="R561" s="4"/>
      <c r="S561" s="4"/>
      <c r="T561" s="4"/>
      <c r="U561" s="4"/>
      <c r="V561" s="4"/>
      <c r="W561" s="4"/>
      <c r="X561" s="38">
        <f t="shared" si="1078"/>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1078"/>
        <v>0</v>
      </c>
      <c r="Y562" s="26"/>
      <c r="Z562" s="224"/>
    </row>
    <row r="563" spans="1:26" ht="15.75" thickBot="1" x14ac:dyDescent="0.3">
      <c r="A563" s="26"/>
      <c r="B563" s="263"/>
      <c r="C563" s="31" t="s">
        <v>30</v>
      </c>
      <c r="D563" s="31"/>
      <c r="E563" s="44">
        <f t="shared" ref="E563:K563" si="1079">ROUND(SUM(E560:E562),0)</f>
        <v>0</v>
      </c>
      <c r="F563" s="44">
        <f t="shared" si="1079"/>
        <v>0</v>
      </c>
      <c r="G563" s="44">
        <f t="shared" si="1079"/>
        <v>0</v>
      </c>
      <c r="H563" s="44">
        <f t="shared" si="1079"/>
        <v>0</v>
      </c>
      <c r="I563" s="44">
        <f t="shared" si="1079"/>
        <v>0</v>
      </c>
      <c r="J563" s="44">
        <f t="shared" si="1079"/>
        <v>0</v>
      </c>
      <c r="K563" s="44">
        <f t="shared" si="1079"/>
        <v>0</v>
      </c>
      <c r="L563" s="45">
        <f>SUM(E563:K563)</f>
        <v>0</v>
      </c>
      <c r="M563" s="26"/>
      <c r="N563" s="263"/>
      <c r="O563" s="31" t="s">
        <v>13</v>
      </c>
      <c r="P563" s="31"/>
      <c r="Q563" s="44">
        <f t="shared" ref="Q563:W563" si="1080">ROUND(SUM(Q560:Q562),0)</f>
        <v>0</v>
      </c>
      <c r="R563" s="44">
        <f t="shared" si="1080"/>
        <v>0</v>
      </c>
      <c r="S563" s="44">
        <f t="shared" si="1080"/>
        <v>0</v>
      </c>
      <c r="T563" s="44">
        <f t="shared" si="1080"/>
        <v>0</v>
      </c>
      <c r="U563" s="44">
        <f t="shared" si="1080"/>
        <v>0</v>
      </c>
      <c r="V563" s="44">
        <f t="shared" si="1080"/>
        <v>0</v>
      </c>
      <c r="W563" s="44">
        <f t="shared" si="1080"/>
        <v>0</v>
      </c>
      <c r="X563" s="45">
        <f t="shared" si="1078"/>
        <v>0</v>
      </c>
      <c r="Y563" s="26"/>
      <c r="Z563" s="224"/>
    </row>
    <row r="564" spans="1:26" x14ac:dyDescent="0.25">
      <c r="A564" s="26"/>
      <c r="B564" s="261" t="s">
        <v>33</v>
      </c>
      <c r="C564" s="34" t="s">
        <v>32</v>
      </c>
      <c r="D564" s="34"/>
      <c r="E564" s="35">
        <f>E519</f>
        <v>2023</v>
      </c>
      <c r="F564" s="35">
        <f t="shared" ref="F564:K564" si="1081">F519</f>
        <v>2024</v>
      </c>
      <c r="G564" s="35">
        <f t="shared" si="1081"/>
        <v>2025</v>
      </c>
      <c r="H564" s="35">
        <f t="shared" si="1081"/>
        <v>2026</v>
      </c>
      <c r="I564" s="35">
        <f t="shared" si="1081"/>
        <v>2027</v>
      </c>
      <c r="J564" s="35">
        <f t="shared" si="1081"/>
        <v>2028</v>
      </c>
      <c r="K564" s="35">
        <f t="shared" si="1081"/>
        <v>2029</v>
      </c>
      <c r="L564" s="28" t="s">
        <v>5</v>
      </c>
      <c r="M564" s="26"/>
      <c r="N564" s="261" t="s">
        <v>33</v>
      </c>
      <c r="O564" s="34" t="s">
        <v>32</v>
      </c>
      <c r="P564" s="34"/>
      <c r="Q564" s="35">
        <f>Q519</f>
        <v>2023</v>
      </c>
      <c r="R564" s="35">
        <f t="shared" ref="R564:W564" si="1082">R519</f>
        <v>2024</v>
      </c>
      <c r="S564" s="35">
        <f t="shared" si="1082"/>
        <v>2025</v>
      </c>
      <c r="T564" s="35">
        <f t="shared" si="1082"/>
        <v>2026</v>
      </c>
      <c r="U564" s="35">
        <f t="shared" si="1082"/>
        <v>2027</v>
      </c>
      <c r="V564" s="35">
        <f t="shared" si="1082"/>
        <v>2028</v>
      </c>
      <c r="W564" s="35">
        <f t="shared" si="1082"/>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1083">SUM(Q565:W565)</f>
        <v>0</v>
      </c>
      <c r="Y565" s="26"/>
      <c r="Z565" s="224"/>
    </row>
    <row r="566" spans="1:26" ht="15.75" thickBot="1" x14ac:dyDescent="0.3">
      <c r="A566" s="26"/>
      <c r="B566" s="263"/>
      <c r="C566" s="31" t="s">
        <v>34</v>
      </c>
      <c r="D566" s="31"/>
      <c r="E566" s="44">
        <f t="shared" ref="E566:K566" si="1084">ROUND(SUM(E565:E565),0)</f>
        <v>0</v>
      </c>
      <c r="F566" s="44">
        <f t="shared" si="1084"/>
        <v>0</v>
      </c>
      <c r="G566" s="44">
        <f t="shared" si="1084"/>
        <v>0</v>
      </c>
      <c r="H566" s="44">
        <f t="shared" si="1084"/>
        <v>0</v>
      </c>
      <c r="I566" s="44">
        <f t="shared" si="1084"/>
        <v>0</v>
      </c>
      <c r="J566" s="44">
        <f t="shared" si="1084"/>
        <v>0</v>
      </c>
      <c r="K566" s="44">
        <f t="shared" si="1084"/>
        <v>0</v>
      </c>
      <c r="L566" s="45">
        <f>SUM(E566:K566)</f>
        <v>0</v>
      </c>
      <c r="M566" s="26"/>
      <c r="N566" s="263"/>
      <c r="O566" s="31" t="s">
        <v>34</v>
      </c>
      <c r="P566" s="31"/>
      <c r="Q566" s="44">
        <f t="shared" ref="Q566:W566" si="1085">ROUND(SUM(Q565:Q565),0)</f>
        <v>0</v>
      </c>
      <c r="R566" s="44">
        <f t="shared" si="1085"/>
        <v>0</v>
      </c>
      <c r="S566" s="44">
        <f t="shared" si="1085"/>
        <v>0</v>
      </c>
      <c r="T566" s="44">
        <f t="shared" si="1085"/>
        <v>0</v>
      </c>
      <c r="U566" s="44">
        <f t="shared" si="1085"/>
        <v>0</v>
      </c>
      <c r="V566" s="44">
        <f t="shared" si="1085"/>
        <v>0</v>
      </c>
      <c r="W566" s="44">
        <f t="shared" si="1085"/>
        <v>0</v>
      </c>
      <c r="X566" s="45">
        <f t="shared" si="1083"/>
        <v>0</v>
      </c>
      <c r="Y566" s="26"/>
      <c r="Z566" s="224"/>
    </row>
    <row r="567" spans="1:26" x14ac:dyDescent="0.25">
      <c r="A567" s="26"/>
      <c r="B567" s="261" t="s">
        <v>14</v>
      </c>
      <c r="C567" s="82"/>
      <c r="D567" s="82"/>
      <c r="E567" s="35">
        <f t="shared" ref="E567:K567" si="1086">E519</f>
        <v>2023</v>
      </c>
      <c r="F567" s="35">
        <f t="shared" si="1086"/>
        <v>2024</v>
      </c>
      <c r="G567" s="35">
        <f t="shared" si="1086"/>
        <v>2025</v>
      </c>
      <c r="H567" s="35">
        <f t="shared" si="1086"/>
        <v>2026</v>
      </c>
      <c r="I567" s="35">
        <f t="shared" si="1086"/>
        <v>2027</v>
      </c>
      <c r="J567" s="35">
        <f t="shared" si="1086"/>
        <v>2028</v>
      </c>
      <c r="K567" s="35">
        <f t="shared" si="1086"/>
        <v>2029</v>
      </c>
      <c r="L567" s="28" t="s">
        <v>2</v>
      </c>
      <c r="M567" s="26"/>
      <c r="N567" s="261" t="s">
        <v>14</v>
      </c>
      <c r="O567" s="82"/>
      <c r="P567" s="82"/>
      <c r="Q567" s="35">
        <f t="shared" ref="Q567:W567" si="1087">Q519</f>
        <v>2023</v>
      </c>
      <c r="R567" s="35">
        <f t="shared" si="1087"/>
        <v>2024</v>
      </c>
      <c r="S567" s="35">
        <f t="shared" si="1087"/>
        <v>2025</v>
      </c>
      <c r="T567" s="35">
        <f t="shared" si="1087"/>
        <v>2026</v>
      </c>
      <c r="U567" s="35">
        <f t="shared" si="1087"/>
        <v>2027</v>
      </c>
      <c r="V567" s="35">
        <f t="shared" si="1087"/>
        <v>2028</v>
      </c>
      <c r="W567" s="35">
        <f t="shared" si="1087"/>
        <v>2029</v>
      </c>
      <c r="X567" s="28" t="s">
        <v>2</v>
      </c>
      <c r="Y567" s="26"/>
      <c r="Z567" s="224"/>
    </row>
    <row r="568" spans="1:26" x14ac:dyDescent="0.25">
      <c r="A568" s="26"/>
      <c r="B568" s="262"/>
      <c r="C568" s="46" t="s">
        <v>35</v>
      </c>
      <c r="D568" s="46"/>
      <c r="E568" s="37">
        <f t="shared" ref="E568:K568" si="1088">E543+E551+E558+E563+E566</f>
        <v>0</v>
      </c>
      <c r="F568" s="37">
        <f t="shared" si="1088"/>
        <v>0</v>
      </c>
      <c r="G568" s="37">
        <f t="shared" si="1088"/>
        <v>0</v>
      </c>
      <c r="H568" s="37">
        <f t="shared" si="1088"/>
        <v>0</v>
      </c>
      <c r="I568" s="37">
        <f t="shared" si="1088"/>
        <v>0</v>
      </c>
      <c r="J568" s="37">
        <f t="shared" si="1088"/>
        <v>0</v>
      </c>
      <c r="K568" s="37">
        <f t="shared" si="1088"/>
        <v>0</v>
      </c>
      <c r="L568" s="38">
        <f>SUM(E568:K568)</f>
        <v>0</v>
      </c>
      <c r="M568" s="26"/>
      <c r="N568" s="262"/>
      <c r="O568" s="46" t="s">
        <v>35</v>
      </c>
      <c r="P568" s="46"/>
      <c r="Q568" s="37">
        <f t="shared" ref="Q568:W568" si="1089">Q543+Q551+Q558+Q563+Q566</f>
        <v>0</v>
      </c>
      <c r="R568" s="37">
        <f t="shared" si="1089"/>
        <v>0</v>
      </c>
      <c r="S568" s="37">
        <f t="shared" si="1089"/>
        <v>0</v>
      </c>
      <c r="T568" s="37">
        <f t="shared" si="1089"/>
        <v>0</v>
      </c>
      <c r="U568" s="37">
        <f t="shared" si="1089"/>
        <v>0</v>
      </c>
      <c r="V568" s="37">
        <f t="shared" si="1089"/>
        <v>0</v>
      </c>
      <c r="W568" s="37">
        <f t="shared" si="1089"/>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1090">SUM(F568:F570)</f>
        <v>0</v>
      </c>
      <c r="G571" s="44">
        <f t="shared" si="1090"/>
        <v>0</v>
      </c>
      <c r="H571" s="44">
        <f t="shared" si="1090"/>
        <v>0</v>
      </c>
      <c r="I571" s="44">
        <f t="shared" si="1090"/>
        <v>0</v>
      </c>
      <c r="J571" s="44">
        <f t="shared" si="1090"/>
        <v>0</v>
      </c>
      <c r="K571" s="44">
        <f t="shared" si="1090"/>
        <v>0</v>
      </c>
      <c r="L571" s="45">
        <f>SUM(E571:K571)</f>
        <v>0</v>
      </c>
      <c r="M571" s="48"/>
      <c r="N571" s="263"/>
      <c r="O571" s="31" t="s">
        <v>15</v>
      </c>
      <c r="P571" s="31"/>
      <c r="Q571" s="44">
        <f t="shared" ref="Q571:W571" si="1091">SUM(Q568:Q570)</f>
        <v>0</v>
      </c>
      <c r="R571" s="44">
        <f t="shared" si="1091"/>
        <v>0</v>
      </c>
      <c r="S571" s="44">
        <f t="shared" si="1091"/>
        <v>0</v>
      </c>
      <c r="T571" s="44">
        <f t="shared" si="1091"/>
        <v>0</v>
      </c>
      <c r="U571" s="44">
        <f t="shared" si="1091"/>
        <v>0</v>
      </c>
      <c r="V571" s="44">
        <f t="shared" si="1091"/>
        <v>0</v>
      </c>
      <c r="W571" s="44">
        <f t="shared" si="1091"/>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1092">E15</f>
        <v>2023</v>
      </c>
      <c r="F575" s="9">
        <f t="shared" si="1092"/>
        <v>2024</v>
      </c>
      <c r="G575" s="9">
        <f t="shared" si="1092"/>
        <v>2025</v>
      </c>
      <c r="H575" s="9">
        <f t="shared" si="1092"/>
        <v>2026</v>
      </c>
      <c r="I575" s="9">
        <f t="shared" si="1092"/>
        <v>2027</v>
      </c>
      <c r="J575" s="9">
        <f t="shared" si="1092"/>
        <v>2028</v>
      </c>
      <c r="K575" s="9">
        <f t="shared" si="1092"/>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 si="1093">IF(E641=0,0%,E641/(E641+Q641))</f>
        <v>0</v>
      </c>
      <c r="F576" s="15">
        <f t="shared" ref="F576" si="1094">IF(F641=0,0%,F641/(F641+R641))</f>
        <v>0</v>
      </c>
      <c r="G576" s="15">
        <f t="shared" ref="G576" si="1095">IF(G641=0,0%,G641/(G641+S641))</f>
        <v>0</v>
      </c>
      <c r="H576" s="15">
        <f t="shared" ref="H576" si="1096">IF(H641=0,0%,H641/(H641+T641))</f>
        <v>0</v>
      </c>
      <c r="I576" s="15">
        <f t="shared" ref="I576" si="1097">IF(I641=0,0%,I641/(I641+U641))</f>
        <v>0</v>
      </c>
      <c r="J576" s="15">
        <f t="shared" ref="J576" si="1098">IF(J641=0,0%,J641/(J641+V641))</f>
        <v>0</v>
      </c>
      <c r="K576" s="15">
        <f t="shared" ref="K576" si="1099">IF(K641=0,0%,K641/(K641+W641))</f>
        <v>0</v>
      </c>
      <c r="L576" s="14">
        <f t="shared" ref="L576" si="1100">IF(L641=0,0%,L641/(L641+X641))</f>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1101">E641</f>
        <v>0</v>
      </c>
      <c r="F577" s="18">
        <f t="shared" si="1101"/>
        <v>0</v>
      </c>
      <c r="G577" s="18">
        <f t="shared" si="1101"/>
        <v>0</v>
      </c>
      <c r="H577" s="18">
        <f t="shared" si="1101"/>
        <v>0</v>
      </c>
      <c r="I577" s="18">
        <f t="shared" si="1101"/>
        <v>0</v>
      </c>
      <c r="J577" s="18">
        <f t="shared" si="1101"/>
        <v>0</v>
      </c>
      <c r="K577" s="18">
        <f t="shared" si="1101"/>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 si="1102">E613+Q613</f>
        <v>0</v>
      </c>
      <c r="F579" s="20">
        <f t="shared" ref="F579" si="1103">F613+R613</f>
        <v>0</v>
      </c>
      <c r="G579" s="20">
        <f t="shared" ref="G579" si="1104">G613+S613</f>
        <v>0</v>
      </c>
      <c r="H579" s="20">
        <f t="shared" ref="H579" si="1105">H613+T613</f>
        <v>0</v>
      </c>
      <c r="I579" s="20">
        <f t="shared" ref="I579" si="1106">I613+U613</f>
        <v>0</v>
      </c>
      <c r="J579" s="20">
        <f t="shared" ref="J579" si="1107">J613+V613</f>
        <v>0</v>
      </c>
      <c r="K579" s="20">
        <f t="shared" ref="K579" si="1108">K613+W613</f>
        <v>0</v>
      </c>
      <c r="L579" s="18">
        <f t="shared" ref="L579:L586" si="1109">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 si="1110">E621+Q621</f>
        <v>0</v>
      </c>
      <c r="F580" s="20">
        <f t="shared" ref="F580" si="1111">F621+R621</f>
        <v>0</v>
      </c>
      <c r="G580" s="20">
        <f t="shared" ref="G580" si="1112">G621+S621</f>
        <v>0</v>
      </c>
      <c r="H580" s="20">
        <f t="shared" ref="H580" si="1113">H621+T621</f>
        <v>0</v>
      </c>
      <c r="I580" s="20">
        <f t="shared" ref="I580" si="1114">I621+U621</f>
        <v>0</v>
      </c>
      <c r="J580" s="20">
        <f t="shared" ref="J580" si="1115">J621+V621</f>
        <v>0</v>
      </c>
      <c r="K580" s="20">
        <f t="shared" ref="K580" si="1116">K621+W621</f>
        <v>0</v>
      </c>
      <c r="L580" s="18">
        <f t="shared" si="1109"/>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 si="1117">E628+Q628</f>
        <v>0</v>
      </c>
      <c r="F581" s="20">
        <f t="shared" ref="F581" si="1118">F628+R628</f>
        <v>0</v>
      </c>
      <c r="G581" s="20">
        <f t="shared" ref="G581" si="1119">G628+S628</f>
        <v>0</v>
      </c>
      <c r="H581" s="20">
        <f t="shared" ref="H581" si="1120">H628+T628</f>
        <v>0</v>
      </c>
      <c r="I581" s="20">
        <f t="shared" ref="I581" si="1121">I628+U628</f>
        <v>0</v>
      </c>
      <c r="J581" s="20">
        <f t="shared" ref="J581" si="1122">J628+V628</f>
        <v>0</v>
      </c>
      <c r="K581" s="20">
        <f t="shared" ref="K581" si="1123">K628+W628</f>
        <v>0</v>
      </c>
      <c r="L581" s="18">
        <f t="shared" si="1109"/>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 si="1124">E633+Q633</f>
        <v>0</v>
      </c>
      <c r="F582" s="20">
        <f t="shared" ref="F582" si="1125">F633+R633</f>
        <v>0</v>
      </c>
      <c r="G582" s="20">
        <f t="shared" ref="G582" si="1126">G633+S633</f>
        <v>0</v>
      </c>
      <c r="H582" s="20">
        <f t="shared" ref="H582" si="1127">H633+T633</f>
        <v>0</v>
      </c>
      <c r="I582" s="20">
        <f t="shared" ref="I582" si="1128">I633+U633</f>
        <v>0</v>
      </c>
      <c r="J582" s="20">
        <f t="shared" ref="J582" si="1129">J633+V633</f>
        <v>0</v>
      </c>
      <c r="K582" s="20">
        <f t="shared" ref="K582" si="1130">K633+W633</f>
        <v>0</v>
      </c>
      <c r="L582" s="18">
        <f t="shared" si="1109"/>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 si="1131">E636+Q636</f>
        <v>0</v>
      </c>
      <c r="F583" s="20">
        <f t="shared" ref="F583" si="1132">F636+R636</f>
        <v>0</v>
      </c>
      <c r="G583" s="20">
        <f t="shared" ref="G583" si="1133">G636+S636</f>
        <v>0</v>
      </c>
      <c r="H583" s="20">
        <f t="shared" ref="H583" si="1134">H636+T636</f>
        <v>0</v>
      </c>
      <c r="I583" s="20">
        <f t="shared" ref="I583" si="1135">I636+U636</f>
        <v>0</v>
      </c>
      <c r="J583" s="20">
        <f t="shared" ref="J583" si="1136">J636+V636</f>
        <v>0</v>
      </c>
      <c r="K583" s="20">
        <f t="shared" ref="K583" si="1137">K636+W636</f>
        <v>0</v>
      </c>
      <c r="L583" s="18">
        <f t="shared" si="1109"/>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1138">SUM(F639:F640)+SUM(R639:R640)</f>
        <v>0</v>
      </c>
      <c r="G584" s="18">
        <f t="shared" ref="G584" si="1139">SUM(G639:G640)+SUM(S639:S640)</f>
        <v>0</v>
      </c>
      <c r="H584" s="18">
        <f t="shared" ref="H584" si="1140">SUM(H639:H640)+SUM(T639:T640)</f>
        <v>0</v>
      </c>
      <c r="I584" s="18">
        <f t="shared" ref="I584" si="1141">SUM(I639:I640)+SUM(U639:U640)</f>
        <v>0</v>
      </c>
      <c r="J584" s="18">
        <f t="shared" ref="J584" si="1142">SUM(J639:J640)+SUM(V639:V640)</f>
        <v>0</v>
      </c>
      <c r="K584" s="18">
        <f t="shared" ref="K584" si="1143">SUM(K639:K640)+SUM(W639:W640)</f>
        <v>0</v>
      </c>
      <c r="L584" s="18">
        <f t="shared" si="1109"/>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 si="1144">E638+Q638</f>
        <v>0</v>
      </c>
      <c r="F585" s="18">
        <f t="shared" ref="F585" si="1145">F638+R638</f>
        <v>0</v>
      </c>
      <c r="G585" s="18">
        <f t="shared" ref="G585" si="1146">G638+S638</f>
        <v>0</v>
      </c>
      <c r="H585" s="18">
        <f t="shared" ref="H585" si="1147">H638+T638</f>
        <v>0</v>
      </c>
      <c r="I585" s="18">
        <f t="shared" ref="I585" si="1148">I638+U638</f>
        <v>0</v>
      </c>
      <c r="J585" s="18">
        <f t="shared" ref="J585" si="1149">J638+V638</f>
        <v>0</v>
      </c>
      <c r="K585" s="18">
        <f t="shared" ref="K585" si="1150">K638+W638</f>
        <v>0</v>
      </c>
      <c r="L585" s="18">
        <f t="shared" si="1109"/>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 si="1151">E641+Q641</f>
        <v>0</v>
      </c>
      <c r="F586" s="18">
        <f t="shared" ref="F586" si="1152">F641+R641</f>
        <v>0</v>
      </c>
      <c r="G586" s="18">
        <f t="shared" ref="G586" si="1153">G641+S641</f>
        <v>0</v>
      </c>
      <c r="H586" s="18">
        <f t="shared" ref="H586" si="1154">H641+T641</f>
        <v>0</v>
      </c>
      <c r="I586" s="18">
        <f t="shared" ref="I586" si="1155">I641+U641</f>
        <v>0</v>
      </c>
      <c r="J586" s="18">
        <f t="shared" ref="J586" si="1156">J641+V641</f>
        <v>0</v>
      </c>
      <c r="K586" s="18">
        <f t="shared" ref="K586" si="1157">K641+W641</f>
        <v>0</v>
      </c>
      <c r="L586" s="18">
        <f t="shared" si="1109"/>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1158">E575</f>
        <v>2023</v>
      </c>
      <c r="F589" s="27">
        <f t="shared" si="1158"/>
        <v>2024</v>
      </c>
      <c r="G589" s="27">
        <f t="shared" si="1158"/>
        <v>2025</v>
      </c>
      <c r="H589" s="27">
        <f t="shared" si="1158"/>
        <v>2026</v>
      </c>
      <c r="I589" s="27">
        <f t="shared" si="1158"/>
        <v>2027</v>
      </c>
      <c r="J589" s="27">
        <f t="shared" si="1158"/>
        <v>2028</v>
      </c>
      <c r="K589" s="27">
        <f t="shared" si="1158"/>
        <v>2029</v>
      </c>
      <c r="L589" s="28" t="s">
        <v>2</v>
      </c>
      <c r="M589" s="26"/>
      <c r="N589" s="261" t="s">
        <v>0</v>
      </c>
      <c r="O589" s="271" t="s">
        <v>1</v>
      </c>
      <c r="P589" s="272"/>
      <c r="Q589" s="27">
        <f t="shared" ref="Q589" si="1159">E575</f>
        <v>2023</v>
      </c>
      <c r="R589" s="27">
        <f t="shared" ref="R589" si="1160">F575</f>
        <v>2024</v>
      </c>
      <c r="S589" s="27">
        <f t="shared" ref="S589" si="1161">G575</f>
        <v>2025</v>
      </c>
      <c r="T589" s="27">
        <f t="shared" ref="T589" si="1162">H575</f>
        <v>2026</v>
      </c>
      <c r="U589" s="27">
        <f t="shared" ref="U589" si="1163">I575</f>
        <v>2027</v>
      </c>
      <c r="V589" s="27">
        <f t="shared" ref="V589" si="1164">J575</f>
        <v>2028</v>
      </c>
      <c r="W589" s="27">
        <f t="shared" ref="W589" si="1165">K575</f>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1166">SUM(E591:K591)</f>
        <v>0</v>
      </c>
      <c r="M591" s="26"/>
      <c r="N591" s="262"/>
      <c r="O591" s="221" t="str">
        <f>IF($J$4&lt;&gt;0,$J$4,"")</f>
        <v/>
      </c>
      <c r="P591" s="222"/>
      <c r="Q591" s="106"/>
      <c r="R591" s="106"/>
      <c r="S591" s="106"/>
      <c r="T591" s="106"/>
      <c r="U591" s="106"/>
      <c r="V591" s="1"/>
      <c r="W591" s="1"/>
      <c r="X591" s="29">
        <f t="shared" ref="X591:X593" si="1167">SUM(Q591:W591)</f>
        <v>0</v>
      </c>
      <c r="Y591" s="26"/>
      <c r="Z591" s="224"/>
    </row>
    <row r="592" spans="1:26" x14ac:dyDescent="0.25">
      <c r="A592" s="26"/>
      <c r="B592" s="262"/>
      <c r="C592" s="221" t="str">
        <f>IF($J$6&lt;&gt;0,$J$6,"")</f>
        <v/>
      </c>
      <c r="D592" s="222"/>
      <c r="E592" s="1"/>
      <c r="F592" s="1"/>
      <c r="G592" s="1"/>
      <c r="H592" s="1"/>
      <c r="I592" s="1"/>
      <c r="J592" s="1"/>
      <c r="K592" s="1"/>
      <c r="L592" s="29">
        <f t="shared" si="1166"/>
        <v>0</v>
      </c>
      <c r="M592" s="26"/>
      <c r="N592" s="262"/>
      <c r="O592" s="221" t="str">
        <f>IF($J$6&lt;&gt;0,$J$6,"")</f>
        <v/>
      </c>
      <c r="P592" s="222"/>
      <c r="Q592" s="1"/>
      <c r="R592" s="1"/>
      <c r="S592" s="1"/>
      <c r="T592" s="1"/>
      <c r="U592" s="1"/>
      <c r="V592" s="1"/>
      <c r="W592" s="1"/>
      <c r="X592" s="29">
        <f t="shared" si="1167"/>
        <v>0</v>
      </c>
      <c r="Y592" s="26"/>
      <c r="Z592" s="224"/>
    </row>
    <row r="593" spans="1:26" x14ac:dyDescent="0.25">
      <c r="A593" s="26"/>
      <c r="B593" s="262"/>
      <c r="C593" s="221" t="str">
        <f>IF($J$8&lt;&gt;0,$J$8,"")</f>
        <v/>
      </c>
      <c r="D593" s="222"/>
      <c r="E593" s="1"/>
      <c r="F593" s="1"/>
      <c r="G593" s="1"/>
      <c r="H593" s="1"/>
      <c r="I593" s="1"/>
      <c r="J593" s="1"/>
      <c r="K593" s="1"/>
      <c r="L593" s="29">
        <f t="shared" si="1166"/>
        <v>0</v>
      </c>
      <c r="M593" s="26"/>
      <c r="N593" s="262"/>
      <c r="O593" s="221" t="str">
        <f>IF($J$8&lt;&gt;0,$J$8,"")</f>
        <v/>
      </c>
      <c r="P593" s="222"/>
      <c r="Q593" s="1"/>
      <c r="R593" s="1"/>
      <c r="S593" s="1"/>
      <c r="T593" s="1"/>
      <c r="U593" s="1"/>
      <c r="V593" s="1"/>
      <c r="W593" s="1"/>
      <c r="X593" s="29">
        <f t="shared" si="1167"/>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1168">SUM(E595:K595)</f>
        <v>0</v>
      </c>
      <c r="M595" s="26"/>
      <c r="N595" s="262"/>
      <c r="O595" s="278"/>
      <c r="P595" s="222"/>
      <c r="Q595" s="1"/>
      <c r="R595" s="1"/>
      <c r="S595" s="1"/>
      <c r="T595" s="1"/>
      <c r="U595" s="1"/>
      <c r="V595" s="1"/>
      <c r="W595" s="1"/>
      <c r="X595" s="29">
        <f t="shared" ref="X595:X597" si="1169">SUM(Q595:W595)</f>
        <v>0</v>
      </c>
      <c r="Y595" s="26"/>
      <c r="Z595" s="224"/>
    </row>
    <row r="596" spans="1:26" x14ac:dyDescent="0.25">
      <c r="A596" s="26"/>
      <c r="B596" s="262"/>
      <c r="C596" s="278"/>
      <c r="D596" s="222"/>
      <c r="E596" s="1"/>
      <c r="F596" s="1"/>
      <c r="G596" s="1"/>
      <c r="H596" s="1"/>
      <c r="I596" s="1"/>
      <c r="J596" s="1"/>
      <c r="K596" s="1"/>
      <c r="L596" s="29">
        <f t="shared" si="1168"/>
        <v>0</v>
      </c>
      <c r="M596" s="26"/>
      <c r="N596" s="262"/>
      <c r="O596" s="278"/>
      <c r="P596" s="222"/>
      <c r="Q596" s="1"/>
      <c r="R596" s="1"/>
      <c r="S596" s="1"/>
      <c r="T596" s="1"/>
      <c r="U596" s="1"/>
      <c r="V596" s="1"/>
      <c r="W596" s="1"/>
      <c r="X596" s="29">
        <f t="shared" si="1169"/>
        <v>0</v>
      </c>
      <c r="Y596" s="26"/>
      <c r="Z596" s="224"/>
    </row>
    <row r="597" spans="1:26" x14ac:dyDescent="0.25">
      <c r="A597" s="26"/>
      <c r="B597" s="262"/>
      <c r="C597" s="278"/>
      <c r="D597" s="222"/>
      <c r="E597" s="1"/>
      <c r="F597" s="1"/>
      <c r="G597" s="1"/>
      <c r="H597" s="1"/>
      <c r="I597" s="1"/>
      <c r="J597" s="1"/>
      <c r="K597" s="1"/>
      <c r="L597" s="29">
        <f t="shared" si="1168"/>
        <v>0</v>
      </c>
      <c r="M597" s="26"/>
      <c r="N597" s="262"/>
      <c r="O597" s="278"/>
      <c r="P597" s="222"/>
      <c r="Q597" s="1"/>
      <c r="R597" s="1"/>
      <c r="S597" s="1"/>
      <c r="T597" s="1"/>
      <c r="U597" s="1"/>
      <c r="V597" s="1"/>
      <c r="W597" s="1"/>
      <c r="X597" s="29">
        <f t="shared" si="1169"/>
        <v>0</v>
      </c>
      <c r="Y597" s="26"/>
      <c r="Z597" s="224"/>
    </row>
    <row r="598" spans="1:26" x14ac:dyDescent="0.25">
      <c r="A598" s="26"/>
      <c r="B598" s="262"/>
      <c r="C598" s="269" t="s">
        <v>113</v>
      </c>
      <c r="D598" s="270"/>
      <c r="E598" s="121"/>
      <c r="F598" s="122"/>
      <c r="G598" s="122"/>
      <c r="H598" s="122"/>
      <c r="I598" s="122"/>
      <c r="J598" s="122"/>
      <c r="K598" s="122"/>
      <c r="L598" s="120">
        <f t="shared" si="1168"/>
        <v>0</v>
      </c>
      <c r="M598" s="26"/>
      <c r="N598" s="262"/>
      <c r="O598" s="269" t="s">
        <v>113</v>
      </c>
      <c r="P598" s="270"/>
      <c r="Q598" s="121"/>
      <c r="R598" s="122"/>
      <c r="S598" s="122"/>
      <c r="T598" s="122"/>
      <c r="U598" s="122"/>
      <c r="V598" s="122"/>
      <c r="W598" s="122"/>
      <c r="X598" s="120">
        <f t="shared" ref="X598:X600" si="1170">SUM(Q598:W598)</f>
        <v>0</v>
      </c>
      <c r="Y598" s="26"/>
      <c r="Z598" s="224"/>
    </row>
    <row r="599" spans="1:26" x14ac:dyDescent="0.25">
      <c r="A599" s="26"/>
      <c r="B599" s="262"/>
      <c r="C599" s="269" t="s">
        <v>114</v>
      </c>
      <c r="D599" s="270"/>
      <c r="E599" s="1"/>
      <c r="F599" s="1"/>
      <c r="G599" s="1"/>
      <c r="H599" s="1"/>
      <c r="I599" s="1"/>
      <c r="J599" s="1"/>
      <c r="K599" s="1"/>
      <c r="L599" s="29">
        <f t="shared" si="1168"/>
        <v>0</v>
      </c>
      <c r="M599" s="26"/>
      <c r="N599" s="262"/>
      <c r="O599" s="269" t="s">
        <v>114</v>
      </c>
      <c r="P599" s="270"/>
      <c r="Q599" s="1"/>
      <c r="R599" s="1"/>
      <c r="S599" s="1"/>
      <c r="T599" s="1"/>
      <c r="U599" s="1"/>
      <c r="V599" s="1"/>
      <c r="W599" s="1"/>
      <c r="X599" s="29">
        <f t="shared" si="1170"/>
        <v>0</v>
      </c>
      <c r="Y599" s="26"/>
      <c r="Z599" s="224"/>
    </row>
    <row r="600" spans="1:26" ht="15.75" thickBot="1" x14ac:dyDescent="0.3">
      <c r="A600" s="26"/>
      <c r="B600" s="262"/>
      <c r="C600" s="31" t="s">
        <v>3</v>
      </c>
      <c r="D600" s="31"/>
      <c r="E600" s="32">
        <f>SUM(E591:E593)+SUM(E595:E599)</f>
        <v>0</v>
      </c>
      <c r="F600" s="32">
        <f t="shared" ref="F600" si="1171">SUM(F591:F593)+SUM(F595:F599)</f>
        <v>0</v>
      </c>
      <c r="G600" s="32">
        <f t="shared" ref="G600" si="1172">SUM(G591:G593)+SUM(G595:G599)</f>
        <v>0</v>
      </c>
      <c r="H600" s="32">
        <f t="shared" ref="H600" si="1173">SUM(H591:H593)+SUM(H595:H599)</f>
        <v>0</v>
      </c>
      <c r="I600" s="32">
        <f t="shared" ref="I600" si="1174">SUM(I591:I593)+SUM(I595:I599)</f>
        <v>0</v>
      </c>
      <c r="J600" s="32">
        <f t="shared" ref="J600" si="1175">SUM(J591:J593)+SUM(J595:J599)</f>
        <v>0</v>
      </c>
      <c r="K600" s="32">
        <f t="shared" ref="K600" si="1176">SUM(K591:K593)+SUM(K595:K599)</f>
        <v>0</v>
      </c>
      <c r="L600" s="33">
        <f t="shared" si="1168"/>
        <v>0</v>
      </c>
      <c r="M600" s="26"/>
      <c r="N600" s="262"/>
      <c r="O600" s="31" t="s">
        <v>3</v>
      </c>
      <c r="P600" s="31"/>
      <c r="Q600" s="32">
        <f>SUM(Q591:Q593)+SUM(Q595:Q599)</f>
        <v>0</v>
      </c>
      <c r="R600" s="32">
        <f t="shared" ref="R600" si="1177">SUM(R591:R593)+SUM(R595:R599)</f>
        <v>0</v>
      </c>
      <c r="S600" s="32">
        <f t="shared" ref="S600" si="1178">SUM(S591:S593)+SUM(S595:S599)</f>
        <v>0</v>
      </c>
      <c r="T600" s="32">
        <f t="shared" ref="T600" si="1179">SUM(T591:T593)+SUM(T595:T599)</f>
        <v>0</v>
      </c>
      <c r="U600" s="32">
        <f t="shared" ref="U600" si="1180">SUM(U591:U593)+SUM(U595:U599)</f>
        <v>0</v>
      </c>
      <c r="V600" s="32">
        <f t="shared" ref="V600" si="1181">SUM(V591:V593)+SUM(V595:V599)</f>
        <v>0</v>
      </c>
      <c r="W600" s="32">
        <f t="shared" ref="W600" si="1182">SUM(W591:W593)+SUM(W595:W599)</f>
        <v>0</v>
      </c>
      <c r="X600" s="33">
        <f t="shared" si="1170"/>
        <v>0</v>
      </c>
      <c r="Y600" s="26"/>
      <c r="Z600" s="224"/>
    </row>
    <row r="601" spans="1:26" x14ac:dyDescent="0.25">
      <c r="A601" s="26"/>
      <c r="B601" s="262"/>
      <c r="C601" s="88" t="s">
        <v>4</v>
      </c>
      <c r="D601" s="88" t="s">
        <v>96</v>
      </c>
      <c r="E601" s="35">
        <f t="shared" ref="E601:K601" si="1183">+E589</f>
        <v>2023</v>
      </c>
      <c r="F601" s="35">
        <f t="shared" si="1183"/>
        <v>2024</v>
      </c>
      <c r="G601" s="35">
        <f t="shared" si="1183"/>
        <v>2025</v>
      </c>
      <c r="H601" s="35">
        <f t="shared" si="1183"/>
        <v>2026</v>
      </c>
      <c r="I601" s="35">
        <f t="shared" si="1183"/>
        <v>2027</v>
      </c>
      <c r="J601" s="35">
        <f t="shared" si="1183"/>
        <v>2028</v>
      </c>
      <c r="K601" s="35">
        <f t="shared" si="1183"/>
        <v>2029</v>
      </c>
      <c r="L601" s="28" t="s">
        <v>5</v>
      </c>
      <c r="M601" s="26"/>
      <c r="N601" s="262"/>
      <c r="O601" s="88" t="s">
        <v>4</v>
      </c>
      <c r="P601" s="88" t="str">
        <f>D601</f>
        <v>Monthly salary (2022)</v>
      </c>
      <c r="Q601" s="35">
        <f>Q589</f>
        <v>2023</v>
      </c>
      <c r="R601" s="35">
        <f t="shared" ref="R601:W601" si="1184">R589</f>
        <v>2024</v>
      </c>
      <c r="S601" s="35">
        <f t="shared" si="1184"/>
        <v>2025</v>
      </c>
      <c r="T601" s="35">
        <f t="shared" si="1184"/>
        <v>2026</v>
      </c>
      <c r="U601" s="35">
        <f t="shared" si="1184"/>
        <v>2027</v>
      </c>
      <c r="V601" s="35">
        <f t="shared" si="1184"/>
        <v>2028</v>
      </c>
      <c r="W601" s="35">
        <f t="shared" si="1184"/>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1185">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1186">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1185"/>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1186"/>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1185"/>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1186"/>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1187">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1188">SUM(Q607:W607)</f>
        <v>0</v>
      </c>
      <c r="Y607" s="26"/>
      <c r="Z607" s="224"/>
    </row>
    <row r="608" spans="1:26" x14ac:dyDescent="0.25">
      <c r="A608" s="26"/>
      <c r="B608" s="262"/>
      <c r="C608" s="36">
        <f t="shared" ref="C608:C609" si="1189">C596</f>
        <v>0</v>
      </c>
      <c r="D608" s="2"/>
      <c r="E608" s="37">
        <f t="shared" ref="E608:E609" si="1190">D608*1.02*E596</f>
        <v>0</v>
      </c>
      <c r="F608" s="37">
        <f t="shared" ref="F608:F609" si="1191">D608*(1.02^2)*F596</f>
        <v>0</v>
      </c>
      <c r="G608" s="37">
        <f t="shared" ref="G608:G609" si="1192">D608*(1.02)^3*G596</f>
        <v>0</v>
      </c>
      <c r="H608" s="37">
        <f t="shared" ref="H608:H609" si="1193">D608*(1.02^4)*H596</f>
        <v>0</v>
      </c>
      <c r="I608" s="37">
        <f t="shared" ref="I608:I609" si="1194">D608*(1.02^5)*I596</f>
        <v>0</v>
      </c>
      <c r="J608" s="37">
        <f t="shared" ref="J608:J609" si="1195">D608*(1.02^6)*J596</f>
        <v>0</v>
      </c>
      <c r="K608" s="37">
        <f t="shared" ref="K608:K609" si="1196">D608*(1.02^7)*K596</f>
        <v>0</v>
      </c>
      <c r="L608" s="38">
        <f t="shared" si="1187"/>
        <v>0</v>
      </c>
      <c r="M608" s="26"/>
      <c r="N608" s="262"/>
      <c r="O608" s="36">
        <f t="shared" ref="O608" si="1197">O596</f>
        <v>0</v>
      </c>
      <c r="P608" s="2"/>
      <c r="Q608" s="37">
        <f t="shared" ref="Q608:Q609" si="1198">P608*1.02*Q596</f>
        <v>0</v>
      </c>
      <c r="R608" s="37">
        <f t="shared" ref="R608:R609" si="1199">P608*(1.02^2)*R596</f>
        <v>0</v>
      </c>
      <c r="S608" s="37">
        <f t="shared" ref="S608:S609" si="1200">P608*(1.02)^3*S596</f>
        <v>0</v>
      </c>
      <c r="T608" s="37">
        <f t="shared" ref="T608:T609" si="1201">P608*(1.02^4)*T596</f>
        <v>0</v>
      </c>
      <c r="U608" s="37">
        <f t="shared" ref="U608:U609" si="1202">P608*(1.02^5)*U596</f>
        <v>0</v>
      </c>
      <c r="V608" s="37">
        <f t="shared" ref="V608:V609" si="1203">P608*(1.02^6)*V596</f>
        <v>0</v>
      </c>
      <c r="W608" s="37">
        <f t="shared" ref="W608:W609" si="1204">P608*(1.02^7)*W596</f>
        <v>0</v>
      </c>
      <c r="X608" s="38">
        <f t="shared" si="1188"/>
        <v>0</v>
      </c>
      <c r="Y608" s="26"/>
      <c r="Z608" s="224"/>
    </row>
    <row r="609" spans="1:26" x14ac:dyDescent="0.25">
      <c r="A609" s="26"/>
      <c r="B609" s="262"/>
      <c r="C609" s="36">
        <f t="shared" si="1189"/>
        <v>0</v>
      </c>
      <c r="D609" s="2"/>
      <c r="E609" s="37">
        <f t="shared" si="1190"/>
        <v>0</v>
      </c>
      <c r="F609" s="37">
        <f t="shared" si="1191"/>
        <v>0</v>
      </c>
      <c r="G609" s="37">
        <f t="shared" si="1192"/>
        <v>0</v>
      </c>
      <c r="H609" s="37">
        <f t="shared" si="1193"/>
        <v>0</v>
      </c>
      <c r="I609" s="37">
        <f t="shared" si="1194"/>
        <v>0</v>
      </c>
      <c r="J609" s="37">
        <f t="shared" si="1195"/>
        <v>0</v>
      </c>
      <c r="K609" s="37">
        <f t="shared" si="1196"/>
        <v>0</v>
      </c>
      <c r="L609" s="38">
        <f t="shared" si="1187"/>
        <v>0</v>
      </c>
      <c r="M609" s="26"/>
      <c r="N609" s="262"/>
      <c r="O609" s="36">
        <f>O597</f>
        <v>0</v>
      </c>
      <c r="P609" s="2"/>
      <c r="Q609" s="37">
        <f t="shared" si="1198"/>
        <v>0</v>
      </c>
      <c r="R609" s="37">
        <f t="shared" si="1199"/>
        <v>0</v>
      </c>
      <c r="S609" s="37">
        <f t="shared" si="1200"/>
        <v>0</v>
      </c>
      <c r="T609" s="37">
        <f t="shared" si="1201"/>
        <v>0</v>
      </c>
      <c r="U609" s="37">
        <f t="shared" si="1202"/>
        <v>0</v>
      </c>
      <c r="V609" s="37">
        <f t="shared" si="1203"/>
        <v>0</v>
      </c>
      <c r="W609" s="37">
        <f t="shared" si="1204"/>
        <v>0</v>
      </c>
      <c r="X609" s="38">
        <f t="shared" si="1188"/>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1187"/>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1188"/>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1187"/>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1188"/>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1205">SUM(E603:E605)+SUM(E607:E611)</f>
        <v>0</v>
      </c>
      <c r="F613" s="44">
        <f t="shared" si="1205"/>
        <v>0</v>
      </c>
      <c r="G613" s="44">
        <f t="shared" si="1205"/>
        <v>0</v>
      </c>
      <c r="H613" s="44">
        <f t="shared" si="1205"/>
        <v>0</v>
      </c>
      <c r="I613" s="44">
        <f t="shared" si="1205"/>
        <v>0</v>
      </c>
      <c r="J613" s="44">
        <f t="shared" si="1205"/>
        <v>0</v>
      </c>
      <c r="K613" s="44">
        <f t="shared" si="1205"/>
        <v>0</v>
      </c>
      <c r="L613" s="45">
        <f>SUM(E613:K613)</f>
        <v>0</v>
      </c>
      <c r="M613" s="26"/>
      <c r="N613" s="263"/>
      <c r="O613" s="31" t="s">
        <v>7</v>
      </c>
      <c r="P613" s="31"/>
      <c r="Q613" s="44">
        <f t="shared" ref="Q613:W613" si="1206">SUM(Q603:Q605)+SUM(Q607:Q611)</f>
        <v>0</v>
      </c>
      <c r="R613" s="44">
        <f t="shared" si="1206"/>
        <v>0</v>
      </c>
      <c r="S613" s="44">
        <f t="shared" si="1206"/>
        <v>0</v>
      </c>
      <c r="T613" s="44">
        <f t="shared" si="1206"/>
        <v>0</v>
      </c>
      <c r="U613" s="44">
        <f t="shared" si="1206"/>
        <v>0</v>
      </c>
      <c r="V613" s="44">
        <f t="shared" si="1206"/>
        <v>0</v>
      </c>
      <c r="W613" s="44">
        <f t="shared" si="1206"/>
        <v>0</v>
      </c>
      <c r="X613" s="45">
        <f>SUM(Q613:W613)</f>
        <v>0</v>
      </c>
      <c r="Y613" s="26"/>
      <c r="Z613" s="224"/>
    </row>
    <row r="614" spans="1:26" x14ac:dyDescent="0.25">
      <c r="A614" s="26"/>
      <c r="B614" s="261" t="s">
        <v>8</v>
      </c>
      <c r="C614" s="34" t="s">
        <v>28</v>
      </c>
      <c r="D614" s="34"/>
      <c r="E614" s="35">
        <f t="shared" ref="E614:K614" si="1207">+E601</f>
        <v>2023</v>
      </c>
      <c r="F614" s="35">
        <f t="shared" si="1207"/>
        <v>2024</v>
      </c>
      <c r="G614" s="35">
        <f t="shared" si="1207"/>
        <v>2025</v>
      </c>
      <c r="H614" s="35">
        <f t="shared" si="1207"/>
        <v>2026</v>
      </c>
      <c r="I614" s="35">
        <f t="shared" si="1207"/>
        <v>2027</v>
      </c>
      <c r="J614" s="35">
        <f t="shared" si="1207"/>
        <v>2028</v>
      </c>
      <c r="K614" s="35">
        <f t="shared" si="1207"/>
        <v>2029</v>
      </c>
      <c r="L614" s="28" t="s">
        <v>5</v>
      </c>
      <c r="M614" s="26"/>
      <c r="N614" s="261" t="s">
        <v>8</v>
      </c>
      <c r="O614" s="34" t="s">
        <v>9</v>
      </c>
      <c r="P614" s="34"/>
      <c r="Q614" s="35">
        <f t="shared" ref="Q614:W614" si="1208">+Q601</f>
        <v>2023</v>
      </c>
      <c r="R614" s="35">
        <f t="shared" si="1208"/>
        <v>2024</v>
      </c>
      <c r="S614" s="35">
        <f t="shared" si="1208"/>
        <v>2025</v>
      </c>
      <c r="T614" s="35">
        <f t="shared" si="1208"/>
        <v>2026</v>
      </c>
      <c r="U614" s="35">
        <f t="shared" si="1208"/>
        <v>2027</v>
      </c>
      <c r="V614" s="35">
        <f t="shared" si="1208"/>
        <v>2028</v>
      </c>
      <c r="W614" s="35">
        <f t="shared" si="1208"/>
        <v>2029</v>
      </c>
      <c r="X614" s="28" t="s">
        <v>5</v>
      </c>
      <c r="Y614" s="26"/>
      <c r="Z614" s="224"/>
    </row>
    <row r="615" spans="1:26" x14ac:dyDescent="0.25">
      <c r="A615" s="26"/>
      <c r="B615" s="262"/>
      <c r="C615" s="276"/>
      <c r="D615" s="277"/>
      <c r="E615" s="4"/>
      <c r="F615" s="4"/>
      <c r="G615" s="4"/>
      <c r="H615" s="4"/>
      <c r="I615" s="4"/>
      <c r="J615" s="4"/>
      <c r="K615" s="4"/>
      <c r="L615" s="38">
        <f t="shared" ref="L615:L621" si="1209">SUM(E615:K615)</f>
        <v>0</v>
      </c>
      <c r="M615" s="26"/>
      <c r="N615" s="262"/>
      <c r="O615" s="276"/>
      <c r="P615" s="277"/>
      <c r="Q615" s="4"/>
      <c r="R615" s="4"/>
      <c r="S615" s="4"/>
      <c r="T615" s="4"/>
      <c r="U615" s="4"/>
      <c r="V615" s="4"/>
      <c r="W615" s="4"/>
      <c r="X615" s="38">
        <f>SUM(Q615:W615)</f>
        <v>0</v>
      </c>
      <c r="Y615" s="26"/>
      <c r="Z615" s="224"/>
    </row>
    <row r="616" spans="1:26" x14ac:dyDescent="0.25">
      <c r="A616" s="26"/>
      <c r="B616" s="262"/>
      <c r="C616" s="5"/>
      <c r="D616" s="6"/>
      <c r="E616" s="4"/>
      <c r="F616" s="4"/>
      <c r="G616" s="4"/>
      <c r="H616" s="4"/>
      <c r="I616" s="4"/>
      <c r="J616" s="4"/>
      <c r="K616" s="4"/>
      <c r="L616" s="38">
        <f t="shared" si="1209"/>
        <v>0</v>
      </c>
      <c r="M616" s="26"/>
      <c r="N616" s="262"/>
      <c r="O616" s="5"/>
      <c r="P616" s="6"/>
      <c r="Q616" s="4"/>
      <c r="R616" s="4"/>
      <c r="S616" s="4"/>
      <c r="T616" s="4"/>
      <c r="U616" s="4"/>
      <c r="V616" s="4"/>
      <c r="W616" s="4"/>
      <c r="X616" s="38">
        <f t="shared" ref="X616:X618" si="1210">SUM(Q616:W616)</f>
        <v>0</v>
      </c>
      <c r="Y616" s="26"/>
      <c r="Z616" s="224"/>
    </row>
    <row r="617" spans="1:26" x14ac:dyDescent="0.25">
      <c r="A617" s="26"/>
      <c r="B617" s="262"/>
      <c r="C617" s="5"/>
      <c r="D617" s="6"/>
      <c r="E617" s="4"/>
      <c r="F617" s="4"/>
      <c r="G617" s="4"/>
      <c r="H617" s="4"/>
      <c r="I617" s="4"/>
      <c r="J617" s="4"/>
      <c r="K617" s="4"/>
      <c r="L617" s="38">
        <f t="shared" si="1209"/>
        <v>0</v>
      </c>
      <c r="M617" s="26"/>
      <c r="N617" s="262"/>
      <c r="O617" s="5"/>
      <c r="P617" s="6"/>
      <c r="Q617" s="4"/>
      <c r="R617" s="4"/>
      <c r="S617" s="4"/>
      <c r="T617" s="4"/>
      <c r="U617" s="4"/>
      <c r="V617" s="4"/>
      <c r="W617" s="4"/>
      <c r="X617" s="38">
        <f t="shared" si="1210"/>
        <v>0</v>
      </c>
      <c r="Y617" s="26"/>
      <c r="Z617" s="224"/>
    </row>
    <row r="618" spans="1:26" x14ac:dyDescent="0.25">
      <c r="A618" s="26"/>
      <c r="B618" s="262"/>
      <c r="C618" s="5"/>
      <c r="D618" s="6"/>
      <c r="E618" s="4"/>
      <c r="F618" s="4"/>
      <c r="G618" s="4"/>
      <c r="H618" s="4"/>
      <c r="I618" s="4"/>
      <c r="J618" s="4"/>
      <c r="K618" s="4"/>
      <c r="L618" s="38">
        <f t="shared" si="1209"/>
        <v>0</v>
      </c>
      <c r="M618" s="26"/>
      <c r="N618" s="262"/>
      <c r="O618" s="5"/>
      <c r="P618" s="6"/>
      <c r="Q618" s="4"/>
      <c r="R618" s="4"/>
      <c r="S618" s="4"/>
      <c r="T618" s="4"/>
      <c r="U618" s="4"/>
      <c r="V618" s="4"/>
      <c r="W618" s="4"/>
      <c r="X618" s="38">
        <f t="shared" si="1210"/>
        <v>0</v>
      </c>
      <c r="Y618" s="26"/>
      <c r="Z618" s="224"/>
    </row>
    <row r="619" spans="1:26" x14ac:dyDescent="0.25">
      <c r="A619" s="26"/>
      <c r="B619" s="262"/>
      <c r="C619" s="278"/>
      <c r="D619" s="222"/>
      <c r="E619" s="4"/>
      <c r="F619" s="4"/>
      <c r="G619" s="4"/>
      <c r="H619" s="4"/>
      <c r="I619" s="4"/>
      <c r="J619" s="4"/>
      <c r="K619" s="4"/>
      <c r="L619" s="38">
        <f t="shared" si="1209"/>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1209"/>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1211">ROUND(SUM(E615:E620),0)</f>
        <v>0</v>
      </c>
      <c r="F621" s="44">
        <f t="shared" si="1211"/>
        <v>0</v>
      </c>
      <c r="G621" s="44">
        <f t="shared" si="1211"/>
        <v>0</v>
      </c>
      <c r="H621" s="44">
        <f t="shared" si="1211"/>
        <v>0</v>
      </c>
      <c r="I621" s="44">
        <f t="shared" si="1211"/>
        <v>0</v>
      </c>
      <c r="J621" s="44">
        <f t="shared" si="1211"/>
        <v>0</v>
      </c>
      <c r="K621" s="44">
        <f t="shared" si="1211"/>
        <v>0</v>
      </c>
      <c r="L621" s="45">
        <f t="shared" si="1209"/>
        <v>0</v>
      </c>
      <c r="M621" s="26"/>
      <c r="N621" s="263"/>
      <c r="O621" s="31" t="s">
        <v>10</v>
      </c>
      <c r="P621" s="31"/>
      <c r="Q621" s="44">
        <f t="shared" ref="Q621:W621" si="1212">ROUND(SUM(Q615:Q620),0)</f>
        <v>0</v>
      </c>
      <c r="R621" s="44">
        <f t="shared" si="1212"/>
        <v>0</v>
      </c>
      <c r="S621" s="44">
        <f t="shared" si="1212"/>
        <v>0</v>
      </c>
      <c r="T621" s="44">
        <f t="shared" si="1212"/>
        <v>0</v>
      </c>
      <c r="U621" s="44">
        <f t="shared" si="1212"/>
        <v>0</v>
      </c>
      <c r="V621" s="44">
        <f t="shared" si="1212"/>
        <v>0</v>
      </c>
      <c r="W621" s="44">
        <f t="shared" si="1212"/>
        <v>0</v>
      </c>
      <c r="X621" s="45">
        <f>SUM(Q621:W621)</f>
        <v>0</v>
      </c>
      <c r="Y621" s="26"/>
      <c r="Z621" s="224"/>
    </row>
    <row r="622" spans="1:26" x14ac:dyDescent="0.25">
      <c r="A622" s="26"/>
      <c r="B622" s="261" t="s">
        <v>11</v>
      </c>
      <c r="C622" s="34" t="s">
        <v>12</v>
      </c>
      <c r="D622" s="34"/>
      <c r="E622" s="35">
        <f t="shared" ref="E622:K622" si="1213">E589</f>
        <v>2023</v>
      </c>
      <c r="F622" s="35">
        <f t="shared" si="1213"/>
        <v>2024</v>
      </c>
      <c r="G622" s="35">
        <f t="shared" si="1213"/>
        <v>2025</v>
      </c>
      <c r="H622" s="35">
        <f t="shared" si="1213"/>
        <v>2026</v>
      </c>
      <c r="I622" s="35">
        <f t="shared" si="1213"/>
        <v>2027</v>
      </c>
      <c r="J622" s="35">
        <f t="shared" si="1213"/>
        <v>2028</v>
      </c>
      <c r="K622" s="35">
        <f t="shared" si="1213"/>
        <v>2029</v>
      </c>
      <c r="L622" s="28" t="s">
        <v>5</v>
      </c>
      <c r="M622" s="26"/>
      <c r="N622" s="261" t="s">
        <v>11</v>
      </c>
      <c r="O622" s="34" t="s">
        <v>12</v>
      </c>
      <c r="P622" s="34"/>
      <c r="Q622" s="35">
        <f t="shared" ref="Q622:W622" si="1214">Q589</f>
        <v>2023</v>
      </c>
      <c r="R622" s="35">
        <f t="shared" si="1214"/>
        <v>2024</v>
      </c>
      <c r="S622" s="35">
        <f t="shared" si="1214"/>
        <v>2025</v>
      </c>
      <c r="T622" s="35">
        <f t="shared" si="1214"/>
        <v>2026</v>
      </c>
      <c r="U622" s="35">
        <f t="shared" si="1214"/>
        <v>2027</v>
      </c>
      <c r="V622" s="35">
        <f t="shared" si="1214"/>
        <v>2028</v>
      </c>
      <c r="W622" s="35">
        <f t="shared" si="1214"/>
        <v>2029</v>
      </c>
      <c r="X622" s="28" t="s">
        <v>5</v>
      </c>
      <c r="Y622" s="26"/>
      <c r="Z622" s="224"/>
    </row>
    <row r="623" spans="1:26" x14ac:dyDescent="0.25">
      <c r="A623" s="26"/>
      <c r="B623" s="262"/>
      <c r="C623" s="276"/>
      <c r="D623" s="277"/>
      <c r="E623" s="4"/>
      <c r="F623" s="4"/>
      <c r="G623" s="4"/>
      <c r="H623" s="4"/>
      <c r="I623" s="4"/>
      <c r="J623" s="4"/>
      <c r="K623" s="4"/>
      <c r="L623" s="38">
        <f t="shared" ref="L623:L628" si="1215">SUM(E623:K623)</f>
        <v>0</v>
      </c>
      <c r="M623" s="26"/>
      <c r="N623" s="262"/>
      <c r="O623" s="276"/>
      <c r="P623" s="277"/>
      <c r="Q623" s="4"/>
      <c r="R623" s="4"/>
      <c r="S623" s="4"/>
      <c r="T623" s="4"/>
      <c r="U623" s="4"/>
      <c r="V623" s="4"/>
      <c r="W623" s="4"/>
      <c r="X623" s="38">
        <f t="shared" ref="X623:X628" si="1216">SUM(Q623:W623)</f>
        <v>0</v>
      </c>
      <c r="Y623" s="26"/>
      <c r="Z623" s="224"/>
    </row>
    <row r="624" spans="1:26" x14ac:dyDescent="0.25">
      <c r="A624" s="26"/>
      <c r="B624" s="262"/>
      <c r="C624" s="5"/>
      <c r="D624" s="6"/>
      <c r="E624" s="4"/>
      <c r="F624" s="4"/>
      <c r="G624" s="4"/>
      <c r="H624" s="4"/>
      <c r="I624" s="4"/>
      <c r="J624" s="4"/>
      <c r="K624" s="4"/>
      <c r="L624" s="38">
        <f t="shared" si="1215"/>
        <v>0</v>
      </c>
      <c r="M624" s="26"/>
      <c r="N624" s="262"/>
      <c r="O624" s="5"/>
      <c r="P624" s="6"/>
      <c r="Q624" s="4"/>
      <c r="R624" s="4"/>
      <c r="S624" s="4"/>
      <c r="T624" s="4"/>
      <c r="U624" s="4"/>
      <c r="V624" s="4"/>
      <c r="W624" s="4"/>
      <c r="X624" s="38">
        <f t="shared" si="1216"/>
        <v>0</v>
      </c>
      <c r="Y624" s="26"/>
      <c r="Z624" s="224"/>
    </row>
    <row r="625" spans="1:26" x14ac:dyDescent="0.25">
      <c r="A625" s="26"/>
      <c r="B625" s="262"/>
      <c r="C625" s="5"/>
      <c r="D625" s="6"/>
      <c r="E625" s="4"/>
      <c r="F625" s="4"/>
      <c r="G625" s="4"/>
      <c r="H625" s="4"/>
      <c r="I625" s="4"/>
      <c r="J625" s="4"/>
      <c r="K625" s="4"/>
      <c r="L625" s="38">
        <f t="shared" si="1215"/>
        <v>0</v>
      </c>
      <c r="M625" s="26"/>
      <c r="N625" s="262"/>
      <c r="O625" s="5"/>
      <c r="P625" s="6"/>
      <c r="Q625" s="4"/>
      <c r="R625" s="4"/>
      <c r="S625" s="4"/>
      <c r="T625" s="4"/>
      <c r="U625" s="4"/>
      <c r="V625" s="4"/>
      <c r="W625" s="4"/>
      <c r="X625" s="38">
        <f t="shared" si="1216"/>
        <v>0</v>
      </c>
      <c r="Y625" s="26"/>
      <c r="Z625" s="224"/>
    </row>
    <row r="626" spans="1:26" x14ac:dyDescent="0.25">
      <c r="A626" s="26"/>
      <c r="B626" s="262"/>
      <c r="C626" s="5"/>
      <c r="D626" s="6"/>
      <c r="E626" s="4"/>
      <c r="F626" s="4"/>
      <c r="G626" s="4"/>
      <c r="H626" s="4"/>
      <c r="I626" s="4"/>
      <c r="J626" s="4"/>
      <c r="K626" s="4"/>
      <c r="L626" s="38">
        <f t="shared" si="1215"/>
        <v>0</v>
      </c>
      <c r="M626" s="26"/>
      <c r="N626" s="262"/>
      <c r="O626" s="5"/>
      <c r="P626" s="6"/>
      <c r="Q626" s="4"/>
      <c r="R626" s="4"/>
      <c r="S626" s="4"/>
      <c r="T626" s="4"/>
      <c r="U626" s="4"/>
      <c r="V626" s="4"/>
      <c r="W626" s="4"/>
      <c r="X626" s="38">
        <f t="shared" si="1216"/>
        <v>0</v>
      </c>
      <c r="Y626" s="26"/>
      <c r="Z626" s="224"/>
    </row>
    <row r="627" spans="1:26" x14ac:dyDescent="0.25">
      <c r="A627" s="26"/>
      <c r="B627" s="262"/>
      <c r="C627" s="219"/>
      <c r="D627" s="220"/>
      <c r="E627" s="4"/>
      <c r="F627" s="4"/>
      <c r="G627" s="4"/>
      <c r="H627" s="4"/>
      <c r="I627" s="4"/>
      <c r="J627" s="4"/>
      <c r="K627" s="4"/>
      <c r="L627" s="38">
        <f t="shared" si="1215"/>
        <v>0</v>
      </c>
      <c r="M627" s="26"/>
      <c r="N627" s="262"/>
      <c r="O627" s="219"/>
      <c r="P627" s="220"/>
      <c r="Q627" s="4"/>
      <c r="R627" s="4"/>
      <c r="S627" s="4"/>
      <c r="T627" s="4"/>
      <c r="U627" s="4"/>
      <c r="V627" s="4"/>
      <c r="W627" s="4"/>
      <c r="X627" s="38">
        <f t="shared" si="1216"/>
        <v>0</v>
      </c>
      <c r="Y627" s="26"/>
      <c r="Z627" s="224"/>
    </row>
    <row r="628" spans="1:26" ht="15.75" thickBot="1" x14ac:dyDescent="0.3">
      <c r="A628" s="26"/>
      <c r="B628" s="263"/>
      <c r="C628" s="31" t="s">
        <v>29</v>
      </c>
      <c r="D628" s="31"/>
      <c r="E628" s="44">
        <f t="shared" ref="E628:K628" si="1217">ROUND(SUM(E623:E627),0)</f>
        <v>0</v>
      </c>
      <c r="F628" s="44">
        <f t="shared" si="1217"/>
        <v>0</v>
      </c>
      <c r="G628" s="44">
        <f t="shared" si="1217"/>
        <v>0</v>
      </c>
      <c r="H628" s="44">
        <f t="shared" si="1217"/>
        <v>0</v>
      </c>
      <c r="I628" s="44">
        <f t="shared" si="1217"/>
        <v>0</v>
      </c>
      <c r="J628" s="44">
        <f t="shared" si="1217"/>
        <v>0</v>
      </c>
      <c r="K628" s="44">
        <f t="shared" si="1217"/>
        <v>0</v>
      </c>
      <c r="L628" s="45">
        <f t="shared" si="1215"/>
        <v>0</v>
      </c>
      <c r="M628" s="26"/>
      <c r="N628" s="263"/>
      <c r="O628" s="31" t="s">
        <v>13</v>
      </c>
      <c r="P628" s="31"/>
      <c r="Q628" s="44">
        <f t="shared" ref="Q628:W628" si="1218">ROUND(SUM(Q623:Q627),0)</f>
        <v>0</v>
      </c>
      <c r="R628" s="44">
        <f t="shared" si="1218"/>
        <v>0</v>
      </c>
      <c r="S628" s="44">
        <f t="shared" si="1218"/>
        <v>0</v>
      </c>
      <c r="T628" s="44">
        <f t="shared" si="1218"/>
        <v>0</v>
      </c>
      <c r="U628" s="44">
        <f t="shared" si="1218"/>
        <v>0</v>
      </c>
      <c r="V628" s="44">
        <f t="shared" si="1218"/>
        <v>0</v>
      </c>
      <c r="W628" s="44">
        <f t="shared" si="1218"/>
        <v>0</v>
      </c>
      <c r="X628" s="45">
        <f t="shared" si="1216"/>
        <v>0</v>
      </c>
      <c r="Y628" s="26"/>
      <c r="Z628" s="224"/>
    </row>
    <row r="629" spans="1:26" x14ac:dyDescent="0.25">
      <c r="A629" s="26"/>
      <c r="B629" s="261" t="s">
        <v>31</v>
      </c>
      <c r="C629" s="34" t="s">
        <v>19</v>
      </c>
      <c r="D629" s="34"/>
      <c r="E629" s="35">
        <f>E589</f>
        <v>2023</v>
      </c>
      <c r="F629" s="35">
        <f t="shared" ref="F629:K629" si="1219">F589</f>
        <v>2024</v>
      </c>
      <c r="G629" s="35">
        <f t="shared" si="1219"/>
        <v>2025</v>
      </c>
      <c r="H629" s="35">
        <f t="shared" si="1219"/>
        <v>2026</v>
      </c>
      <c r="I629" s="35">
        <f t="shared" si="1219"/>
        <v>2027</v>
      </c>
      <c r="J629" s="35">
        <f t="shared" si="1219"/>
        <v>2028</v>
      </c>
      <c r="K629" s="35">
        <f t="shared" si="1219"/>
        <v>2029</v>
      </c>
      <c r="L629" s="28" t="s">
        <v>5</v>
      </c>
      <c r="M629" s="26"/>
      <c r="N629" s="261" t="s">
        <v>31</v>
      </c>
      <c r="O629" s="34" t="s">
        <v>19</v>
      </c>
      <c r="P629" s="34"/>
      <c r="Q629" s="35">
        <f>Q589</f>
        <v>2023</v>
      </c>
      <c r="R629" s="35">
        <f t="shared" ref="R629:W629" si="1220">R589</f>
        <v>2024</v>
      </c>
      <c r="S629" s="35">
        <f t="shared" si="1220"/>
        <v>2025</v>
      </c>
      <c r="T629" s="35">
        <f t="shared" si="1220"/>
        <v>2026</v>
      </c>
      <c r="U629" s="35">
        <f t="shared" si="1220"/>
        <v>2027</v>
      </c>
      <c r="V629" s="35">
        <f t="shared" si="1220"/>
        <v>2028</v>
      </c>
      <c r="W629" s="35">
        <f t="shared" si="1220"/>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1221">SUM(Q630:W630)</f>
        <v>0</v>
      </c>
      <c r="Y630" s="26"/>
      <c r="Z630" s="224"/>
    </row>
    <row r="631" spans="1:26" x14ac:dyDescent="0.25">
      <c r="A631" s="26"/>
      <c r="B631" s="262"/>
      <c r="C631" s="5"/>
      <c r="D631" s="6"/>
      <c r="E631" s="4"/>
      <c r="F631" s="4"/>
      <c r="G631" s="4"/>
      <c r="H631" s="4"/>
      <c r="I631" s="4"/>
      <c r="J631" s="4"/>
      <c r="K631" s="4"/>
      <c r="L631" s="38">
        <f>SUM(E631:K631)</f>
        <v>0</v>
      </c>
      <c r="M631" s="26"/>
      <c r="N631" s="262"/>
      <c r="O631" s="5"/>
      <c r="P631" s="6"/>
      <c r="Q631" s="4"/>
      <c r="R631" s="4"/>
      <c r="S631" s="4"/>
      <c r="T631" s="4"/>
      <c r="U631" s="4"/>
      <c r="V631" s="4"/>
      <c r="W631" s="4"/>
      <c r="X631" s="38">
        <f t="shared" si="1221"/>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1221"/>
        <v>0</v>
      </c>
      <c r="Y632" s="26"/>
      <c r="Z632" s="224"/>
    </row>
    <row r="633" spans="1:26" ht="15.75" thickBot="1" x14ac:dyDescent="0.3">
      <c r="A633" s="26"/>
      <c r="B633" s="263"/>
      <c r="C633" s="31" t="s">
        <v>30</v>
      </c>
      <c r="D633" s="31"/>
      <c r="E633" s="44">
        <f t="shared" ref="E633:K633" si="1222">ROUND(SUM(E630:E632),0)</f>
        <v>0</v>
      </c>
      <c r="F633" s="44">
        <f t="shared" si="1222"/>
        <v>0</v>
      </c>
      <c r="G633" s="44">
        <f t="shared" si="1222"/>
        <v>0</v>
      </c>
      <c r="H633" s="44">
        <f t="shared" si="1222"/>
        <v>0</v>
      </c>
      <c r="I633" s="44">
        <f t="shared" si="1222"/>
        <v>0</v>
      </c>
      <c r="J633" s="44">
        <f t="shared" si="1222"/>
        <v>0</v>
      </c>
      <c r="K633" s="44">
        <f t="shared" si="1222"/>
        <v>0</v>
      </c>
      <c r="L633" s="45">
        <f>SUM(E633:K633)</f>
        <v>0</v>
      </c>
      <c r="M633" s="26"/>
      <c r="N633" s="263"/>
      <c r="O633" s="31" t="s">
        <v>13</v>
      </c>
      <c r="P633" s="31"/>
      <c r="Q633" s="44">
        <f t="shared" ref="Q633:W633" si="1223">ROUND(SUM(Q630:Q632),0)</f>
        <v>0</v>
      </c>
      <c r="R633" s="44">
        <f t="shared" si="1223"/>
        <v>0</v>
      </c>
      <c r="S633" s="44">
        <f t="shared" si="1223"/>
        <v>0</v>
      </c>
      <c r="T633" s="44">
        <f t="shared" si="1223"/>
        <v>0</v>
      </c>
      <c r="U633" s="44">
        <f t="shared" si="1223"/>
        <v>0</v>
      </c>
      <c r="V633" s="44">
        <f t="shared" si="1223"/>
        <v>0</v>
      </c>
      <c r="W633" s="44">
        <f t="shared" si="1223"/>
        <v>0</v>
      </c>
      <c r="X633" s="45">
        <f t="shared" si="1221"/>
        <v>0</v>
      </c>
      <c r="Y633" s="26"/>
      <c r="Z633" s="224"/>
    </row>
    <row r="634" spans="1:26" x14ac:dyDescent="0.25">
      <c r="A634" s="26"/>
      <c r="B634" s="261" t="s">
        <v>33</v>
      </c>
      <c r="C634" s="34" t="s">
        <v>32</v>
      </c>
      <c r="D634" s="34"/>
      <c r="E634" s="35">
        <f>E589</f>
        <v>2023</v>
      </c>
      <c r="F634" s="35">
        <f t="shared" ref="F634:K634" si="1224">F589</f>
        <v>2024</v>
      </c>
      <c r="G634" s="35">
        <f t="shared" si="1224"/>
        <v>2025</v>
      </c>
      <c r="H634" s="35">
        <f t="shared" si="1224"/>
        <v>2026</v>
      </c>
      <c r="I634" s="35">
        <f t="shared" si="1224"/>
        <v>2027</v>
      </c>
      <c r="J634" s="35">
        <f t="shared" si="1224"/>
        <v>2028</v>
      </c>
      <c r="K634" s="35">
        <f t="shared" si="1224"/>
        <v>2029</v>
      </c>
      <c r="L634" s="28" t="s">
        <v>5</v>
      </c>
      <c r="M634" s="26"/>
      <c r="N634" s="261" t="s">
        <v>33</v>
      </c>
      <c r="O634" s="34" t="s">
        <v>32</v>
      </c>
      <c r="P634" s="34"/>
      <c r="Q634" s="35">
        <f>Q589</f>
        <v>2023</v>
      </c>
      <c r="R634" s="35">
        <f t="shared" ref="R634:W634" si="1225">R589</f>
        <v>2024</v>
      </c>
      <c r="S634" s="35">
        <f t="shared" si="1225"/>
        <v>2025</v>
      </c>
      <c r="T634" s="35">
        <f t="shared" si="1225"/>
        <v>2026</v>
      </c>
      <c r="U634" s="35">
        <f t="shared" si="1225"/>
        <v>2027</v>
      </c>
      <c r="V634" s="35">
        <f t="shared" si="1225"/>
        <v>2028</v>
      </c>
      <c r="W634" s="35">
        <f t="shared" si="1225"/>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1226">SUM(Q635:W635)</f>
        <v>0</v>
      </c>
      <c r="Y635" s="26"/>
      <c r="Z635" s="224"/>
    </row>
    <row r="636" spans="1:26" ht="15.75" thickBot="1" x14ac:dyDescent="0.3">
      <c r="A636" s="26"/>
      <c r="B636" s="263"/>
      <c r="C636" s="31" t="s">
        <v>34</v>
      </c>
      <c r="D636" s="31"/>
      <c r="E636" s="44">
        <f t="shared" ref="E636:K636" si="1227">ROUND(SUM(E635:E635),0)</f>
        <v>0</v>
      </c>
      <c r="F636" s="44">
        <f t="shared" si="1227"/>
        <v>0</v>
      </c>
      <c r="G636" s="44">
        <f t="shared" si="1227"/>
        <v>0</v>
      </c>
      <c r="H636" s="44">
        <f t="shared" si="1227"/>
        <v>0</v>
      </c>
      <c r="I636" s="44">
        <f t="shared" si="1227"/>
        <v>0</v>
      </c>
      <c r="J636" s="44">
        <f t="shared" si="1227"/>
        <v>0</v>
      </c>
      <c r="K636" s="44">
        <f t="shared" si="1227"/>
        <v>0</v>
      </c>
      <c r="L636" s="45">
        <f>SUM(E636:K636)</f>
        <v>0</v>
      </c>
      <c r="M636" s="26"/>
      <c r="N636" s="263"/>
      <c r="O636" s="31" t="s">
        <v>34</v>
      </c>
      <c r="P636" s="31"/>
      <c r="Q636" s="44">
        <f t="shared" ref="Q636:W636" si="1228">ROUND(SUM(Q635:Q635),0)</f>
        <v>0</v>
      </c>
      <c r="R636" s="44">
        <f t="shared" si="1228"/>
        <v>0</v>
      </c>
      <c r="S636" s="44">
        <f t="shared" si="1228"/>
        <v>0</v>
      </c>
      <c r="T636" s="44">
        <f t="shared" si="1228"/>
        <v>0</v>
      </c>
      <c r="U636" s="44">
        <f t="shared" si="1228"/>
        <v>0</v>
      </c>
      <c r="V636" s="44">
        <f t="shared" si="1228"/>
        <v>0</v>
      </c>
      <c r="W636" s="44">
        <f t="shared" si="1228"/>
        <v>0</v>
      </c>
      <c r="X636" s="45">
        <f t="shared" si="1226"/>
        <v>0</v>
      </c>
      <c r="Y636" s="26"/>
      <c r="Z636" s="224"/>
    </row>
    <row r="637" spans="1:26" x14ac:dyDescent="0.25">
      <c r="A637" s="26"/>
      <c r="B637" s="261" t="s">
        <v>14</v>
      </c>
      <c r="C637" s="82"/>
      <c r="D637" s="82"/>
      <c r="E637" s="35">
        <f t="shared" ref="E637:K637" si="1229">E589</f>
        <v>2023</v>
      </c>
      <c r="F637" s="35">
        <f t="shared" si="1229"/>
        <v>2024</v>
      </c>
      <c r="G637" s="35">
        <f t="shared" si="1229"/>
        <v>2025</v>
      </c>
      <c r="H637" s="35">
        <f t="shared" si="1229"/>
        <v>2026</v>
      </c>
      <c r="I637" s="35">
        <f t="shared" si="1229"/>
        <v>2027</v>
      </c>
      <c r="J637" s="35">
        <f t="shared" si="1229"/>
        <v>2028</v>
      </c>
      <c r="K637" s="35">
        <f t="shared" si="1229"/>
        <v>2029</v>
      </c>
      <c r="L637" s="28" t="s">
        <v>2</v>
      </c>
      <c r="M637" s="26"/>
      <c r="N637" s="261" t="s">
        <v>14</v>
      </c>
      <c r="O637" s="82"/>
      <c r="P637" s="82"/>
      <c r="Q637" s="35">
        <f t="shared" ref="Q637:W637" si="1230">Q589</f>
        <v>2023</v>
      </c>
      <c r="R637" s="35">
        <f t="shared" si="1230"/>
        <v>2024</v>
      </c>
      <c r="S637" s="35">
        <f t="shared" si="1230"/>
        <v>2025</v>
      </c>
      <c r="T637" s="35">
        <f t="shared" si="1230"/>
        <v>2026</v>
      </c>
      <c r="U637" s="35">
        <f t="shared" si="1230"/>
        <v>2027</v>
      </c>
      <c r="V637" s="35">
        <f t="shared" si="1230"/>
        <v>2028</v>
      </c>
      <c r="W637" s="35">
        <f t="shared" si="1230"/>
        <v>2029</v>
      </c>
      <c r="X637" s="28" t="s">
        <v>2</v>
      </c>
      <c r="Y637" s="26"/>
      <c r="Z637" s="224"/>
    </row>
    <row r="638" spans="1:26" x14ac:dyDescent="0.25">
      <c r="A638" s="26"/>
      <c r="B638" s="262"/>
      <c r="C638" s="46" t="s">
        <v>35</v>
      </c>
      <c r="D638" s="46"/>
      <c r="E638" s="37">
        <f t="shared" ref="E638:K638" si="1231">E613+E621+E628+E633+E636</f>
        <v>0</v>
      </c>
      <c r="F638" s="37">
        <f t="shared" si="1231"/>
        <v>0</v>
      </c>
      <c r="G638" s="37">
        <f t="shared" si="1231"/>
        <v>0</v>
      </c>
      <c r="H638" s="37">
        <f t="shared" si="1231"/>
        <v>0</v>
      </c>
      <c r="I638" s="37">
        <f t="shared" si="1231"/>
        <v>0</v>
      </c>
      <c r="J638" s="37">
        <f t="shared" si="1231"/>
        <v>0</v>
      </c>
      <c r="K638" s="37">
        <f t="shared" si="1231"/>
        <v>0</v>
      </c>
      <c r="L638" s="38">
        <f>SUM(E638:K638)</f>
        <v>0</v>
      </c>
      <c r="M638" s="26"/>
      <c r="N638" s="262"/>
      <c r="O638" s="46" t="s">
        <v>35</v>
      </c>
      <c r="P638" s="46"/>
      <c r="Q638" s="37">
        <f t="shared" ref="Q638:W638" si="1232">Q613+Q621+Q628+Q633+Q636</f>
        <v>0</v>
      </c>
      <c r="R638" s="37">
        <f t="shared" si="1232"/>
        <v>0</v>
      </c>
      <c r="S638" s="37">
        <f t="shared" si="1232"/>
        <v>0</v>
      </c>
      <c r="T638" s="37">
        <f t="shared" si="1232"/>
        <v>0</v>
      </c>
      <c r="U638" s="37">
        <f t="shared" si="1232"/>
        <v>0</v>
      </c>
      <c r="V638" s="37">
        <f t="shared" si="1232"/>
        <v>0</v>
      </c>
      <c r="W638" s="37">
        <f t="shared" si="1232"/>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1233">SUM(F638:F640)</f>
        <v>0</v>
      </c>
      <c r="G641" s="44">
        <f t="shared" si="1233"/>
        <v>0</v>
      </c>
      <c r="H641" s="44">
        <f t="shared" si="1233"/>
        <v>0</v>
      </c>
      <c r="I641" s="44">
        <f t="shared" si="1233"/>
        <v>0</v>
      </c>
      <c r="J641" s="44">
        <f t="shared" si="1233"/>
        <v>0</v>
      </c>
      <c r="K641" s="44">
        <f t="shared" si="1233"/>
        <v>0</v>
      </c>
      <c r="L641" s="45">
        <f>SUM(E641:K641)</f>
        <v>0</v>
      </c>
      <c r="M641" s="48"/>
      <c r="N641" s="263"/>
      <c r="O641" s="31" t="s">
        <v>15</v>
      </c>
      <c r="P641" s="31"/>
      <c r="Q641" s="44">
        <f t="shared" ref="Q641:W641" si="1234">SUM(Q638:Q640)</f>
        <v>0</v>
      </c>
      <c r="R641" s="44">
        <f t="shared" si="1234"/>
        <v>0</v>
      </c>
      <c r="S641" s="44">
        <f t="shared" si="1234"/>
        <v>0</v>
      </c>
      <c r="T641" s="44">
        <f t="shared" si="1234"/>
        <v>0</v>
      </c>
      <c r="U641" s="44">
        <f t="shared" si="1234"/>
        <v>0</v>
      </c>
      <c r="V641" s="44">
        <f t="shared" si="1234"/>
        <v>0</v>
      </c>
      <c r="W641" s="44">
        <f t="shared" si="1234"/>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1235">E15</f>
        <v>2023</v>
      </c>
      <c r="F645" s="9">
        <f t="shared" si="1235"/>
        <v>2024</v>
      </c>
      <c r="G645" s="9">
        <f t="shared" si="1235"/>
        <v>2025</v>
      </c>
      <c r="H645" s="9">
        <f t="shared" si="1235"/>
        <v>2026</v>
      </c>
      <c r="I645" s="9">
        <f t="shared" si="1235"/>
        <v>2027</v>
      </c>
      <c r="J645" s="9">
        <f t="shared" si="1235"/>
        <v>2028</v>
      </c>
      <c r="K645" s="9">
        <f t="shared" si="1235"/>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 si="1236">IF(E711=0,0%,E711/(E711+Q711))</f>
        <v>0</v>
      </c>
      <c r="F646" s="15">
        <f t="shared" ref="F646" si="1237">IF(F711=0,0%,F711/(F711+R711))</f>
        <v>0</v>
      </c>
      <c r="G646" s="15">
        <f t="shared" ref="G646" si="1238">IF(G711=0,0%,G711/(G711+S711))</f>
        <v>0</v>
      </c>
      <c r="H646" s="15">
        <f t="shared" ref="H646" si="1239">IF(H711=0,0%,H711/(H711+T711))</f>
        <v>0</v>
      </c>
      <c r="I646" s="15">
        <f t="shared" ref="I646" si="1240">IF(I711=0,0%,I711/(I711+U711))</f>
        <v>0</v>
      </c>
      <c r="J646" s="15">
        <f t="shared" ref="J646" si="1241">IF(J711=0,0%,J711/(J711+V711))</f>
        <v>0</v>
      </c>
      <c r="K646" s="15">
        <f t="shared" ref="K646" si="1242">IF(K711=0,0%,K711/(K711+W711))</f>
        <v>0</v>
      </c>
      <c r="L646" s="14">
        <f t="shared" ref="L646" si="1243">IF(L711=0,0%,L711/(L711+X711))</f>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1244">E711</f>
        <v>0</v>
      </c>
      <c r="F647" s="18">
        <f t="shared" si="1244"/>
        <v>0</v>
      </c>
      <c r="G647" s="18">
        <f t="shared" si="1244"/>
        <v>0</v>
      </c>
      <c r="H647" s="18">
        <f t="shared" si="1244"/>
        <v>0</v>
      </c>
      <c r="I647" s="18">
        <f t="shared" si="1244"/>
        <v>0</v>
      </c>
      <c r="J647" s="18">
        <f t="shared" si="1244"/>
        <v>0</v>
      </c>
      <c r="K647" s="18">
        <f t="shared" si="124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 si="1245">E683+Q683</f>
        <v>0</v>
      </c>
      <c r="F649" s="20">
        <f t="shared" ref="F649" si="1246">F683+R683</f>
        <v>0</v>
      </c>
      <c r="G649" s="20">
        <f t="shared" ref="G649" si="1247">G683+S683</f>
        <v>0</v>
      </c>
      <c r="H649" s="20">
        <f t="shared" ref="H649" si="1248">H683+T683</f>
        <v>0</v>
      </c>
      <c r="I649" s="20">
        <f t="shared" ref="I649" si="1249">I683+U683</f>
        <v>0</v>
      </c>
      <c r="J649" s="20">
        <f t="shared" ref="J649" si="1250">J683+V683</f>
        <v>0</v>
      </c>
      <c r="K649" s="20">
        <f t="shared" ref="K649" si="1251">K683+W683</f>
        <v>0</v>
      </c>
      <c r="L649" s="18">
        <f t="shared" ref="L649:L656" si="1252">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 si="1253">E691+Q691</f>
        <v>0</v>
      </c>
      <c r="F650" s="20">
        <f t="shared" ref="F650" si="1254">F691+R691</f>
        <v>0</v>
      </c>
      <c r="G650" s="20">
        <f t="shared" ref="G650" si="1255">G691+S691</f>
        <v>0</v>
      </c>
      <c r="H650" s="20">
        <f t="shared" ref="H650" si="1256">H691+T691</f>
        <v>0</v>
      </c>
      <c r="I650" s="20">
        <f t="shared" ref="I650" si="1257">I691+U691</f>
        <v>0</v>
      </c>
      <c r="J650" s="20">
        <f t="shared" ref="J650" si="1258">J691+V691</f>
        <v>0</v>
      </c>
      <c r="K650" s="20">
        <f t="shared" ref="K650" si="1259">K691+W691</f>
        <v>0</v>
      </c>
      <c r="L650" s="18">
        <f t="shared" si="1252"/>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 si="1260">E698+Q698</f>
        <v>0</v>
      </c>
      <c r="F651" s="20">
        <f t="shared" ref="F651" si="1261">F698+R698</f>
        <v>0</v>
      </c>
      <c r="G651" s="20">
        <f t="shared" ref="G651" si="1262">G698+S698</f>
        <v>0</v>
      </c>
      <c r="H651" s="20">
        <f t="shared" ref="H651" si="1263">H698+T698</f>
        <v>0</v>
      </c>
      <c r="I651" s="20">
        <f t="shared" ref="I651" si="1264">I698+U698</f>
        <v>0</v>
      </c>
      <c r="J651" s="20">
        <f t="shared" ref="J651" si="1265">J698+V698</f>
        <v>0</v>
      </c>
      <c r="K651" s="20">
        <f t="shared" ref="K651" si="1266">K698+W698</f>
        <v>0</v>
      </c>
      <c r="L651" s="18">
        <f t="shared" si="1252"/>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 si="1267">E703+Q703</f>
        <v>0</v>
      </c>
      <c r="F652" s="20">
        <f t="shared" ref="F652" si="1268">F703+R703</f>
        <v>0</v>
      </c>
      <c r="G652" s="20">
        <f t="shared" ref="G652" si="1269">G703+S703</f>
        <v>0</v>
      </c>
      <c r="H652" s="20">
        <f t="shared" ref="H652" si="1270">H703+T703</f>
        <v>0</v>
      </c>
      <c r="I652" s="20">
        <f t="shared" ref="I652" si="1271">I703+U703</f>
        <v>0</v>
      </c>
      <c r="J652" s="20">
        <f t="shared" ref="J652" si="1272">J703+V703</f>
        <v>0</v>
      </c>
      <c r="K652" s="20">
        <f t="shared" ref="K652" si="1273">K703+W703</f>
        <v>0</v>
      </c>
      <c r="L652" s="18">
        <f t="shared" si="1252"/>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 si="1274">E706+Q706</f>
        <v>0</v>
      </c>
      <c r="F653" s="20">
        <f t="shared" ref="F653" si="1275">F706+R706</f>
        <v>0</v>
      </c>
      <c r="G653" s="20">
        <f t="shared" ref="G653" si="1276">G706+S706</f>
        <v>0</v>
      </c>
      <c r="H653" s="20">
        <f t="shared" ref="H653" si="1277">H706+T706</f>
        <v>0</v>
      </c>
      <c r="I653" s="20">
        <f t="shared" ref="I653" si="1278">I706+U706</f>
        <v>0</v>
      </c>
      <c r="J653" s="20">
        <f t="shared" ref="J653" si="1279">J706+V706</f>
        <v>0</v>
      </c>
      <c r="K653" s="20">
        <f t="shared" ref="K653" si="1280">K706+W706</f>
        <v>0</v>
      </c>
      <c r="L653" s="18">
        <f t="shared" si="1252"/>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1281">SUM(F709:F710)+SUM(R709:R710)</f>
        <v>0</v>
      </c>
      <c r="G654" s="18">
        <f t="shared" ref="G654" si="1282">SUM(G709:G710)+SUM(S709:S710)</f>
        <v>0</v>
      </c>
      <c r="H654" s="18">
        <f t="shared" ref="H654" si="1283">SUM(H709:H710)+SUM(T709:T710)</f>
        <v>0</v>
      </c>
      <c r="I654" s="18">
        <f t="shared" ref="I654" si="1284">SUM(I709:I710)+SUM(U709:U710)</f>
        <v>0</v>
      </c>
      <c r="J654" s="18">
        <f t="shared" ref="J654" si="1285">SUM(J709:J710)+SUM(V709:V710)</f>
        <v>0</v>
      </c>
      <c r="K654" s="18">
        <f t="shared" ref="K654" si="1286">SUM(K709:K710)+SUM(W709:W710)</f>
        <v>0</v>
      </c>
      <c r="L654" s="18">
        <f t="shared" si="1252"/>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 si="1287">E708+Q708</f>
        <v>0</v>
      </c>
      <c r="F655" s="18">
        <f t="shared" ref="F655" si="1288">F708+R708</f>
        <v>0</v>
      </c>
      <c r="G655" s="18">
        <f t="shared" ref="G655" si="1289">G708+S708</f>
        <v>0</v>
      </c>
      <c r="H655" s="18">
        <f t="shared" ref="H655" si="1290">H708+T708</f>
        <v>0</v>
      </c>
      <c r="I655" s="18">
        <f t="shared" ref="I655" si="1291">I708+U708</f>
        <v>0</v>
      </c>
      <c r="J655" s="18">
        <f t="shared" ref="J655" si="1292">J708+V708</f>
        <v>0</v>
      </c>
      <c r="K655" s="18">
        <f t="shared" ref="K655" si="1293">K708+W708</f>
        <v>0</v>
      </c>
      <c r="L655" s="18">
        <f t="shared" si="1252"/>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 si="1294">E711+Q711</f>
        <v>0</v>
      </c>
      <c r="F656" s="18">
        <f t="shared" ref="F656" si="1295">F711+R711</f>
        <v>0</v>
      </c>
      <c r="G656" s="18">
        <f t="shared" ref="G656" si="1296">G711+S711</f>
        <v>0</v>
      </c>
      <c r="H656" s="18">
        <f t="shared" ref="H656" si="1297">H711+T711</f>
        <v>0</v>
      </c>
      <c r="I656" s="18">
        <f t="shared" ref="I656" si="1298">I711+U711</f>
        <v>0</v>
      </c>
      <c r="J656" s="18">
        <f t="shared" ref="J656" si="1299">J711+V711</f>
        <v>0</v>
      </c>
      <c r="K656" s="18">
        <f t="shared" ref="K656" si="1300">K711+W711</f>
        <v>0</v>
      </c>
      <c r="L656" s="18">
        <f t="shared" si="1252"/>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1301">E645</f>
        <v>2023</v>
      </c>
      <c r="F659" s="27">
        <f t="shared" si="1301"/>
        <v>2024</v>
      </c>
      <c r="G659" s="27">
        <f t="shared" si="1301"/>
        <v>2025</v>
      </c>
      <c r="H659" s="27">
        <f t="shared" si="1301"/>
        <v>2026</v>
      </c>
      <c r="I659" s="27">
        <f t="shared" si="1301"/>
        <v>2027</v>
      </c>
      <c r="J659" s="27">
        <f t="shared" si="1301"/>
        <v>2028</v>
      </c>
      <c r="K659" s="27">
        <f t="shared" si="1301"/>
        <v>2029</v>
      </c>
      <c r="L659" s="28" t="s">
        <v>2</v>
      </c>
      <c r="M659" s="26"/>
      <c r="N659" s="261" t="s">
        <v>0</v>
      </c>
      <c r="O659" s="271" t="s">
        <v>1</v>
      </c>
      <c r="P659" s="272"/>
      <c r="Q659" s="27">
        <f t="shared" ref="Q659" si="1302">E645</f>
        <v>2023</v>
      </c>
      <c r="R659" s="27">
        <f t="shared" ref="R659" si="1303">F645</f>
        <v>2024</v>
      </c>
      <c r="S659" s="27">
        <f t="shared" ref="S659" si="1304">G645</f>
        <v>2025</v>
      </c>
      <c r="T659" s="27">
        <f t="shared" ref="T659" si="1305">H645</f>
        <v>2026</v>
      </c>
      <c r="U659" s="27">
        <f t="shared" ref="U659" si="1306">I645</f>
        <v>2027</v>
      </c>
      <c r="V659" s="27">
        <f t="shared" ref="V659" si="1307">J645</f>
        <v>2028</v>
      </c>
      <c r="W659" s="27">
        <f t="shared" ref="W659" si="1308">K645</f>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1309">SUM(E661:K661)</f>
        <v>0</v>
      </c>
      <c r="M661" s="26"/>
      <c r="N661" s="262"/>
      <c r="O661" s="221" t="str">
        <f>IF($J$4&lt;&gt;0,$J$4,"")</f>
        <v/>
      </c>
      <c r="P661" s="222"/>
      <c r="Q661" s="106"/>
      <c r="R661" s="106"/>
      <c r="S661" s="106"/>
      <c r="T661" s="106"/>
      <c r="U661" s="106"/>
      <c r="V661" s="1"/>
      <c r="W661" s="1"/>
      <c r="X661" s="29">
        <f t="shared" ref="X661:X663" si="1310">SUM(Q661:W661)</f>
        <v>0</v>
      </c>
      <c r="Y661" s="26"/>
      <c r="Z661" s="224"/>
    </row>
    <row r="662" spans="1:26" x14ac:dyDescent="0.25">
      <c r="A662" s="26"/>
      <c r="B662" s="262"/>
      <c r="C662" s="221" t="str">
        <f>IF($J$6&lt;&gt;0,$J$6,"")</f>
        <v/>
      </c>
      <c r="D662" s="222"/>
      <c r="E662" s="1"/>
      <c r="F662" s="1"/>
      <c r="G662" s="1"/>
      <c r="H662" s="1"/>
      <c r="I662" s="1"/>
      <c r="J662" s="1"/>
      <c r="K662" s="1"/>
      <c r="L662" s="29">
        <f t="shared" si="1309"/>
        <v>0</v>
      </c>
      <c r="M662" s="26"/>
      <c r="N662" s="262"/>
      <c r="O662" s="221" t="str">
        <f>IF($J$6&lt;&gt;0,$J$6,"")</f>
        <v/>
      </c>
      <c r="P662" s="222"/>
      <c r="Q662" s="1"/>
      <c r="R662" s="1"/>
      <c r="S662" s="1"/>
      <c r="T662" s="1"/>
      <c r="U662" s="1"/>
      <c r="V662" s="1"/>
      <c r="W662" s="1"/>
      <c r="X662" s="29">
        <f t="shared" si="1310"/>
        <v>0</v>
      </c>
      <c r="Y662" s="26"/>
      <c r="Z662" s="224"/>
    </row>
    <row r="663" spans="1:26" x14ac:dyDescent="0.25">
      <c r="A663" s="26"/>
      <c r="B663" s="262"/>
      <c r="C663" s="221" t="str">
        <f>IF($J$8&lt;&gt;0,$J$8,"")</f>
        <v/>
      </c>
      <c r="D663" s="222"/>
      <c r="E663" s="1"/>
      <c r="F663" s="1"/>
      <c r="G663" s="1"/>
      <c r="H663" s="1"/>
      <c r="I663" s="1"/>
      <c r="J663" s="1"/>
      <c r="K663" s="1"/>
      <c r="L663" s="29">
        <f t="shared" si="1309"/>
        <v>0</v>
      </c>
      <c r="M663" s="26"/>
      <c r="N663" s="262"/>
      <c r="O663" s="221" t="str">
        <f>IF($J$8&lt;&gt;0,$J$8,"")</f>
        <v/>
      </c>
      <c r="P663" s="222"/>
      <c r="Q663" s="1"/>
      <c r="R663" s="1"/>
      <c r="S663" s="1"/>
      <c r="T663" s="1"/>
      <c r="U663" s="1"/>
      <c r="V663" s="1"/>
      <c r="W663" s="1"/>
      <c r="X663" s="29">
        <f t="shared" si="1310"/>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1311">SUM(E665:K665)</f>
        <v>0</v>
      </c>
      <c r="M665" s="26"/>
      <c r="N665" s="262"/>
      <c r="O665" s="278"/>
      <c r="P665" s="222"/>
      <c r="Q665" s="1"/>
      <c r="R665" s="1"/>
      <c r="S665" s="1"/>
      <c r="T665" s="1"/>
      <c r="U665" s="1"/>
      <c r="V665" s="1"/>
      <c r="W665" s="1"/>
      <c r="X665" s="29">
        <f t="shared" ref="X665:X667" si="1312">SUM(Q665:W665)</f>
        <v>0</v>
      </c>
      <c r="Y665" s="26"/>
      <c r="Z665" s="224"/>
    </row>
    <row r="666" spans="1:26" x14ac:dyDescent="0.25">
      <c r="A666" s="26"/>
      <c r="B666" s="262"/>
      <c r="C666" s="278"/>
      <c r="D666" s="222"/>
      <c r="E666" s="1"/>
      <c r="F666" s="1"/>
      <c r="G666" s="1"/>
      <c r="H666" s="1"/>
      <c r="I666" s="1"/>
      <c r="J666" s="1"/>
      <c r="K666" s="1"/>
      <c r="L666" s="29">
        <f t="shared" si="1311"/>
        <v>0</v>
      </c>
      <c r="M666" s="26"/>
      <c r="N666" s="262"/>
      <c r="O666" s="278"/>
      <c r="P666" s="222"/>
      <c r="Q666" s="1"/>
      <c r="R666" s="1"/>
      <c r="S666" s="1"/>
      <c r="T666" s="1"/>
      <c r="U666" s="1"/>
      <c r="V666" s="1"/>
      <c r="W666" s="1"/>
      <c r="X666" s="29">
        <f t="shared" si="1312"/>
        <v>0</v>
      </c>
      <c r="Y666" s="26"/>
      <c r="Z666" s="224"/>
    </row>
    <row r="667" spans="1:26" x14ac:dyDescent="0.25">
      <c r="A667" s="26"/>
      <c r="B667" s="262"/>
      <c r="C667" s="278"/>
      <c r="D667" s="222"/>
      <c r="E667" s="1"/>
      <c r="F667" s="1"/>
      <c r="G667" s="1"/>
      <c r="H667" s="1"/>
      <c r="I667" s="1"/>
      <c r="J667" s="1"/>
      <c r="K667" s="1"/>
      <c r="L667" s="29">
        <f t="shared" si="1311"/>
        <v>0</v>
      </c>
      <c r="M667" s="26"/>
      <c r="N667" s="262"/>
      <c r="O667" s="278"/>
      <c r="P667" s="222"/>
      <c r="Q667" s="1"/>
      <c r="R667" s="1"/>
      <c r="S667" s="1"/>
      <c r="T667" s="1"/>
      <c r="U667" s="1"/>
      <c r="V667" s="1"/>
      <c r="W667" s="1"/>
      <c r="X667" s="29">
        <f t="shared" si="1312"/>
        <v>0</v>
      </c>
      <c r="Y667" s="26"/>
      <c r="Z667" s="224"/>
    </row>
    <row r="668" spans="1:26" x14ac:dyDescent="0.25">
      <c r="A668" s="26"/>
      <c r="B668" s="262"/>
      <c r="C668" s="269" t="s">
        <v>113</v>
      </c>
      <c r="D668" s="270"/>
      <c r="E668" s="121"/>
      <c r="F668" s="122"/>
      <c r="G668" s="122"/>
      <c r="H668" s="122"/>
      <c r="I668" s="122"/>
      <c r="J668" s="122"/>
      <c r="K668" s="122"/>
      <c r="L668" s="120">
        <f t="shared" si="1311"/>
        <v>0</v>
      </c>
      <c r="M668" s="26"/>
      <c r="N668" s="262"/>
      <c r="O668" s="269" t="s">
        <v>113</v>
      </c>
      <c r="P668" s="270"/>
      <c r="Q668" s="121"/>
      <c r="R668" s="122"/>
      <c r="S668" s="122"/>
      <c r="T668" s="122"/>
      <c r="U668" s="122"/>
      <c r="V668" s="122"/>
      <c r="W668" s="122"/>
      <c r="X668" s="120">
        <f t="shared" ref="X668:X670" si="1313">SUM(Q668:W668)</f>
        <v>0</v>
      </c>
      <c r="Y668" s="26"/>
      <c r="Z668" s="224"/>
    </row>
    <row r="669" spans="1:26" x14ac:dyDescent="0.25">
      <c r="A669" s="26"/>
      <c r="B669" s="262"/>
      <c r="C669" s="269" t="s">
        <v>114</v>
      </c>
      <c r="D669" s="270"/>
      <c r="E669" s="1"/>
      <c r="F669" s="1"/>
      <c r="G669" s="1"/>
      <c r="H669" s="1"/>
      <c r="I669" s="1"/>
      <c r="J669" s="1"/>
      <c r="K669" s="1"/>
      <c r="L669" s="29">
        <f t="shared" si="1311"/>
        <v>0</v>
      </c>
      <c r="M669" s="26"/>
      <c r="N669" s="262"/>
      <c r="O669" s="269" t="s">
        <v>114</v>
      </c>
      <c r="P669" s="270"/>
      <c r="Q669" s="1"/>
      <c r="R669" s="1"/>
      <c r="S669" s="1"/>
      <c r="T669" s="1"/>
      <c r="U669" s="1"/>
      <c r="V669" s="1"/>
      <c r="W669" s="1"/>
      <c r="X669" s="29">
        <f t="shared" si="1313"/>
        <v>0</v>
      </c>
      <c r="Y669" s="26"/>
      <c r="Z669" s="224"/>
    </row>
    <row r="670" spans="1:26" ht="15.75" thickBot="1" x14ac:dyDescent="0.3">
      <c r="A670" s="26"/>
      <c r="B670" s="262"/>
      <c r="C670" s="31" t="s">
        <v>3</v>
      </c>
      <c r="D670" s="31"/>
      <c r="E670" s="32">
        <f>SUM(E661:E663)+SUM(E665:E669)</f>
        <v>0</v>
      </c>
      <c r="F670" s="32">
        <f t="shared" ref="F670" si="1314">SUM(F661:F663)+SUM(F665:F669)</f>
        <v>0</v>
      </c>
      <c r="G670" s="32">
        <f t="shared" ref="G670" si="1315">SUM(G661:G663)+SUM(G665:G669)</f>
        <v>0</v>
      </c>
      <c r="H670" s="32">
        <f t="shared" ref="H670" si="1316">SUM(H661:H663)+SUM(H665:H669)</f>
        <v>0</v>
      </c>
      <c r="I670" s="32">
        <f t="shared" ref="I670" si="1317">SUM(I661:I663)+SUM(I665:I669)</f>
        <v>0</v>
      </c>
      <c r="J670" s="32">
        <f t="shared" ref="J670" si="1318">SUM(J661:J663)+SUM(J665:J669)</f>
        <v>0</v>
      </c>
      <c r="K670" s="32">
        <f t="shared" ref="K670" si="1319">SUM(K661:K663)+SUM(K665:K669)</f>
        <v>0</v>
      </c>
      <c r="L670" s="33">
        <f t="shared" si="1311"/>
        <v>0</v>
      </c>
      <c r="M670" s="26"/>
      <c r="N670" s="262"/>
      <c r="O670" s="31" t="s">
        <v>3</v>
      </c>
      <c r="P670" s="31"/>
      <c r="Q670" s="32">
        <f>SUM(Q661:Q663)+SUM(Q665:Q669)</f>
        <v>0</v>
      </c>
      <c r="R670" s="32">
        <f t="shared" ref="R670" si="1320">SUM(R661:R663)+SUM(R665:R669)</f>
        <v>0</v>
      </c>
      <c r="S670" s="32">
        <f t="shared" ref="S670" si="1321">SUM(S661:S663)+SUM(S665:S669)</f>
        <v>0</v>
      </c>
      <c r="T670" s="32">
        <f t="shared" ref="T670" si="1322">SUM(T661:T663)+SUM(T665:T669)</f>
        <v>0</v>
      </c>
      <c r="U670" s="32">
        <f t="shared" ref="U670" si="1323">SUM(U661:U663)+SUM(U665:U669)</f>
        <v>0</v>
      </c>
      <c r="V670" s="32">
        <f t="shared" ref="V670" si="1324">SUM(V661:V663)+SUM(V665:V669)</f>
        <v>0</v>
      </c>
      <c r="W670" s="32">
        <f t="shared" ref="W670" si="1325">SUM(W661:W663)+SUM(W665:W669)</f>
        <v>0</v>
      </c>
      <c r="X670" s="33">
        <f t="shared" si="1313"/>
        <v>0</v>
      </c>
      <c r="Y670" s="26"/>
      <c r="Z670" s="224"/>
    </row>
    <row r="671" spans="1:26" x14ac:dyDescent="0.25">
      <c r="A671" s="26"/>
      <c r="B671" s="262"/>
      <c r="C671" s="88" t="s">
        <v>4</v>
      </c>
      <c r="D671" s="88" t="s">
        <v>96</v>
      </c>
      <c r="E671" s="35">
        <f t="shared" ref="E671:K671" si="1326">+E659</f>
        <v>2023</v>
      </c>
      <c r="F671" s="35">
        <f t="shared" si="1326"/>
        <v>2024</v>
      </c>
      <c r="G671" s="35">
        <f t="shared" si="1326"/>
        <v>2025</v>
      </c>
      <c r="H671" s="35">
        <f t="shared" si="1326"/>
        <v>2026</v>
      </c>
      <c r="I671" s="35">
        <f t="shared" si="1326"/>
        <v>2027</v>
      </c>
      <c r="J671" s="35">
        <f t="shared" si="1326"/>
        <v>2028</v>
      </c>
      <c r="K671" s="35">
        <f t="shared" si="1326"/>
        <v>2029</v>
      </c>
      <c r="L671" s="28" t="s">
        <v>5</v>
      </c>
      <c r="M671" s="26"/>
      <c r="N671" s="262"/>
      <c r="O671" s="88" t="s">
        <v>4</v>
      </c>
      <c r="P671" s="88" t="str">
        <f>D671</f>
        <v>Monthly salary (2022)</v>
      </c>
      <c r="Q671" s="35">
        <f>Q659</f>
        <v>2023</v>
      </c>
      <c r="R671" s="35">
        <f t="shared" ref="R671:W671" si="1327">R659</f>
        <v>2024</v>
      </c>
      <c r="S671" s="35">
        <f t="shared" si="1327"/>
        <v>2025</v>
      </c>
      <c r="T671" s="35">
        <f t="shared" si="1327"/>
        <v>2026</v>
      </c>
      <c r="U671" s="35">
        <f t="shared" si="1327"/>
        <v>2027</v>
      </c>
      <c r="V671" s="35">
        <f t="shared" si="1327"/>
        <v>2028</v>
      </c>
      <c r="W671" s="35">
        <f t="shared" si="1327"/>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1328">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1329">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1328"/>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1329"/>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1328"/>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1329"/>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1330">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1331">SUM(Q677:W677)</f>
        <v>0</v>
      </c>
      <c r="Y677" s="26"/>
      <c r="Z677" s="224"/>
    </row>
    <row r="678" spans="1:26" x14ac:dyDescent="0.25">
      <c r="A678" s="26"/>
      <c r="B678" s="262"/>
      <c r="C678" s="36">
        <f t="shared" ref="C678:C679" si="1332">C666</f>
        <v>0</v>
      </c>
      <c r="D678" s="2"/>
      <c r="E678" s="37">
        <f t="shared" ref="E678:E679" si="1333">D678*1.02*E666</f>
        <v>0</v>
      </c>
      <c r="F678" s="37">
        <f t="shared" ref="F678:F679" si="1334">D678*(1.02^2)*F666</f>
        <v>0</v>
      </c>
      <c r="G678" s="37">
        <f t="shared" ref="G678:G679" si="1335">D678*(1.02)^3*G666</f>
        <v>0</v>
      </c>
      <c r="H678" s="37">
        <f t="shared" ref="H678:H679" si="1336">D678*(1.02^4)*H666</f>
        <v>0</v>
      </c>
      <c r="I678" s="37">
        <f t="shared" ref="I678:I679" si="1337">D678*(1.02^5)*I666</f>
        <v>0</v>
      </c>
      <c r="J678" s="37">
        <f t="shared" ref="J678:J679" si="1338">D678*(1.02^6)*J666</f>
        <v>0</v>
      </c>
      <c r="K678" s="37">
        <f t="shared" ref="K678:K679" si="1339">D678*(1.02^7)*K666</f>
        <v>0</v>
      </c>
      <c r="L678" s="38">
        <f t="shared" si="1330"/>
        <v>0</v>
      </c>
      <c r="M678" s="26"/>
      <c r="N678" s="262"/>
      <c r="O678" s="36">
        <f t="shared" ref="O678" si="1340">O666</f>
        <v>0</v>
      </c>
      <c r="P678" s="2"/>
      <c r="Q678" s="37">
        <f t="shared" ref="Q678:Q679" si="1341">P678*1.02*Q666</f>
        <v>0</v>
      </c>
      <c r="R678" s="37">
        <f t="shared" ref="R678:R679" si="1342">P678*(1.02^2)*R666</f>
        <v>0</v>
      </c>
      <c r="S678" s="37">
        <f t="shared" ref="S678:S679" si="1343">P678*(1.02)^3*S666</f>
        <v>0</v>
      </c>
      <c r="T678" s="37">
        <f t="shared" ref="T678:T679" si="1344">P678*(1.02^4)*T666</f>
        <v>0</v>
      </c>
      <c r="U678" s="37">
        <f t="shared" ref="U678:U679" si="1345">P678*(1.02^5)*U666</f>
        <v>0</v>
      </c>
      <c r="V678" s="37">
        <f t="shared" ref="V678:V679" si="1346">P678*(1.02^6)*V666</f>
        <v>0</v>
      </c>
      <c r="W678" s="37">
        <f t="shared" ref="W678:W679" si="1347">P678*(1.02^7)*W666</f>
        <v>0</v>
      </c>
      <c r="X678" s="38">
        <f t="shared" si="1331"/>
        <v>0</v>
      </c>
      <c r="Y678" s="26"/>
      <c r="Z678" s="224"/>
    </row>
    <row r="679" spans="1:26" x14ac:dyDescent="0.25">
      <c r="A679" s="26"/>
      <c r="B679" s="262"/>
      <c r="C679" s="36">
        <f t="shared" si="1332"/>
        <v>0</v>
      </c>
      <c r="D679" s="2"/>
      <c r="E679" s="37">
        <f t="shared" si="1333"/>
        <v>0</v>
      </c>
      <c r="F679" s="37">
        <f t="shared" si="1334"/>
        <v>0</v>
      </c>
      <c r="G679" s="37">
        <f t="shared" si="1335"/>
        <v>0</v>
      </c>
      <c r="H679" s="37">
        <f t="shared" si="1336"/>
        <v>0</v>
      </c>
      <c r="I679" s="37">
        <f t="shared" si="1337"/>
        <v>0</v>
      </c>
      <c r="J679" s="37">
        <f t="shared" si="1338"/>
        <v>0</v>
      </c>
      <c r="K679" s="37">
        <f t="shared" si="1339"/>
        <v>0</v>
      </c>
      <c r="L679" s="38">
        <f t="shared" si="1330"/>
        <v>0</v>
      </c>
      <c r="M679" s="26"/>
      <c r="N679" s="262"/>
      <c r="O679" s="36">
        <f>O667</f>
        <v>0</v>
      </c>
      <c r="P679" s="2"/>
      <c r="Q679" s="37">
        <f t="shared" si="1341"/>
        <v>0</v>
      </c>
      <c r="R679" s="37">
        <f t="shared" si="1342"/>
        <v>0</v>
      </c>
      <c r="S679" s="37">
        <f t="shared" si="1343"/>
        <v>0</v>
      </c>
      <c r="T679" s="37">
        <f t="shared" si="1344"/>
        <v>0</v>
      </c>
      <c r="U679" s="37">
        <f t="shared" si="1345"/>
        <v>0</v>
      </c>
      <c r="V679" s="37">
        <f t="shared" si="1346"/>
        <v>0</v>
      </c>
      <c r="W679" s="37">
        <f t="shared" si="1347"/>
        <v>0</v>
      </c>
      <c r="X679" s="38">
        <f t="shared" si="1331"/>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1330"/>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1331"/>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1330"/>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1331"/>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1348">SUM(E673:E675)+SUM(E677:E681)</f>
        <v>0</v>
      </c>
      <c r="F683" s="44">
        <f t="shared" si="1348"/>
        <v>0</v>
      </c>
      <c r="G683" s="44">
        <f t="shared" si="1348"/>
        <v>0</v>
      </c>
      <c r="H683" s="44">
        <f t="shared" si="1348"/>
        <v>0</v>
      </c>
      <c r="I683" s="44">
        <f t="shared" si="1348"/>
        <v>0</v>
      </c>
      <c r="J683" s="44">
        <f t="shared" si="1348"/>
        <v>0</v>
      </c>
      <c r="K683" s="44">
        <f t="shared" si="1348"/>
        <v>0</v>
      </c>
      <c r="L683" s="45">
        <f>SUM(E683:K683)</f>
        <v>0</v>
      </c>
      <c r="M683" s="26"/>
      <c r="N683" s="263"/>
      <c r="O683" s="31" t="s">
        <v>7</v>
      </c>
      <c r="P683" s="31"/>
      <c r="Q683" s="44">
        <f t="shared" ref="Q683:W683" si="1349">SUM(Q673:Q675)+SUM(Q677:Q681)</f>
        <v>0</v>
      </c>
      <c r="R683" s="44">
        <f t="shared" si="1349"/>
        <v>0</v>
      </c>
      <c r="S683" s="44">
        <f t="shared" si="1349"/>
        <v>0</v>
      </c>
      <c r="T683" s="44">
        <f t="shared" si="1349"/>
        <v>0</v>
      </c>
      <c r="U683" s="44">
        <f t="shared" si="1349"/>
        <v>0</v>
      </c>
      <c r="V683" s="44">
        <f t="shared" si="1349"/>
        <v>0</v>
      </c>
      <c r="W683" s="44">
        <f t="shared" si="1349"/>
        <v>0</v>
      </c>
      <c r="X683" s="45">
        <f>SUM(Q683:W683)</f>
        <v>0</v>
      </c>
      <c r="Y683" s="26"/>
      <c r="Z683" s="224"/>
    </row>
    <row r="684" spans="1:26" x14ac:dyDescent="0.25">
      <c r="A684" s="26"/>
      <c r="B684" s="261" t="s">
        <v>8</v>
      </c>
      <c r="C684" s="34" t="s">
        <v>28</v>
      </c>
      <c r="D684" s="34"/>
      <c r="E684" s="35">
        <f t="shared" ref="E684:K684" si="1350">+E671</f>
        <v>2023</v>
      </c>
      <c r="F684" s="35">
        <f t="shared" si="1350"/>
        <v>2024</v>
      </c>
      <c r="G684" s="35">
        <f t="shared" si="1350"/>
        <v>2025</v>
      </c>
      <c r="H684" s="35">
        <f t="shared" si="1350"/>
        <v>2026</v>
      </c>
      <c r="I684" s="35">
        <f t="shared" si="1350"/>
        <v>2027</v>
      </c>
      <c r="J684" s="35">
        <f t="shared" si="1350"/>
        <v>2028</v>
      </c>
      <c r="K684" s="35">
        <f t="shared" si="1350"/>
        <v>2029</v>
      </c>
      <c r="L684" s="28" t="s">
        <v>5</v>
      </c>
      <c r="M684" s="26"/>
      <c r="N684" s="261" t="s">
        <v>8</v>
      </c>
      <c r="O684" s="34" t="s">
        <v>9</v>
      </c>
      <c r="P684" s="34"/>
      <c r="Q684" s="35">
        <f t="shared" ref="Q684:W684" si="1351">+Q671</f>
        <v>2023</v>
      </c>
      <c r="R684" s="35">
        <f t="shared" si="1351"/>
        <v>2024</v>
      </c>
      <c r="S684" s="35">
        <f t="shared" si="1351"/>
        <v>2025</v>
      </c>
      <c r="T684" s="35">
        <f t="shared" si="1351"/>
        <v>2026</v>
      </c>
      <c r="U684" s="35">
        <f t="shared" si="1351"/>
        <v>2027</v>
      </c>
      <c r="V684" s="35">
        <f t="shared" si="1351"/>
        <v>2028</v>
      </c>
      <c r="W684" s="35">
        <f t="shared" si="1351"/>
        <v>2029</v>
      </c>
      <c r="X684" s="28" t="s">
        <v>5</v>
      </c>
      <c r="Y684" s="26"/>
      <c r="Z684" s="224"/>
    </row>
    <row r="685" spans="1:26" x14ac:dyDescent="0.25">
      <c r="A685" s="26"/>
      <c r="B685" s="262"/>
      <c r="C685" s="276"/>
      <c r="D685" s="277"/>
      <c r="E685" s="4"/>
      <c r="F685" s="4"/>
      <c r="G685" s="4"/>
      <c r="H685" s="4"/>
      <c r="I685" s="4"/>
      <c r="J685" s="4"/>
      <c r="K685" s="4"/>
      <c r="L685" s="38">
        <f t="shared" ref="L685:L691" si="1352">SUM(E685:K685)</f>
        <v>0</v>
      </c>
      <c r="M685" s="26"/>
      <c r="N685" s="262"/>
      <c r="O685" s="276"/>
      <c r="P685" s="277"/>
      <c r="Q685" s="4"/>
      <c r="R685" s="4"/>
      <c r="S685" s="4"/>
      <c r="T685" s="4"/>
      <c r="U685" s="4"/>
      <c r="V685" s="4"/>
      <c r="W685" s="4"/>
      <c r="X685" s="38">
        <f>SUM(Q685:W685)</f>
        <v>0</v>
      </c>
      <c r="Y685" s="26"/>
      <c r="Z685" s="224"/>
    </row>
    <row r="686" spans="1:26" x14ac:dyDescent="0.25">
      <c r="A686" s="26"/>
      <c r="B686" s="262"/>
      <c r="C686" s="5"/>
      <c r="D686" s="6"/>
      <c r="E686" s="4"/>
      <c r="F686" s="4"/>
      <c r="G686" s="4"/>
      <c r="H686" s="4"/>
      <c r="I686" s="4"/>
      <c r="J686" s="4"/>
      <c r="K686" s="4"/>
      <c r="L686" s="38">
        <f t="shared" si="1352"/>
        <v>0</v>
      </c>
      <c r="M686" s="26"/>
      <c r="N686" s="262"/>
      <c r="O686" s="5"/>
      <c r="P686" s="6"/>
      <c r="Q686" s="4"/>
      <c r="R686" s="4"/>
      <c r="S686" s="4"/>
      <c r="T686" s="4"/>
      <c r="U686" s="4"/>
      <c r="V686" s="4"/>
      <c r="W686" s="4"/>
      <c r="X686" s="38">
        <f t="shared" ref="X686:X688" si="1353">SUM(Q686:W686)</f>
        <v>0</v>
      </c>
      <c r="Y686" s="26"/>
      <c r="Z686" s="224"/>
    </row>
    <row r="687" spans="1:26" x14ac:dyDescent="0.25">
      <c r="A687" s="26"/>
      <c r="B687" s="262"/>
      <c r="C687" s="5"/>
      <c r="D687" s="6"/>
      <c r="E687" s="4"/>
      <c r="F687" s="4"/>
      <c r="G687" s="4"/>
      <c r="H687" s="4"/>
      <c r="I687" s="4"/>
      <c r="J687" s="4"/>
      <c r="K687" s="4"/>
      <c r="L687" s="38">
        <f t="shared" si="1352"/>
        <v>0</v>
      </c>
      <c r="M687" s="26"/>
      <c r="N687" s="262"/>
      <c r="O687" s="5"/>
      <c r="P687" s="6"/>
      <c r="Q687" s="4"/>
      <c r="R687" s="4"/>
      <c r="S687" s="4"/>
      <c r="T687" s="4"/>
      <c r="U687" s="4"/>
      <c r="V687" s="4"/>
      <c r="W687" s="4"/>
      <c r="X687" s="38">
        <f t="shared" si="1353"/>
        <v>0</v>
      </c>
      <c r="Y687" s="26"/>
      <c r="Z687" s="224"/>
    </row>
    <row r="688" spans="1:26" x14ac:dyDescent="0.25">
      <c r="A688" s="26"/>
      <c r="B688" s="262"/>
      <c r="C688" s="5"/>
      <c r="D688" s="6"/>
      <c r="E688" s="4"/>
      <c r="F688" s="4"/>
      <c r="G688" s="4"/>
      <c r="H688" s="4"/>
      <c r="I688" s="4"/>
      <c r="J688" s="4"/>
      <c r="K688" s="4"/>
      <c r="L688" s="38">
        <f t="shared" si="1352"/>
        <v>0</v>
      </c>
      <c r="M688" s="26"/>
      <c r="N688" s="262"/>
      <c r="O688" s="5"/>
      <c r="P688" s="6"/>
      <c r="Q688" s="4"/>
      <c r="R688" s="4"/>
      <c r="S688" s="4"/>
      <c r="T688" s="4"/>
      <c r="U688" s="4"/>
      <c r="V688" s="4"/>
      <c r="W688" s="4"/>
      <c r="X688" s="38">
        <f t="shared" si="1353"/>
        <v>0</v>
      </c>
      <c r="Y688" s="26"/>
      <c r="Z688" s="224"/>
    </row>
    <row r="689" spans="1:26" x14ac:dyDescent="0.25">
      <c r="A689" s="26"/>
      <c r="B689" s="262"/>
      <c r="C689" s="278"/>
      <c r="D689" s="222"/>
      <c r="E689" s="4"/>
      <c r="F689" s="4"/>
      <c r="G689" s="4"/>
      <c r="H689" s="4"/>
      <c r="I689" s="4"/>
      <c r="J689" s="4"/>
      <c r="K689" s="4"/>
      <c r="L689" s="38">
        <f t="shared" si="1352"/>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1352"/>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1354">ROUND(SUM(E685:E690),0)</f>
        <v>0</v>
      </c>
      <c r="F691" s="44">
        <f t="shared" si="1354"/>
        <v>0</v>
      </c>
      <c r="G691" s="44">
        <f t="shared" si="1354"/>
        <v>0</v>
      </c>
      <c r="H691" s="44">
        <f t="shared" si="1354"/>
        <v>0</v>
      </c>
      <c r="I691" s="44">
        <f t="shared" si="1354"/>
        <v>0</v>
      </c>
      <c r="J691" s="44">
        <f t="shared" si="1354"/>
        <v>0</v>
      </c>
      <c r="K691" s="44">
        <f t="shared" si="1354"/>
        <v>0</v>
      </c>
      <c r="L691" s="45">
        <f t="shared" si="1352"/>
        <v>0</v>
      </c>
      <c r="M691" s="26"/>
      <c r="N691" s="263"/>
      <c r="O691" s="31" t="s">
        <v>10</v>
      </c>
      <c r="P691" s="31"/>
      <c r="Q691" s="44">
        <f t="shared" ref="Q691:W691" si="1355">ROUND(SUM(Q685:Q690),0)</f>
        <v>0</v>
      </c>
      <c r="R691" s="44">
        <f t="shared" si="1355"/>
        <v>0</v>
      </c>
      <c r="S691" s="44">
        <f t="shared" si="1355"/>
        <v>0</v>
      </c>
      <c r="T691" s="44">
        <f t="shared" si="1355"/>
        <v>0</v>
      </c>
      <c r="U691" s="44">
        <f t="shared" si="1355"/>
        <v>0</v>
      </c>
      <c r="V691" s="44">
        <f t="shared" si="1355"/>
        <v>0</v>
      </c>
      <c r="W691" s="44">
        <f t="shared" si="1355"/>
        <v>0</v>
      </c>
      <c r="X691" s="45">
        <f>SUM(Q691:W691)</f>
        <v>0</v>
      </c>
      <c r="Y691" s="26"/>
      <c r="Z691" s="224"/>
    </row>
    <row r="692" spans="1:26" ht="18.75" x14ac:dyDescent="0.25">
      <c r="A692" s="53"/>
      <c r="B692" s="261" t="s">
        <v>11</v>
      </c>
      <c r="C692" s="34" t="s">
        <v>12</v>
      </c>
      <c r="D692" s="34"/>
      <c r="E692" s="35">
        <f t="shared" ref="E692:K692" si="1356">E659</f>
        <v>2023</v>
      </c>
      <c r="F692" s="35">
        <f t="shared" si="1356"/>
        <v>2024</v>
      </c>
      <c r="G692" s="35">
        <f t="shared" si="1356"/>
        <v>2025</v>
      </c>
      <c r="H692" s="35">
        <f t="shared" si="1356"/>
        <v>2026</v>
      </c>
      <c r="I692" s="35">
        <f t="shared" si="1356"/>
        <v>2027</v>
      </c>
      <c r="J692" s="35">
        <f t="shared" si="1356"/>
        <v>2028</v>
      </c>
      <c r="K692" s="35">
        <f t="shared" si="1356"/>
        <v>2029</v>
      </c>
      <c r="L692" s="28" t="s">
        <v>5</v>
      </c>
      <c r="M692" s="26"/>
      <c r="N692" s="261" t="s">
        <v>11</v>
      </c>
      <c r="O692" s="34" t="s">
        <v>12</v>
      </c>
      <c r="P692" s="34"/>
      <c r="Q692" s="35">
        <f t="shared" ref="Q692:W692" si="1357">Q659</f>
        <v>2023</v>
      </c>
      <c r="R692" s="35">
        <f t="shared" si="1357"/>
        <v>2024</v>
      </c>
      <c r="S692" s="35">
        <f t="shared" si="1357"/>
        <v>2025</v>
      </c>
      <c r="T692" s="35">
        <f t="shared" si="1357"/>
        <v>2026</v>
      </c>
      <c r="U692" s="35">
        <f t="shared" si="1357"/>
        <v>2027</v>
      </c>
      <c r="V692" s="35">
        <f t="shared" si="1357"/>
        <v>2028</v>
      </c>
      <c r="W692" s="35">
        <f t="shared" si="1357"/>
        <v>2029</v>
      </c>
      <c r="X692" s="28" t="s">
        <v>5</v>
      </c>
      <c r="Y692" s="26"/>
      <c r="Z692" s="224"/>
    </row>
    <row r="693" spans="1:26" x14ac:dyDescent="0.25">
      <c r="A693" s="26"/>
      <c r="B693" s="262"/>
      <c r="C693" s="276"/>
      <c r="D693" s="277"/>
      <c r="E693" s="4"/>
      <c r="F693" s="4"/>
      <c r="G693" s="4"/>
      <c r="H693" s="4"/>
      <c r="I693" s="4"/>
      <c r="J693" s="4"/>
      <c r="K693" s="4"/>
      <c r="L693" s="38">
        <f t="shared" ref="L693:L698" si="1358">SUM(E693:K693)</f>
        <v>0</v>
      </c>
      <c r="M693" s="26"/>
      <c r="N693" s="262"/>
      <c r="O693" s="276"/>
      <c r="P693" s="277"/>
      <c r="Q693" s="4"/>
      <c r="R693" s="4"/>
      <c r="S693" s="4"/>
      <c r="T693" s="4"/>
      <c r="U693" s="4"/>
      <c r="V693" s="4"/>
      <c r="W693" s="4"/>
      <c r="X693" s="38">
        <f t="shared" ref="X693:X698" si="1359">SUM(Q693:W693)</f>
        <v>0</v>
      </c>
      <c r="Y693" s="26"/>
      <c r="Z693" s="224"/>
    </row>
    <row r="694" spans="1:26" x14ac:dyDescent="0.25">
      <c r="A694" s="26"/>
      <c r="B694" s="262"/>
      <c r="C694" s="5"/>
      <c r="D694" s="6"/>
      <c r="E694" s="4"/>
      <c r="F694" s="4"/>
      <c r="G694" s="4"/>
      <c r="H694" s="4"/>
      <c r="I694" s="4"/>
      <c r="J694" s="4"/>
      <c r="K694" s="4"/>
      <c r="L694" s="38">
        <f t="shared" si="1358"/>
        <v>0</v>
      </c>
      <c r="M694" s="26"/>
      <c r="N694" s="262"/>
      <c r="O694" s="5"/>
      <c r="P694" s="6"/>
      <c r="Q694" s="4"/>
      <c r="R694" s="4"/>
      <c r="S694" s="4"/>
      <c r="T694" s="4"/>
      <c r="U694" s="4"/>
      <c r="V694" s="4"/>
      <c r="W694" s="4"/>
      <c r="X694" s="38">
        <f t="shared" si="1359"/>
        <v>0</v>
      </c>
      <c r="Y694" s="26"/>
      <c r="Z694" s="224"/>
    </row>
    <row r="695" spans="1:26" x14ac:dyDescent="0.25">
      <c r="A695" s="26"/>
      <c r="B695" s="262"/>
      <c r="C695" s="5"/>
      <c r="D695" s="6"/>
      <c r="E695" s="4"/>
      <c r="F695" s="4"/>
      <c r="G695" s="4"/>
      <c r="H695" s="4"/>
      <c r="I695" s="4"/>
      <c r="J695" s="4"/>
      <c r="K695" s="4"/>
      <c r="L695" s="38">
        <f t="shared" si="1358"/>
        <v>0</v>
      </c>
      <c r="M695" s="26"/>
      <c r="N695" s="262"/>
      <c r="O695" s="5"/>
      <c r="P695" s="6"/>
      <c r="Q695" s="4"/>
      <c r="R695" s="4"/>
      <c r="S695" s="4"/>
      <c r="T695" s="4"/>
      <c r="U695" s="4"/>
      <c r="V695" s="4"/>
      <c r="W695" s="4"/>
      <c r="X695" s="38">
        <f t="shared" si="1359"/>
        <v>0</v>
      </c>
      <c r="Y695" s="26"/>
      <c r="Z695" s="224"/>
    </row>
    <row r="696" spans="1:26" x14ac:dyDescent="0.25">
      <c r="A696" s="26"/>
      <c r="B696" s="262"/>
      <c r="C696" s="5"/>
      <c r="D696" s="6"/>
      <c r="E696" s="4"/>
      <c r="F696" s="4"/>
      <c r="G696" s="4"/>
      <c r="H696" s="4"/>
      <c r="I696" s="4"/>
      <c r="J696" s="4"/>
      <c r="K696" s="4"/>
      <c r="L696" s="38">
        <f t="shared" si="1358"/>
        <v>0</v>
      </c>
      <c r="M696" s="26"/>
      <c r="N696" s="262"/>
      <c r="O696" s="5"/>
      <c r="P696" s="6"/>
      <c r="Q696" s="4"/>
      <c r="R696" s="4"/>
      <c r="S696" s="4"/>
      <c r="T696" s="4"/>
      <c r="U696" s="4"/>
      <c r="V696" s="4"/>
      <c r="W696" s="4"/>
      <c r="X696" s="38">
        <f t="shared" si="1359"/>
        <v>0</v>
      </c>
      <c r="Y696" s="26"/>
      <c r="Z696" s="224"/>
    </row>
    <row r="697" spans="1:26" x14ac:dyDescent="0.25">
      <c r="A697" s="26"/>
      <c r="B697" s="262"/>
      <c r="C697" s="219"/>
      <c r="D697" s="220"/>
      <c r="E697" s="4"/>
      <c r="F697" s="4"/>
      <c r="G697" s="4"/>
      <c r="H697" s="4"/>
      <c r="I697" s="4"/>
      <c r="J697" s="4"/>
      <c r="K697" s="4"/>
      <c r="L697" s="38">
        <f t="shared" si="1358"/>
        <v>0</v>
      </c>
      <c r="M697" s="26"/>
      <c r="N697" s="262"/>
      <c r="O697" s="219"/>
      <c r="P697" s="220"/>
      <c r="Q697" s="4"/>
      <c r="R697" s="4"/>
      <c r="S697" s="4"/>
      <c r="T697" s="4"/>
      <c r="U697" s="4"/>
      <c r="V697" s="4"/>
      <c r="W697" s="4"/>
      <c r="X697" s="38">
        <f t="shared" si="1359"/>
        <v>0</v>
      </c>
      <c r="Y697" s="26"/>
      <c r="Z697" s="224"/>
    </row>
    <row r="698" spans="1:26" ht="15.75" thickBot="1" x14ac:dyDescent="0.3">
      <c r="A698" s="26"/>
      <c r="B698" s="263"/>
      <c r="C698" s="31" t="s">
        <v>29</v>
      </c>
      <c r="D698" s="31"/>
      <c r="E698" s="44">
        <f t="shared" ref="E698:K698" si="1360">ROUND(SUM(E693:E697),0)</f>
        <v>0</v>
      </c>
      <c r="F698" s="44">
        <f t="shared" si="1360"/>
        <v>0</v>
      </c>
      <c r="G698" s="44">
        <f t="shared" si="1360"/>
        <v>0</v>
      </c>
      <c r="H698" s="44">
        <f t="shared" si="1360"/>
        <v>0</v>
      </c>
      <c r="I698" s="44">
        <f t="shared" si="1360"/>
        <v>0</v>
      </c>
      <c r="J698" s="44">
        <f t="shared" si="1360"/>
        <v>0</v>
      </c>
      <c r="K698" s="44">
        <f t="shared" si="1360"/>
        <v>0</v>
      </c>
      <c r="L698" s="45">
        <f t="shared" si="1358"/>
        <v>0</v>
      </c>
      <c r="M698" s="26"/>
      <c r="N698" s="263"/>
      <c r="O698" s="31" t="s">
        <v>13</v>
      </c>
      <c r="P698" s="31"/>
      <c r="Q698" s="44">
        <f t="shared" ref="Q698:W698" si="1361">ROUND(SUM(Q693:Q697),0)</f>
        <v>0</v>
      </c>
      <c r="R698" s="44">
        <f t="shared" si="1361"/>
        <v>0</v>
      </c>
      <c r="S698" s="44">
        <f t="shared" si="1361"/>
        <v>0</v>
      </c>
      <c r="T698" s="44">
        <f t="shared" si="1361"/>
        <v>0</v>
      </c>
      <c r="U698" s="44">
        <f t="shared" si="1361"/>
        <v>0</v>
      </c>
      <c r="V698" s="44">
        <f t="shared" si="1361"/>
        <v>0</v>
      </c>
      <c r="W698" s="44">
        <f t="shared" si="1361"/>
        <v>0</v>
      </c>
      <c r="X698" s="45">
        <f t="shared" si="1359"/>
        <v>0</v>
      </c>
      <c r="Y698" s="26"/>
      <c r="Z698" s="224"/>
    </row>
    <row r="699" spans="1:26" x14ac:dyDescent="0.25">
      <c r="A699" s="26"/>
      <c r="B699" s="261" t="s">
        <v>31</v>
      </c>
      <c r="C699" s="34" t="s">
        <v>19</v>
      </c>
      <c r="D699" s="34"/>
      <c r="E699" s="35">
        <f>E659</f>
        <v>2023</v>
      </c>
      <c r="F699" s="35">
        <f t="shared" ref="F699:K699" si="1362">F659</f>
        <v>2024</v>
      </c>
      <c r="G699" s="35">
        <f t="shared" si="1362"/>
        <v>2025</v>
      </c>
      <c r="H699" s="35">
        <f t="shared" si="1362"/>
        <v>2026</v>
      </c>
      <c r="I699" s="35">
        <f t="shared" si="1362"/>
        <v>2027</v>
      </c>
      <c r="J699" s="35">
        <f t="shared" si="1362"/>
        <v>2028</v>
      </c>
      <c r="K699" s="35">
        <f t="shared" si="1362"/>
        <v>2029</v>
      </c>
      <c r="L699" s="28" t="s">
        <v>5</v>
      </c>
      <c r="M699" s="26"/>
      <c r="N699" s="261" t="s">
        <v>31</v>
      </c>
      <c r="O699" s="34" t="s">
        <v>19</v>
      </c>
      <c r="P699" s="34"/>
      <c r="Q699" s="35">
        <f>Q659</f>
        <v>2023</v>
      </c>
      <c r="R699" s="35">
        <f t="shared" ref="R699:W699" si="1363">R659</f>
        <v>2024</v>
      </c>
      <c r="S699" s="35">
        <f t="shared" si="1363"/>
        <v>2025</v>
      </c>
      <c r="T699" s="35">
        <f t="shared" si="1363"/>
        <v>2026</v>
      </c>
      <c r="U699" s="35">
        <f t="shared" si="1363"/>
        <v>2027</v>
      </c>
      <c r="V699" s="35">
        <f t="shared" si="1363"/>
        <v>2028</v>
      </c>
      <c r="W699" s="35">
        <f t="shared" si="1363"/>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1364">SUM(Q700:W700)</f>
        <v>0</v>
      </c>
      <c r="Y700" s="26"/>
      <c r="Z700" s="224"/>
    </row>
    <row r="701" spans="1:26" x14ac:dyDescent="0.25">
      <c r="A701" s="26"/>
      <c r="B701" s="262"/>
      <c r="C701" s="5"/>
      <c r="D701" s="6"/>
      <c r="E701" s="4"/>
      <c r="F701" s="4"/>
      <c r="G701" s="4"/>
      <c r="H701" s="4"/>
      <c r="I701" s="4"/>
      <c r="J701" s="4"/>
      <c r="K701" s="4"/>
      <c r="L701" s="38">
        <f>SUM(E701:K701)</f>
        <v>0</v>
      </c>
      <c r="M701" s="26"/>
      <c r="N701" s="262"/>
      <c r="O701" s="5"/>
      <c r="P701" s="6"/>
      <c r="Q701" s="4"/>
      <c r="R701" s="4"/>
      <c r="S701" s="4"/>
      <c r="T701" s="4"/>
      <c r="U701" s="4"/>
      <c r="V701" s="4"/>
      <c r="W701" s="4"/>
      <c r="X701" s="38">
        <f t="shared" si="1364"/>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1364"/>
        <v>0</v>
      </c>
      <c r="Y702" s="26"/>
      <c r="Z702" s="224"/>
    </row>
    <row r="703" spans="1:26" ht="15.75" thickBot="1" x14ac:dyDescent="0.3">
      <c r="A703" s="26"/>
      <c r="B703" s="263"/>
      <c r="C703" s="31" t="s">
        <v>30</v>
      </c>
      <c r="D703" s="31"/>
      <c r="E703" s="44">
        <f t="shared" ref="E703:K703" si="1365">ROUND(SUM(E700:E702),0)</f>
        <v>0</v>
      </c>
      <c r="F703" s="44">
        <f t="shared" si="1365"/>
        <v>0</v>
      </c>
      <c r="G703" s="44">
        <f t="shared" si="1365"/>
        <v>0</v>
      </c>
      <c r="H703" s="44">
        <f t="shared" si="1365"/>
        <v>0</v>
      </c>
      <c r="I703" s="44">
        <f t="shared" si="1365"/>
        <v>0</v>
      </c>
      <c r="J703" s="44">
        <f t="shared" si="1365"/>
        <v>0</v>
      </c>
      <c r="K703" s="44">
        <f t="shared" si="1365"/>
        <v>0</v>
      </c>
      <c r="L703" s="45">
        <f>SUM(E703:K703)</f>
        <v>0</v>
      </c>
      <c r="M703" s="26"/>
      <c r="N703" s="263"/>
      <c r="O703" s="31" t="s">
        <v>13</v>
      </c>
      <c r="P703" s="31"/>
      <c r="Q703" s="44">
        <f t="shared" ref="Q703:W703" si="1366">ROUND(SUM(Q700:Q702),0)</f>
        <v>0</v>
      </c>
      <c r="R703" s="44">
        <f t="shared" si="1366"/>
        <v>0</v>
      </c>
      <c r="S703" s="44">
        <f t="shared" si="1366"/>
        <v>0</v>
      </c>
      <c r="T703" s="44">
        <f t="shared" si="1366"/>
        <v>0</v>
      </c>
      <c r="U703" s="44">
        <f t="shared" si="1366"/>
        <v>0</v>
      </c>
      <c r="V703" s="44">
        <f t="shared" si="1366"/>
        <v>0</v>
      </c>
      <c r="W703" s="44">
        <f t="shared" si="1366"/>
        <v>0</v>
      </c>
      <c r="X703" s="45">
        <f t="shared" si="1364"/>
        <v>0</v>
      </c>
      <c r="Y703" s="26"/>
      <c r="Z703" s="224"/>
    </row>
    <row r="704" spans="1:26" x14ac:dyDescent="0.25">
      <c r="A704" s="26"/>
      <c r="B704" s="261" t="s">
        <v>33</v>
      </c>
      <c r="C704" s="34" t="s">
        <v>32</v>
      </c>
      <c r="D704" s="34"/>
      <c r="E704" s="35">
        <f>E659</f>
        <v>2023</v>
      </c>
      <c r="F704" s="35">
        <f t="shared" ref="F704:K704" si="1367">F659</f>
        <v>2024</v>
      </c>
      <c r="G704" s="35">
        <f t="shared" si="1367"/>
        <v>2025</v>
      </c>
      <c r="H704" s="35">
        <f t="shared" si="1367"/>
        <v>2026</v>
      </c>
      <c r="I704" s="35">
        <f t="shared" si="1367"/>
        <v>2027</v>
      </c>
      <c r="J704" s="35">
        <f t="shared" si="1367"/>
        <v>2028</v>
      </c>
      <c r="K704" s="35">
        <f t="shared" si="1367"/>
        <v>2029</v>
      </c>
      <c r="L704" s="28" t="s">
        <v>5</v>
      </c>
      <c r="M704" s="26"/>
      <c r="N704" s="261" t="s">
        <v>33</v>
      </c>
      <c r="O704" s="34" t="s">
        <v>32</v>
      </c>
      <c r="P704" s="34"/>
      <c r="Q704" s="35">
        <f>Q659</f>
        <v>2023</v>
      </c>
      <c r="R704" s="35">
        <f t="shared" ref="R704:W704" si="1368">R659</f>
        <v>2024</v>
      </c>
      <c r="S704" s="35">
        <f t="shared" si="1368"/>
        <v>2025</v>
      </c>
      <c r="T704" s="35">
        <f t="shared" si="1368"/>
        <v>2026</v>
      </c>
      <c r="U704" s="35">
        <f t="shared" si="1368"/>
        <v>2027</v>
      </c>
      <c r="V704" s="35">
        <f t="shared" si="1368"/>
        <v>2028</v>
      </c>
      <c r="W704" s="35">
        <f t="shared" si="1368"/>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1369">SUM(Q705:W705)</f>
        <v>0</v>
      </c>
      <c r="Y705" s="26"/>
      <c r="Z705" s="224"/>
    </row>
    <row r="706" spans="1:26" ht="15.75" thickBot="1" x14ac:dyDescent="0.3">
      <c r="A706" s="26"/>
      <c r="B706" s="263"/>
      <c r="C706" s="31" t="s">
        <v>34</v>
      </c>
      <c r="D706" s="31"/>
      <c r="E706" s="44">
        <f t="shared" ref="E706:K706" si="1370">ROUND(SUM(E705:E705),0)</f>
        <v>0</v>
      </c>
      <c r="F706" s="44">
        <f t="shared" si="1370"/>
        <v>0</v>
      </c>
      <c r="G706" s="44">
        <f t="shared" si="1370"/>
        <v>0</v>
      </c>
      <c r="H706" s="44">
        <f t="shared" si="1370"/>
        <v>0</v>
      </c>
      <c r="I706" s="44">
        <f t="shared" si="1370"/>
        <v>0</v>
      </c>
      <c r="J706" s="44">
        <f t="shared" si="1370"/>
        <v>0</v>
      </c>
      <c r="K706" s="44">
        <f t="shared" si="1370"/>
        <v>0</v>
      </c>
      <c r="L706" s="45">
        <f>SUM(E706:K706)</f>
        <v>0</v>
      </c>
      <c r="M706" s="26"/>
      <c r="N706" s="263"/>
      <c r="O706" s="31" t="s">
        <v>34</v>
      </c>
      <c r="P706" s="31"/>
      <c r="Q706" s="44">
        <f t="shared" ref="Q706:W706" si="1371">ROUND(SUM(Q705:Q705),0)</f>
        <v>0</v>
      </c>
      <c r="R706" s="44">
        <f t="shared" si="1371"/>
        <v>0</v>
      </c>
      <c r="S706" s="44">
        <f t="shared" si="1371"/>
        <v>0</v>
      </c>
      <c r="T706" s="44">
        <f t="shared" si="1371"/>
        <v>0</v>
      </c>
      <c r="U706" s="44">
        <f t="shared" si="1371"/>
        <v>0</v>
      </c>
      <c r="V706" s="44">
        <f t="shared" si="1371"/>
        <v>0</v>
      </c>
      <c r="W706" s="44">
        <f t="shared" si="1371"/>
        <v>0</v>
      </c>
      <c r="X706" s="45">
        <f t="shared" si="1369"/>
        <v>0</v>
      </c>
      <c r="Y706" s="26"/>
      <c r="Z706" s="224"/>
    </row>
    <row r="707" spans="1:26" x14ac:dyDescent="0.25">
      <c r="A707" s="26"/>
      <c r="B707" s="261" t="s">
        <v>14</v>
      </c>
      <c r="C707" s="82"/>
      <c r="D707" s="82"/>
      <c r="E707" s="35">
        <f t="shared" ref="E707:K707" si="1372">E659</f>
        <v>2023</v>
      </c>
      <c r="F707" s="35">
        <f t="shared" si="1372"/>
        <v>2024</v>
      </c>
      <c r="G707" s="35">
        <f t="shared" si="1372"/>
        <v>2025</v>
      </c>
      <c r="H707" s="35">
        <f t="shared" si="1372"/>
        <v>2026</v>
      </c>
      <c r="I707" s="35">
        <f t="shared" si="1372"/>
        <v>2027</v>
      </c>
      <c r="J707" s="35">
        <f t="shared" si="1372"/>
        <v>2028</v>
      </c>
      <c r="K707" s="35">
        <f t="shared" si="1372"/>
        <v>2029</v>
      </c>
      <c r="L707" s="28" t="s">
        <v>2</v>
      </c>
      <c r="M707" s="26"/>
      <c r="N707" s="261" t="s">
        <v>14</v>
      </c>
      <c r="O707" s="82"/>
      <c r="P707" s="82"/>
      <c r="Q707" s="35">
        <f t="shared" ref="Q707:W707" si="1373">Q659</f>
        <v>2023</v>
      </c>
      <c r="R707" s="35">
        <f t="shared" si="1373"/>
        <v>2024</v>
      </c>
      <c r="S707" s="35">
        <f t="shared" si="1373"/>
        <v>2025</v>
      </c>
      <c r="T707" s="35">
        <f t="shared" si="1373"/>
        <v>2026</v>
      </c>
      <c r="U707" s="35">
        <f t="shared" si="1373"/>
        <v>2027</v>
      </c>
      <c r="V707" s="35">
        <f t="shared" si="1373"/>
        <v>2028</v>
      </c>
      <c r="W707" s="35">
        <f t="shared" si="1373"/>
        <v>2029</v>
      </c>
      <c r="X707" s="28" t="s">
        <v>2</v>
      </c>
      <c r="Y707" s="26"/>
      <c r="Z707" s="224"/>
    </row>
    <row r="708" spans="1:26" x14ac:dyDescent="0.25">
      <c r="A708" s="26"/>
      <c r="B708" s="262"/>
      <c r="C708" s="46" t="s">
        <v>35</v>
      </c>
      <c r="D708" s="46"/>
      <c r="E708" s="37">
        <f t="shared" ref="E708:K708" si="1374">E683+E691+E698+E703+E706</f>
        <v>0</v>
      </c>
      <c r="F708" s="37">
        <f t="shared" si="1374"/>
        <v>0</v>
      </c>
      <c r="G708" s="37">
        <f t="shared" si="1374"/>
        <v>0</v>
      </c>
      <c r="H708" s="37">
        <f t="shared" si="1374"/>
        <v>0</v>
      </c>
      <c r="I708" s="37">
        <f t="shared" si="1374"/>
        <v>0</v>
      </c>
      <c r="J708" s="37">
        <f t="shared" si="1374"/>
        <v>0</v>
      </c>
      <c r="K708" s="37">
        <f t="shared" si="1374"/>
        <v>0</v>
      </c>
      <c r="L708" s="38">
        <f>SUM(E708:K708)</f>
        <v>0</v>
      </c>
      <c r="M708" s="26"/>
      <c r="N708" s="262"/>
      <c r="O708" s="46" t="s">
        <v>35</v>
      </c>
      <c r="P708" s="46"/>
      <c r="Q708" s="37">
        <f t="shared" ref="Q708:W708" si="1375">Q683+Q691+Q698+Q703+Q706</f>
        <v>0</v>
      </c>
      <c r="R708" s="37">
        <f t="shared" si="1375"/>
        <v>0</v>
      </c>
      <c r="S708" s="37">
        <f t="shared" si="1375"/>
        <v>0</v>
      </c>
      <c r="T708" s="37">
        <f t="shared" si="1375"/>
        <v>0</v>
      </c>
      <c r="U708" s="37">
        <f t="shared" si="1375"/>
        <v>0</v>
      </c>
      <c r="V708" s="37">
        <f t="shared" si="1375"/>
        <v>0</v>
      </c>
      <c r="W708" s="37">
        <f t="shared" si="1375"/>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1376">SUM(F708:F710)</f>
        <v>0</v>
      </c>
      <c r="G711" s="44">
        <f t="shared" si="1376"/>
        <v>0</v>
      </c>
      <c r="H711" s="44">
        <f t="shared" si="1376"/>
        <v>0</v>
      </c>
      <c r="I711" s="44">
        <f t="shared" si="1376"/>
        <v>0</v>
      </c>
      <c r="J711" s="44">
        <f t="shared" si="1376"/>
        <v>0</v>
      </c>
      <c r="K711" s="44">
        <f t="shared" si="1376"/>
        <v>0</v>
      </c>
      <c r="L711" s="45">
        <f>SUM(E711:K711)</f>
        <v>0</v>
      </c>
      <c r="M711" s="48"/>
      <c r="N711" s="263"/>
      <c r="O711" s="31" t="s">
        <v>15</v>
      </c>
      <c r="P711" s="31"/>
      <c r="Q711" s="44">
        <f t="shared" ref="Q711:W711" si="1377">SUM(Q708:Q710)</f>
        <v>0</v>
      </c>
      <c r="R711" s="44">
        <f t="shared" si="1377"/>
        <v>0</v>
      </c>
      <c r="S711" s="44">
        <f t="shared" si="1377"/>
        <v>0</v>
      </c>
      <c r="T711" s="44">
        <f t="shared" si="1377"/>
        <v>0</v>
      </c>
      <c r="U711" s="44">
        <f t="shared" si="1377"/>
        <v>0</v>
      </c>
      <c r="V711" s="44">
        <f t="shared" si="1377"/>
        <v>0</v>
      </c>
      <c r="W711" s="44">
        <f t="shared" si="1377"/>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1378">E15</f>
        <v>2023</v>
      </c>
      <c r="F715" s="9">
        <f t="shared" si="1378"/>
        <v>2024</v>
      </c>
      <c r="G715" s="9">
        <f t="shared" si="1378"/>
        <v>2025</v>
      </c>
      <c r="H715" s="9">
        <f t="shared" si="1378"/>
        <v>2026</v>
      </c>
      <c r="I715" s="9">
        <f t="shared" si="1378"/>
        <v>2027</v>
      </c>
      <c r="J715" s="9">
        <f t="shared" si="1378"/>
        <v>2028</v>
      </c>
      <c r="K715" s="9">
        <f t="shared" si="1378"/>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 si="1379">IF(E780=0,0%,E780/(E780+Q780))</f>
        <v>0</v>
      </c>
      <c r="F716" s="15">
        <f t="shared" ref="F716" si="1380">IF(F780=0,0%,F780/(F780+R780))</f>
        <v>0</v>
      </c>
      <c r="G716" s="15">
        <f t="shared" ref="G716" si="1381">IF(G780=0,0%,G780/(G780+S780))</f>
        <v>0</v>
      </c>
      <c r="H716" s="15">
        <f t="shared" ref="H716" si="1382">IF(H780=0,0%,H780/(H780+T780))</f>
        <v>0</v>
      </c>
      <c r="I716" s="15">
        <f t="shared" ref="I716" si="1383">IF(I780=0,0%,I780/(I780+U780))</f>
        <v>0</v>
      </c>
      <c r="J716" s="15">
        <f t="shared" ref="J716" si="1384">IF(J780=0,0%,J780/(J780+V780))</f>
        <v>0</v>
      </c>
      <c r="K716" s="15">
        <f t="shared" ref="K716" si="1385">IF(K780=0,0%,K780/(K780+W780))</f>
        <v>0</v>
      </c>
      <c r="L716" s="14">
        <f t="shared" ref="L716" si="1386">IF(L780=0,0%,L780/(L780+X780))</f>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1387">E780</f>
        <v>0</v>
      </c>
      <c r="F717" s="18">
        <f t="shared" si="1387"/>
        <v>0</v>
      </c>
      <c r="G717" s="18">
        <f t="shared" si="1387"/>
        <v>0</v>
      </c>
      <c r="H717" s="18">
        <f t="shared" si="1387"/>
        <v>0</v>
      </c>
      <c r="I717" s="18">
        <f t="shared" si="1387"/>
        <v>0</v>
      </c>
      <c r="J717" s="18">
        <f t="shared" si="1387"/>
        <v>0</v>
      </c>
      <c r="K717" s="18">
        <f t="shared" si="1387"/>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 si="1388">E752+Q752</f>
        <v>0</v>
      </c>
      <c r="F719" s="20">
        <f t="shared" ref="F719" si="1389">F752+R752</f>
        <v>0</v>
      </c>
      <c r="G719" s="20">
        <f t="shared" ref="G719" si="1390">G752+S752</f>
        <v>0</v>
      </c>
      <c r="H719" s="20">
        <f t="shared" ref="H719" si="1391">H752+T752</f>
        <v>0</v>
      </c>
      <c r="I719" s="20">
        <f t="shared" ref="I719" si="1392">I752+U752</f>
        <v>0</v>
      </c>
      <c r="J719" s="20">
        <f t="shared" ref="J719" si="1393">J752+V752</f>
        <v>0</v>
      </c>
      <c r="K719" s="20">
        <f t="shared" ref="K719" si="1394">K752+W752</f>
        <v>0</v>
      </c>
      <c r="L719" s="18">
        <f t="shared" ref="L719:L726" si="1395">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 si="1396">E760+Q760</f>
        <v>0</v>
      </c>
      <c r="F720" s="20">
        <f t="shared" ref="F720" si="1397">F760+R760</f>
        <v>0</v>
      </c>
      <c r="G720" s="20">
        <f t="shared" ref="G720" si="1398">G760+S760</f>
        <v>0</v>
      </c>
      <c r="H720" s="20">
        <f t="shared" ref="H720" si="1399">H760+T760</f>
        <v>0</v>
      </c>
      <c r="I720" s="20">
        <f t="shared" ref="I720" si="1400">I760+U760</f>
        <v>0</v>
      </c>
      <c r="J720" s="20">
        <f t="shared" ref="J720" si="1401">J760+V760</f>
        <v>0</v>
      </c>
      <c r="K720" s="20">
        <f t="shared" ref="K720" si="1402">K760+W760</f>
        <v>0</v>
      </c>
      <c r="L720" s="18">
        <f t="shared" si="1395"/>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 si="1403">E767+Q767</f>
        <v>0</v>
      </c>
      <c r="F721" s="20">
        <f t="shared" ref="F721" si="1404">F767+R767</f>
        <v>0</v>
      </c>
      <c r="G721" s="20">
        <f t="shared" ref="G721" si="1405">G767+S767</f>
        <v>0</v>
      </c>
      <c r="H721" s="20">
        <f t="shared" ref="H721" si="1406">H767+T767</f>
        <v>0</v>
      </c>
      <c r="I721" s="20">
        <f t="shared" ref="I721" si="1407">I767+U767</f>
        <v>0</v>
      </c>
      <c r="J721" s="20">
        <f t="shared" ref="J721" si="1408">J767+V767</f>
        <v>0</v>
      </c>
      <c r="K721" s="20">
        <f t="shared" ref="K721" si="1409">K767+W767</f>
        <v>0</v>
      </c>
      <c r="L721" s="18">
        <f t="shared" si="1395"/>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 si="1410">E772+Q772</f>
        <v>0</v>
      </c>
      <c r="F722" s="20">
        <f t="shared" ref="F722" si="1411">F772+R772</f>
        <v>0</v>
      </c>
      <c r="G722" s="20">
        <f t="shared" ref="G722" si="1412">G772+S772</f>
        <v>0</v>
      </c>
      <c r="H722" s="20">
        <f t="shared" ref="H722" si="1413">H772+T772</f>
        <v>0</v>
      </c>
      <c r="I722" s="20">
        <f t="shared" ref="I722" si="1414">I772+U772</f>
        <v>0</v>
      </c>
      <c r="J722" s="20">
        <f t="shared" ref="J722" si="1415">J772+V772</f>
        <v>0</v>
      </c>
      <c r="K722" s="20">
        <f t="shared" ref="K722" si="1416">K772+W772</f>
        <v>0</v>
      </c>
      <c r="L722" s="18">
        <f t="shared" si="1395"/>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 si="1417">E775+Q775</f>
        <v>0</v>
      </c>
      <c r="F723" s="20">
        <f t="shared" ref="F723" si="1418">F775+R775</f>
        <v>0</v>
      </c>
      <c r="G723" s="20">
        <f t="shared" ref="G723" si="1419">G775+S775</f>
        <v>0</v>
      </c>
      <c r="H723" s="20">
        <f t="shared" ref="H723" si="1420">H775+T775</f>
        <v>0</v>
      </c>
      <c r="I723" s="20">
        <f t="shared" ref="I723" si="1421">I775+U775</f>
        <v>0</v>
      </c>
      <c r="J723" s="20">
        <f t="shared" ref="J723" si="1422">J775+V775</f>
        <v>0</v>
      </c>
      <c r="K723" s="20">
        <f t="shared" ref="K723" si="1423">K775+W775</f>
        <v>0</v>
      </c>
      <c r="L723" s="18">
        <f t="shared" si="1395"/>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1424">SUM(F778:F779)+SUM(R778:R779)</f>
        <v>0</v>
      </c>
      <c r="G724" s="18">
        <f t="shared" ref="G724" si="1425">SUM(G778:G779)+SUM(S778:S779)</f>
        <v>0</v>
      </c>
      <c r="H724" s="18">
        <f t="shared" ref="H724" si="1426">SUM(H778:H779)+SUM(T778:T779)</f>
        <v>0</v>
      </c>
      <c r="I724" s="18">
        <f t="shared" ref="I724" si="1427">SUM(I778:I779)+SUM(U778:U779)</f>
        <v>0</v>
      </c>
      <c r="J724" s="18">
        <f t="shared" ref="J724" si="1428">SUM(J778:J779)+SUM(V778:V779)</f>
        <v>0</v>
      </c>
      <c r="K724" s="18">
        <f t="shared" ref="K724" si="1429">SUM(K778:K779)+SUM(W778:W779)</f>
        <v>0</v>
      </c>
      <c r="L724" s="18">
        <f t="shared" si="1395"/>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 si="1430">E777+Q777</f>
        <v>0</v>
      </c>
      <c r="F725" s="18">
        <f t="shared" ref="F725" si="1431">F777+R777</f>
        <v>0</v>
      </c>
      <c r="G725" s="18">
        <f t="shared" ref="G725" si="1432">G777+S777</f>
        <v>0</v>
      </c>
      <c r="H725" s="18">
        <f t="shared" ref="H725" si="1433">H777+T777</f>
        <v>0</v>
      </c>
      <c r="I725" s="18">
        <f t="shared" ref="I725" si="1434">I777+U777</f>
        <v>0</v>
      </c>
      <c r="J725" s="18">
        <f t="shared" ref="J725" si="1435">J777+V777</f>
        <v>0</v>
      </c>
      <c r="K725" s="18">
        <f t="shared" ref="K725" si="1436">K777+W777</f>
        <v>0</v>
      </c>
      <c r="L725" s="18">
        <f t="shared" si="1395"/>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 si="1437">E780+Q780</f>
        <v>0</v>
      </c>
      <c r="F726" s="18">
        <f t="shared" ref="F726" si="1438">F780+R780</f>
        <v>0</v>
      </c>
      <c r="G726" s="18">
        <f t="shared" ref="G726" si="1439">G780+S780</f>
        <v>0</v>
      </c>
      <c r="H726" s="18">
        <f t="shared" ref="H726" si="1440">H780+T780</f>
        <v>0</v>
      </c>
      <c r="I726" s="18">
        <f t="shared" ref="I726" si="1441">I780+U780</f>
        <v>0</v>
      </c>
      <c r="J726" s="18">
        <f t="shared" ref="J726" si="1442">J780+V780</f>
        <v>0</v>
      </c>
      <c r="K726" s="18">
        <f t="shared" ref="K726" si="1443">K780+W780</f>
        <v>0</v>
      </c>
      <c r="L726" s="18">
        <f t="shared" si="1395"/>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1444">E715</f>
        <v>2023</v>
      </c>
      <c r="F729" s="27">
        <f t="shared" si="1444"/>
        <v>2024</v>
      </c>
      <c r="G729" s="27">
        <f t="shared" si="1444"/>
        <v>2025</v>
      </c>
      <c r="H729" s="27">
        <f t="shared" si="1444"/>
        <v>2026</v>
      </c>
      <c r="I729" s="27">
        <f t="shared" si="1444"/>
        <v>2027</v>
      </c>
      <c r="J729" s="27">
        <f t="shared" si="1444"/>
        <v>2028</v>
      </c>
      <c r="K729" s="27">
        <f t="shared" si="1444"/>
        <v>2029</v>
      </c>
      <c r="L729" s="28" t="s">
        <v>2</v>
      </c>
      <c r="M729" s="26"/>
      <c r="N729" s="261" t="s">
        <v>0</v>
      </c>
      <c r="O729" s="271" t="s">
        <v>1</v>
      </c>
      <c r="P729" s="272"/>
      <c r="Q729" s="27">
        <f t="shared" ref="Q729:W729" si="1445">E715</f>
        <v>2023</v>
      </c>
      <c r="R729" s="27">
        <f t="shared" si="1445"/>
        <v>2024</v>
      </c>
      <c r="S729" s="27">
        <f t="shared" si="1445"/>
        <v>2025</v>
      </c>
      <c r="T729" s="27">
        <f t="shared" si="1445"/>
        <v>2026</v>
      </c>
      <c r="U729" s="27">
        <f t="shared" si="1445"/>
        <v>2027</v>
      </c>
      <c r="V729" s="27">
        <f t="shared" si="1445"/>
        <v>2028</v>
      </c>
      <c r="W729" s="27">
        <f t="shared" si="144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1446">E31+E101+E171+E241+E311+E381+E451+E521+E591+E661</f>
        <v>0</v>
      </c>
      <c r="F731" s="54">
        <f t="shared" si="1446"/>
        <v>0</v>
      </c>
      <c r="G731" s="54">
        <f t="shared" si="1446"/>
        <v>0</v>
      </c>
      <c r="H731" s="54">
        <f t="shared" si="1446"/>
        <v>0</v>
      </c>
      <c r="I731" s="54">
        <f t="shared" si="1446"/>
        <v>0</v>
      </c>
      <c r="J731" s="54">
        <f t="shared" si="1446"/>
        <v>0</v>
      </c>
      <c r="K731" s="54">
        <f t="shared" si="1446"/>
        <v>0</v>
      </c>
      <c r="L731" s="29">
        <f t="shared" ref="L731:L740" si="1447">SUM(E731:K731)</f>
        <v>0</v>
      </c>
      <c r="M731" s="26"/>
      <c r="N731" s="262"/>
      <c r="O731" s="259" t="str">
        <f>IF($J$4&lt;&gt;0,$J$4,"")</f>
        <v/>
      </c>
      <c r="P731" s="260"/>
      <c r="Q731" s="54">
        <f t="shared" ref="Q731:W733" si="1448">Q31+Q101+Q171+Q241+Q311+Q381+Q451+Q521+Q591+Q661</f>
        <v>0</v>
      </c>
      <c r="R731" s="54">
        <f t="shared" si="1448"/>
        <v>0</v>
      </c>
      <c r="S731" s="54">
        <f t="shared" si="1448"/>
        <v>0</v>
      </c>
      <c r="T731" s="54">
        <f t="shared" si="1448"/>
        <v>0</v>
      </c>
      <c r="U731" s="54">
        <f t="shared" si="1448"/>
        <v>0</v>
      </c>
      <c r="V731" s="54">
        <f t="shared" si="1448"/>
        <v>0</v>
      </c>
      <c r="W731" s="54">
        <f t="shared" si="1448"/>
        <v>0</v>
      </c>
      <c r="X731" s="29">
        <f t="shared" ref="X731:X733" si="1449">SUM(Q731:W731)</f>
        <v>0</v>
      </c>
      <c r="Y731" s="26"/>
      <c r="Z731" s="224"/>
    </row>
    <row r="732" spans="1:26" x14ac:dyDescent="0.25">
      <c r="A732" s="26"/>
      <c r="B732" s="262"/>
      <c r="C732" s="259" t="str">
        <f>IF($J$6&lt;&gt;0,$J$6,"")</f>
        <v/>
      </c>
      <c r="D732" s="260"/>
      <c r="E732" s="54">
        <f t="shared" si="1446"/>
        <v>0</v>
      </c>
      <c r="F732" s="54">
        <f t="shared" si="1446"/>
        <v>0</v>
      </c>
      <c r="G732" s="54">
        <f t="shared" si="1446"/>
        <v>0</v>
      </c>
      <c r="H732" s="54">
        <f t="shared" si="1446"/>
        <v>0</v>
      </c>
      <c r="I732" s="54">
        <f t="shared" si="1446"/>
        <v>0</v>
      </c>
      <c r="J732" s="54">
        <f t="shared" si="1446"/>
        <v>0</v>
      </c>
      <c r="K732" s="54">
        <f t="shared" si="1446"/>
        <v>0</v>
      </c>
      <c r="L732" s="29">
        <f t="shared" si="1447"/>
        <v>0</v>
      </c>
      <c r="M732" s="26"/>
      <c r="N732" s="262"/>
      <c r="O732" s="259" t="str">
        <f>IF($J$6&lt;&gt;0,$J$6,"")</f>
        <v/>
      </c>
      <c r="P732" s="260"/>
      <c r="Q732" s="54">
        <f t="shared" si="1448"/>
        <v>0</v>
      </c>
      <c r="R732" s="54">
        <f t="shared" si="1448"/>
        <v>0</v>
      </c>
      <c r="S732" s="54">
        <f t="shared" si="1448"/>
        <v>0</v>
      </c>
      <c r="T732" s="54">
        <f t="shared" si="1448"/>
        <v>0</v>
      </c>
      <c r="U732" s="54">
        <f t="shared" si="1448"/>
        <v>0</v>
      </c>
      <c r="V732" s="54">
        <f t="shared" si="1448"/>
        <v>0</v>
      </c>
      <c r="W732" s="54">
        <f t="shared" si="1448"/>
        <v>0</v>
      </c>
      <c r="X732" s="29">
        <f t="shared" si="1449"/>
        <v>0</v>
      </c>
      <c r="Y732" s="26"/>
      <c r="Z732" s="224"/>
    </row>
    <row r="733" spans="1:26" x14ac:dyDescent="0.25">
      <c r="A733" s="26"/>
      <c r="B733" s="262"/>
      <c r="C733" s="259" t="str">
        <f>IF($J$8&lt;&gt;0,$J$8,"")</f>
        <v/>
      </c>
      <c r="D733" s="260"/>
      <c r="E733" s="54">
        <f t="shared" si="1446"/>
        <v>0</v>
      </c>
      <c r="F733" s="54">
        <f t="shared" si="1446"/>
        <v>0</v>
      </c>
      <c r="G733" s="54">
        <f t="shared" si="1446"/>
        <v>0</v>
      </c>
      <c r="H733" s="54">
        <f t="shared" si="1446"/>
        <v>0</v>
      </c>
      <c r="I733" s="54">
        <f t="shared" si="1446"/>
        <v>0</v>
      </c>
      <c r="J733" s="54">
        <f t="shared" si="1446"/>
        <v>0</v>
      </c>
      <c r="K733" s="54">
        <f t="shared" si="1446"/>
        <v>0</v>
      </c>
      <c r="L733" s="29">
        <f t="shared" si="1447"/>
        <v>0</v>
      </c>
      <c r="M733" s="26"/>
      <c r="N733" s="262"/>
      <c r="O733" s="259" t="str">
        <f>IF($J$8&lt;&gt;0,$J$8,"")</f>
        <v/>
      </c>
      <c r="P733" s="260"/>
      <c r="Q733" s="54">
        <f t="shared" si="1448"/>
        <v>0</v>
      </c>
      <c r="R733" s="54">
        <f t="shared" si="1448"/>
        <v>0</v>
      </c>
      <c r="S733" s="54">
        <f t="shared" si="1448"/>
        <v>0</v>
      </c>
      <c r="T733" s="54">
        <f t="shared" si="1448"/>
        <v>0</v>
      </c>
      <c r="U733" s="54">
        <f t="shared" si="1448"/>
        <v>0</v>
      </c>
      <c r="V733" s="54">
        <f t="shared" si="1448"/>
        <v>0</v>
      </c>
      <c r="W733" s="54">
        <f t="shared" si="1448"/>
        <v>0</v>
      </c>
      <c r="X733" s="29">
        <f t="shared" si="144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1450">F35+F105+F175+F245+F315+F385+F455+F525+F595+F665</f>
        <v>0</v>
      </c>
      <c r="G735" s="54">
        <f t="shared" si="1450"/>
        <v>0</v>
      </c>
      <c r="H735" s="54">
        <f t="shared" si="1450"/>
        <v>0</v>
      </c>
      <c r="I735" s="54">
        <f t="shared" si="1450"/>
        <v>0</v>
      </c>
      <c r="J735" s="54">
        <f t="shared" si="1450"/>
        <v>0</v>
      </c>
      <c r="K735" s="54">
        <f t="shared" si="1450"/>
        <v>0</v>
      </c>
      <c r="L735" s="29">
        <f t="shared" si="1447"/>
        <v>0</v>
      </c>
      <c r="M735" s="26"/>
      <c r="N735" s="262"/>
      <c r="O735" s="266"/>
      <c r="P735" s="260"/>
      <c r="Q735" s="54">
        <f>Q35+Q105+Q175+Q245+Q315+Q385+Q455+Q525+Q595+Q665</f>
        <v>0</v>
      </c>
      <c r="R735" s="54">
        <f t="shared" ref="R735:W735" si="1451">R35+R105+R175+R245+R315+R385+R455+R525+R595+R665</f>
        <v>0</v>
      </c>
      <c r="S735" s="54">
        <f t="shared" si="1451"/>
        <v>0</v>
      </c>
      <c r="T735" s="54">
        <f t="shared" si="1451"/>
        <v>0</v>
      </c>
      <c r="U735" s="54">
        <f t="shared" si="1451"/>
        <v>0</v>
      </c>
      <c r="V735" s="54">
        <f t="shared" si="1451"/>
        <v>0</v>
      </c>
      <c r="W735" s="54">
        <f t="shared" si="1451"/>
        <v>0</v>
      </c>
      <c r="X735" s="29">
        <f t="shared" ref="X735:X739" si="1452">SUM(Q735:W735)</f>
        <v>0</v>
      </c>
      <c r="Y735" s="26"/>
      <c r="Z735" s="224"/>
    </row>
    <row r="736" spans="1:26" x14ac:dyDescent="0.25">
      <c r="A736" s="26"/>
      <c r="B736" s="262"/>
      <c r="C736" s="89"/>
      <c r="D736" s="90"/>
      <c r="E736" s="54">
        <f t="shared" ref="E736:K736" si="1453">E36+E106+E176+E246+E316+E386+E456+E526+E596+E666</f>
        <v>0</v>
      </c>
      <c r="F736" s="54">
        <f t="shared" si="1453"/>
        <v>0</v>
      </c>
      <c r="G736" s="54">
        <f t="shared" si="1453"/>
        <v>0</v>
      </c>
      <c r="H736" s="54">
        <f t="shared" si="1453"/>
        <v>0</v>
      </c>
      <c r="I736" s="54">
        <f t="shared" si="1453"/>
        <v>0</v>
      </c>
      <c r="J736" s="54">
        <f t="shared" si="1453"/>
        <v>0</v>
      </c>
      <c r="K736" s="54">
        <f t="shared" si="1453"/>
        <v>0</v>
      </c>
      <c r="L736" s="29">
        <f t="shared" ref="L736:L738" si="1454">SUM(E736:K736)</f>
        <v>0</v>
      </c>
      <c r="M736" s="26"/>
      <c r="N736" s="262"/>
      <c r="O736" s="89"/>
      <c r="P736" s="90"/>
      <c r="Q736" s="54">
        <f t="shared" ref="Q736:W736" si="1455">Q36+Q106+Q176+Q246+Q316+Q386+Q456+Q526+Q596+Q666</f>
        <v>0</v>
      </c>
      <c r="R736" s="54">
        <f t="shared" si="1455"/>
        <v>0</v>
      </c>
      <c r="S736" s="54">
        <f t="shared" si="1455"/>
        <v>0</v>
      </c>
      <c r="T736" s="54">
        <f t="shared" si="1455"/>
        <v>0</v>
      </c>
      <c r="U736" s="54">
        <f t="shared" si="1455"/>
        <v>0</v>
      </c>
      <c r="V736" s="54">
        <f t="shared" si="1455"/>
        <v>0</v>
      </c>
      <c r="W736" s="54">
        <f t="shared" si="1455"/>
        <v>0</v>
      </c>
      <c r="X736" s="29">
        <f t="shared" si="1452"/>
        <v>0</v>
      </c>
      <c r="Y736" s="26"/>
      <c r="Z736" s="224"/>
    </row>
    <row r="737" spans="1:26" x14ac:dyDescent="0.25">
      <c r="A737" s="26"/>
      <c r="B737" s="262"/>
      <c r="C737" s="266"/>
      <c r="D737" s="260"/>
      <c r="E737" s="54">
        <f t="shared" ref="E737:K737" si="1456">E37+E107+E177+E247+E317+E387+E457+E527+E597+E667</f>
        <v>0</v>
      </c>
      <c r="F737" s="54">
        <f t="shared" si="1456"/>
        <v>0</v>
      </c>
      <c r="G737" s="54">
        <f t="shared" si="1456"/>
        <v>0</v>
      </c>
      <c r="H737" s="54">
        <f t="shared" si="1456"/>
        <v>0</v>
      </c>
      <c r="I737" s="54">
        <f t="shared" si="1456"/>
        <v>0</v>
      </c>
      <c r="J737" s="54">
        <f t="shared" si="1456"/>
        <v>0</v>
      </c>
      <c r="K737" s="54">
        <f t="shared" si="1456"/>
        <v>0</v>
      </c>
      <c r="L737" s="29">
        <f t="shared" si="1454"/>
        <v>0</v>
      </c>
      <c r="M737" s="26"/>
      <c r="N737" s="262"/>
      <c r="O737" s="266"/>
      <c r="P737" s="260"/>
      <c r="Q737" s="54">
        <f t="shared" ref="Q737:W737" si="1457">Q37+Q107+Q177+Q247+Q317+Q387+Q457+Q527+Q597+Q667</f>
        <v>0</v>
      </c>
      <c r="R737" s="54">
        <f t="shared" si="1457"/>
        <v>0</v>
      </c>
      <c r="S737" s="54">
        <f t="shared" si="1457"/>
        <v>0</v>
      </c>
      <c r="T737" s="54">
        <f t="shared" si="1457"/>
        <v>0</v>
      </c>
      <c r="U737" s="54">
        <f t="shared" si="1457"/>
        <v>0</v>
      </c>
      <c r="V737" s="54">
        <f t="shared" si="1457"/>
        <v>0</v>
      </c>
      <c r="W737" s="54">
        <f t="shared" si="1457"/>
        <v>0</v>
      </c>
      <c r="X737" s="29">
        <f t="shared" si="1452"/>
        <v>0</v>
      </c>
      <c r="Y737" s="26"/>
      <c r="Z737" s="224"/>
    </row>
    <row r="738" spans="1:26" x14ac:dyDescent="0.25">
      <c r="A738" s="26"/>
      <c r="B738" s="262"/>
      <c r="C738" s="269" t="s">
        <v>113</v>
      </c>
      <c r="D738" s="270"/>
      <c r="E738" s="118">
        <f t="shared" ref="E738:K738" si="1458">E38+E108+E178+E248+E318+E388+E458+E528+E598+E668</f>
        <v>0</v>
      </c>
      <c r="F738" s="119">
        <f t="shared" si="1458"/>
        <v>0</v>
      </c>
      <c r="G738" s="119">
        <f t="shared" si="1458"/>
        <v>0</v>
      </c>
      <c r="H738" s="119">
        <f t="shared" si="1458"/>
        <v>0</v>
      </c>
      <c r="I738" s="119">
        <f t="shared" si="1458"/>
        <v>0</v>
      </c>
      <c r="J738" s="119">
        <f t="shared" si="1458"/>
        <v>0</v>
      </c>
      <c r="K738" s="119">
        <f t="shared" si="1458"/>
        <v>0</v>
      </c>
      <c r="L738" s="120">
        <f t="shared" si="1454"/>
        <v>0</v>
      </c>
      <c r="M738" s="26"/>
      <c r="N738" s="262"/>
      <c r="O738" s="269" t="s">
        <v>113</v>
      </c>
      <c r="P738" s="270"/>
      <c r="Q738" s="118">
        <f t="shared" ref="Q738:W738" si="1459">Q38+Q108+Q178+Q248+Q318+Q388+Q458+Q528+Q598+Q668</f>
        <v>0</v>
      </c>
      <c r="R738" s="119">
        <f t="shared" si="1459"/>
        <v>0</v>
      </c>
      <c r="S738" s="119">
        <f t="shared" si="1459"/>
        <v>0</v>
      </c>
      <c r="T738" s="119">
        <f t="shared" si="1459"/>
        <v>0</v>
      </c>
      <c r="U738" s="119">
        <f t="shared" si="1459"/>
        <v>0</v>
      </c>
      <c r="V738" s="119">
        <f t="shared" si="1459"/>
        <v>0</v>
      </c>
      <c r="W738" s="119">
        <f t="shared" si="1459"/>
        <v>0</v>
      </c>
      <c r="X738" s="120">
        <f t="shared" si="1452"/>
        <v>0</v>
      </c>
      <c r="Y738" s="26"/>
      <c r="Z738" s="224"/>
    </row>
    <row r="739" spans="1:26" x14ac:dyDescent="0.25">
      <c r="A739" s="26"/>
      <c r="B739" s="262"/>
      <c r="C739" s="269" t="s">
        <v>114</v>
      </c>
      <c r="D739" s="270"/>
      <c r="E739" s="54">
        <f t="shared" ref="E739:K739" si="1460">E39+E109+E179+E249+E319+E389+E459+E529+E599+E669</f>
        <v>0</v>
      </c>
      <c r="F739" s="54">
        <f t="shared" si="1460"/>
        <v>0</v>
      </c>
      <c r="G739" s="54">
        <f t="shared" si="1460"/>
        <v>0</v>
      </c>
      <c r="H739" s="54">
        <f t="shared" si="1460"/>
        <v>0</v>
      </c>
      <c r="I739" s="54">
        <f t="shared" si="1460"/>
        <v>0</v>
      </c>
      <c r="J739" s="54">
        <f t="shared" si="1460"/>
        <v>0</v>
      </c>
      <c r="K739" s="54">
        <f t="shared" si="1460"/>
        <v>0</v>
      </c>
      <c r="L739" s="29">
        <f t="shared" ref="L739" si="1461">SUM(E739:K739)</f>
        <v>0</v>
      </c>
      <c r="M739" s="26"/>
      <c r="N739" s="262"/>
      <c r="O739" s="269" t="s">
        <v>114</v>
      </c>
      <c r="P739" s="270"/>
      <c r="Q739" s="54">
        <f t="shared" ref="Q739:W739" si="1462">Q39+Q109+Q179+Q249+Q319+Q389+Q459+Q529+Q599+Q669</f>
        <v>0</v>
      </c>
      <c r="R739" s="54">
        <f t="shared" si="1462"/>
        <v>0</v>
      </c>
      <c r="S739" s="54">
        <f t="shared" si="1462"/>
        <v>0</v>
      </c>
      <c r="T739" s="54">
        <f t="shared" si="1462"/>
        <v>0</v>
      </c>
      <c r="U739" s="54">
        <f t="shared" si="1462"/>
        <v>0</v>
      </c>
      <c r="V739" s="54">
        <f t="shared" si="1462"/>
        <v>0</v>
      </c>
      <c r="W739" s="54">
        <f t="shared" si="1462"/>
        <v>0</v>
      </c>
      <c r="X739" s="29">
        <f t="shared" si="1452"/>
        <v>0</v>
      </c>
      <c r="Y739" s="26"/>
      <c r="Z739" s="224"/>
    </row>
    <row r="740" spans="1:26" ht="15.75" thickBot="1" x14ac:dyDescent="0.3">
      <c r="A740" s="26"/>
      <c r="B740" s="262"/>
      <c r="C740" s="31" t="s">
        <v>3</v>
      </c>
      <c r="D740" s="31"/>
      <c r="E740" s="32">
        <f>SUM(E731:E733)+SUM(E735:E739)</f>
        <v>0</v>
      </c>
      <c r="F740" s="32">
        <f t="shared" ref="F740:K740" si="1463">SUM(F731:F733)+SUM(F735:F739)</f>
        <v>0</v>
      </c>
      <c r="G740" s="32">
        <f t="shared" si="1463"/>
        <v>0</v>
      </c>
      <c r="H740" s="32">
        <f t="shared" si="1463"/>
        <v>0</v>
      </c>
      <c r="I740" s="32">
        <f t="shared" si="1463"/>
        <v>0</v>
      </c>
      <c r="J740" s="32">
        <f t="shared" si="1463"/>
        <v>0</v>
      </c>
      <c r="K740" s="32">
        <f t="shared" si="1463"/>
        <v>0</v>
      </c>
      <c r="L740" s="33">
        <f t="shared" si="1447"/>
        <v>0</v>
      </c>
      <c r="M740" s="26"/>
      <c r="N740" s="262"/>
      <c r="O740" s="31" t="s">
        <v>3</v>
      </c>
      <c r="P740" s="31"/>
      <c r="Q740" s="32">
        <f t="shared" ref="Q740:W740" si="1464">SUM(Q730:Q739)</f>
        <v>0</v>
      </c>
      <c r="R740" s="32">
        <f t="shared" si="1464"/>
        <v>0</v>
      </c>
      <c r="S740" s="32">
        <f t="shared" si="1464"/>
        <v>0</v>
      </c>
      <c r="T740" s="32">
        <f t="shared" si="1464"/>
        <v>0</v>
      </c>
      <c r="U740" s="32">
        <f t="shared" si="1464"/>
        <v>0</v>
      </c>
      <c r="V740" s="32">
        <f t="shared" si="1464"/>
        <v>0</v>
      </c>
      <c r="W740" s="32">
        <f t="shared" si="1464"/>
        <v>0</v>
      </c>
      <c r="X740" s="33">
        <f>SUM(Q740:W740)</f>
        <v>0</v>
      </c>
      <c r="Y740" s="26"/>
      <c r="Z740" s="224"/>
    </row>
    <row r="741" spans="1:26" x14ac:dyDescent="0.25">
      <c r="A741" s="26"/>
      <c r="B741" s="262"/>
      <c r="C741" s="34" t="s">
        <v>4</v>
      </c>
      <c r="D741" s="34"/>
      <c r="E741" s="35">
        <f t="shared" ref="E741:K741" si="1465">+E729</f>
        <v>2023</v>
      </c>
      <c r="F741" s="35">
        <f t="shared" si="1465"/>
        <v>2024</v>
      </c>
      <c r="G741" s="35">
        <f t="shared" si="1465"/>
        <v>2025</v>
      </c>
      <c r="H741" s="35">
        <f t="shared" si="1465"/>
        <v>2026</v>
      </c>
      <c r="I741" s="35">
        <f t="shared" si="1465"/>
        <v>2027</v>
      </c>
      <c r="J741" s="35">
        <f t="shared" si="1465"/>
        <v>2028</v>
      </c>
      <c r="K741" s="35">
        <f t="shared" si="1465"/>
        <v>2029</v>
      </c>
      <c r="L741" s="28" t="s">
        <v>5</v>
      </c>
      <c r="M741" s="26"/>
      <c r="N741" s="262"/>
      <c r="O741" s="34" t="s">
        <v>4</v>
      </c>
      <c r="P741" s="34"/>
      <c r="Q741" s="35">
        <f t="shared" ref="Q741:W741" si="1466">Q729</f>
        <v>2023</v>
      </c>
      <c r="R741" s="35">
        <f t="shared" si="1466"/>
        <v>2024</v>
      </c>
      <c r="S741" s="35">
        <f t="shared" si="1466"/>
        <v>2025</v>
      </c>
      <c r="T741" s="35">
        <f t="shared" si="1466"/>
        <v>2026</v>
      </c>
      <c r="U741" s="35">
        <f t="shared" si="1466"/>
        <v>2027</v>
      </c>
      <c r="V741" s="35">
        <f t="shared" si="1466"/>
        <v>2028</v>
      </c>
      <c r="W741" s="35">
        <f t="shared" si="1466"/>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1467">F43+F113+F183+F253+F323+F393+F463+F533+F603+F673</f>
        <v>0</v>
      </c>
      <c r="G743" s="37">
        <f t="shared" si="1467"/>
        <v>0</v>
      </c>
      <c r="H743" s="37">
        <f t="shared" si="1467"/>
        <v>0</v>
      </c>
      <c r="I743" s="37">
        <f t="shared" si="1467"/>
        <v>0</v>
      </c>
      <c r="J743" s="37">
        <f t="shared" si="1467"/>
        <v>0</v>
      </c>
      <c r="K743" s="37">
        <f t="shared" si="1467"/>
        <v>0</v>
      </c>
      <c r="L743" s="38">
        <f t="shared" ref="L743:L747" si="1468">SUM(E743:K743)</f>
        <v>0</v>
      </c>
      <c r="M743" s="26"/>
      <c r="N743" s="262"/>
      <c r="O743" s="259" t="str">
        <f>IF($J$4&lt;&gt;0,$J$4,"")</f>
        <v/>
      </c>
      <c r="P743" s="260"/>
      <c r="Q743" s="37">
        <f>Q43+Q113+Q183+Q253+Q323+Q393+Q463+Q533+Q603+Q673</f>
        <v>0</v>
      </c>
      <c r="R743" s="37">
        <f t="shared" ref="R743:W743" si="1469">R43+R113+R183+R253+R323+R393+R463+R533+R603+R673</f>
        <v>0</v>
      </c>
      <c r="S743" s="37">
        <f t="shared" si="1469"/>
        <v>0</v>
      </c>
      <c r="T743" s="37">
        <f t="shared" si="1469"/>
        <v>0</v>
      </c>
      <c r="U743" s="37">
        <f t="shared" si="1469"/>
        <v>0</v>
      </c>
      <c r="V743" s="37">
        <f t="shared" si="1469"/>
        <v>0</v>
      </c>
      <c r="W743" s="37">
        <f t="shared" si="1469"/>
        <v>0</v>
      </c>
      <c r="X743" s="38">
        <f t="shared" ref="X743:X745" si="1470">SUM(Q743:W743)</f>
        <v>0</v>
      </c>
      <c r="Y743" s="26"/>
      <c r="Z743" s="224"/>
    </row>
    <row r="744" spans="1:26" x14ac:dyDescent="0.25">
      <c r="A744" s="26"/>
      <c r="B744" s="262"/>
      <c r="C744" s="259"/>
      <c r="D744" s="260"/>
      <c r="E744" s="37">
        <f t="shared" ref="E744:K744" si="1471">E44+E114+E184+E254+E324+E394+E464+E534+E604+E674</f>
        <v>0</v>
      </c>
      <c r="F744" s="37">
        <f t="shared" si="1471"/>
        <v>0</v>
      </c>
      <c r="G744" s="37">
        <f t="shared" si="1471"/>
        <v>0</v>
      </c>
      <c r="H744" s="37">
        <f t="shared" si="1471"/>
        <v>0</v>
      </c>
      <c r="I744" s="37">
        <f t="shared" si="1471"/>
        <v>0</v>
      </c>
      <c r="J744" s="37">
        <f t="shared" si="1471"/>
        <v>0</v>
      </c>
      <c r="K744" s="37">
        <f t="shared" si="1471"/>
        <v>0</v>
      </c>
      <c r="L744" s="38">
        <f t="shared" si="1468"/>
        <v>0</v>
      </c>
      <c r="M744" s="26"/>
      <c r="N744" s="262"/>
      <c r="O744" s="259"/>
      <c r="P744" s="260"/>
      <c r="Q744" s="37">
        <f t="shared" ref="Q744:W744" si="1472">Q44+Q114+Q184+Q254+Q324+Q394+Q464+Q534+Q604+Q674</f>
        <v>0</v>
      </c>
      <c r="R744" s="37">
        <f t="shared" si="1472"/>
        <v>0</v>
      </c>
      <c r="S744" s="37">
        <f t="shared" si="1472"/>
        <v>0</v>
      </c>
      <c r="T744" s="37">
        <f t="shared" si="1472"/>
        <v>0</v>
      </c>
      <c r="U744" s="37">
        <f t="shared" si="1472"/>
        <v>0</v>
      </c>
      <c r="V744" s="37">
        <f t="shared" si="1472"/>
        <v>0</v>
      </c>
      <c r="W744" s="37">
        <f t="shared" si="1472"/>
        <v>0</v>
      </c>
      <c r="X744" s="38">
        <f t="shared" si="1470"/>
        <v>0</v>
      </c>
      <c r="Y744" s="26"/>
      <c r="Z744" s="224"/>
    </row>
    <row r="745" spans="1:26" x14ac:dyDescent="0.25">
      <c r="A745" s="26"/>
      <c r="B745" s="262"/>
      <c r="C745" s="259" t="str">
        <f>IF($J$8&lt;&gt;0,$J$8,"")</f>
        <v/>
      </c>
      <c r="D745" s="260"/>
      <c r="E745" s="37">
        <f t="shared" ref="E745:K745" si="1473">E45+E115+E185+E255+E325+E395+E465+E535+E605+E675</f>
        <v>0</v>
      </c>
      <c r="F745" s="37">
        <f t="shared" si="1473"/>
        <v>0</v>
      </c>
      <c r="G745" s="37">
        <f t="shared" si="1473"/>
        <v>0</v>
      </c>
      <c r="H745" s="37">
        <f t="shared" si="1473"/>
        <v>0</v>
      </c>
      <c r="I745" s="37">
        <f t="shared" si="1473"/>
        <v>0</v>
      </c>
      <c r="J745" s="37">
        <f t="shared" si="1473"/>
        <v>0</v>
      </c>
      <c r="K745" s="37">
        <f t="shared" si="1473"/>
        <v>0</v>
      </c>
      <c r="L745" s="38">
        <f t="shared" si="1468"/>
        <v>0</v>
      </c>
      <c r="M745" s="26"/>
      <c r="N745" s="262"/>
      <c r="O745" s="259" t="str">
        <f>IF($J$8&lt;&gt;0,$J$8,"")</f>
        <v/>
      </c>
      <c r="P745" s="260"/>
      <c r="Q745" s="37">
        <f t="shared" ref="Q745:W745" si="1474">Q45+Q115+Q185+Q255+Q325+Q395+Q465+Q535+Q605+Q675</f>
        <v>0</v>
      </c>
      <c r="R745" s="37">
        <f t="shared" si="1474"/>
        <v>0</v>
      </c>
      <c r="S745" s="37">
        <f t="shared" si="1474"/>
        <v>0</v>
      </c>
      <c r="T745" s="37">
        <f t="shared" si="1474"/>
        <v>0</v>
      </c>
      <c r="U745" s="37">
        <f t="shared" si="1474"/>
        <v>0</v>
      </c>
      <c r="V745" s="37">
        <f t="shared" si="1474"/>
        <v>0</v>
      </c>
      <c r="W745" s="37">
        <f t="shared" si="1474"/>
        <v>0</v>
      </c>
      <c r="X745" s="38">
        <f t="shared" si="1470"/>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1475">F47+F117+F187+F257+F327+F397+F467+F537+F607+F677</f>
        <v>0</v>
      </c>
      <c r="G747" s="37">
        <f t="shared" si="1475"/>
        <v>0</v>
      </c>
      <c r="H747" s="37">
        <f t="shared" si="1475"/>
        <v>0</v>
      </c>
      <c r="I747" s="37">
        <f t="shared" si="1475"/>
        <v>0</v>
      </c>
      <c r="J747" s="37">
        <f t="shared" si="1475"/>
        <v>0</v>
      </c>
      <c r="K747" s="37">
        <f t="shared" si="1475"/>
        <v>0</v>
      </c>
      <c r="L747" s="38">
        <f t="shared" si="1468"/>
        <v>0</v>
      </c>
      <c r="M747" s="26"/>
      <c r="N747" s="262"/>
      <c r="O747" s="266"/>
      <c r="P747" s="260"/>
      <c r="Q747" s="37">
        <f>Q47+Q117+Q187+Q257+Q327+Q397+Q467+Q537+Q607+Q677</f>
        <v>0</v>
      </c>
      <c r="R747" s="37">
        <f t="shared" ref="R747:W747" si="1476">R47+R117+R187+R257+R327+R397+R467+R537+R607+R677</f>
        <v>0</v>
      </c>
      <c r="S747" s="37">
        <f t="shared" si="1476"/>
        <v>0</v>
      </c>
      <c r="T747" s="37">
        <f t="shared" si="1476"/>
        <v>0</v>
      </c>
      <c r="U747" s="37">
        <f t="shared" si="1476"/>
        <v>0</v>
      </c>
      <c r="V747" s="37">
        <f t="shared" si="1476"/>
        <v>0</v>
      </c>
      <c r="W747" s="37">
        <f t="shared" si="1476"/>
        <v>0</v>
      </c>
      <c r="X747" s="38">
        <f t="shared" ref="X747:X751" si="1477">SUM(Q747:W747)</f>
        <v>0</v>
      </c>
      <c r="Y747" s="26"/>
      <c r="Z747" s="224"/>
    </row>
    <row r="748" spans="1:26" x14ac:dyDescent="0.25">
      <c r="A748" s="26"/>
      <c r="B748" s="262"/>
      <c r="C748" s="89"/>
      <c r="D748" s="90"/>
      <c r="E748" s="37">
        <f t="shared" ref="E748:K748" si="1478">E48+E118+E188+E258+E328+E398+E468+E538+E608+E678</f>
        <v>0</v>
      </c>
      <c r="F748" s="37">
        <f t="shared" si="1478"/>
        <v>0</v>
      </c>
      <c r="G748" s="37">
        <f t="shared" si="1478"/>
        <v>0</v>
      </c>
      <c r="H748" s="37">
        <f t="shared" si="1478"/>
        <v>0</v>
      </c>
      <c r="I748" s="37">
        <f t="shared" si="1478"/>
        <v>0</v>
      </c>
      <c r="J748" s="37">
        <f t="shared" si="1478"/>
        <v>0</v>
      </c>
      <c r="K748" s="37">
        <f t="shared" si="1478"/>
        <v>0</v>
      </c>
      <c r="L748" s="38">
        <f t="shared" ref="L748:L751" si="1479">SUM(E748:K748)</f>
        <v>0</v>
      </c>
      <c r="M748" s="26"/>
      <c r="N748" s="262"/>
      <c r="O748" s="89"/>
      <c r="P748" s="90"/>
      <c r="Q748" s="37">
        <f t="shared" ref="Q748:W748" si="1480">Q48+Q118+Q188+Q258+Q328+Q398+Q468+Q538+Q608+Q678</f>
        <v>0</v>
      </c>
      <c r="R748" s="37">
        <f t="shared" si="1480"/>
        <v>0</v>
      </c>
      <c r="S748" s="37">
        <f t="shared" si="1480"/>
        <v>0</v>
      </c>
      <c r="T748" s="37">
        <f t="shared" si="1480"/>
        <v>0</v>
      </c>
      <c r="U748" s="37">
        <f t="shared" si="1480"/>
        <v>0</v>
      </c>
      <c r="V748" s="37">
        <f t="shared" si="1480"/>
        <v>0</v>
      </c>
      <c r="W748" s="37">
        <f t="shared" si="1480"/>
        <v>0</v>
      </c>
      <c r="X748" s="38">
        <f t="shared" si="1477"/>
        <v>0</v>
      </c>
      <c r="Y748" s="26"/>
      <c r="Z748" s="224"/>
    </row>
    <row r="749" spans="1:26" x14ac:dyDescent="0.25">
      <c r="A749" s="26"/>
      <c r="B749" s="262"/>
      <c r="C749" s="266"/>
      <c r="D749" s="260"/>
      <c r="E749" s="37">
        <f t="shared" ref="E749:K749" si="1481">E49+E119+E189+E259+E329+E399+E469+E539+E609+E679</f>
        <v>0</v>
      </c>
      <c r="F749" s="37">
        <f t="shared" si="1481"/>
        <v>0</v>
      </c>
      <c r="G749" s="37">
        <f t="shared" si="1481"/>
        <v>0</v>
      </c>
      <c r="H749" s="37">
        <f t="shared" si="1481"/>
        <v>0</v>
      </c>
      <c r="I749" s="37">
        <f t="shared" si="1481"/>
        <v>0</v>
      </c>
      <c r="J749" s="37">
        <f t="shared" si="1481"/>
        <v>0</v>
      </c>
      <c r="K749" s="37">
        <f t="shared" si="1481"/>
        <v>0</v>
      </c>
      <c r="L749" s="38">
        <f t="shared" si="1479"/>
        <v>0</v>
      </c>
      <c r="M749" s="26"/>
      <c r="N749" s="262"/>
      <c r="O749" s="266"/>
      <c r="P749" s="260"/>
      <c r="Q749" s="37">
        <f t="shared" ref="Q749:W749" si="1482">Q49+Q119+Q189+Q259+Q329+Q399+Q469+Q539+Q609+Q679</f>
        <v>0</v>
      </c>
      <c r="R749" s="37">
        <f t="shared" si="1482"/>
        <v>0</v>
      </c>
      <c r="S749" s="37">
        <f t="shared" si="1482"/>
        <v>0</v>
      </c>
      <c r="T749" s="37">
        <f t="shared" si="1482"/>
        <v>0</v>
      </c>
      <c r="U749" s="37">
        <f t="shared" si="1482"/>
        <v>0</v>
      </c>
      <c r="V749" s="37">
        <f t="shared" si="1482"/>
        <v>0</v>
      </c>
      <c r="W749" s="37">
        <f t="shared" si="1482"/>
        <v>0</v>
      </c>
      <c r="X749" s="38">
        <f t="shared" si="1477"/>
        <v>0</v>
      </c>
      <c r="Y749" s="26"/>
      <c r="Z749" s="224"/>
    </row>
    <row r="750" spans="1:26" x14ac:dyDescent="0.25">
      <c r="A750" s="26"/>
      <c r="B750" s="262"/>
      <c r="C750" s="269" t="s">
        <v>113</v>
      </c>
      <c r="D750" s="270"/>
      <c r="E750" s="37">
        <f t="shared" ref="E750:K750" si="1483">E50+E120+E190+E260+E330+E400+E470+E540+E610+E680</f>
        <v>0</v>
      </c>
      <c r="F750" s="37">
        <f t="shared" si="1483"/>
        <v>0</v>
      </c>
      <c r="G750" s="37">
        <f t="shared" si="1483"/>
        <v>0</v>
      </c>
      <c r="H750" s="37">
        <f t="shared" si="1483"/>
        <v>0</v>
      </c>
      <c r="I750" s="37">
        <f t="shared" si="1483"/>
        <v>0</v>
      </c>
      <c r="J750" s="37">
        <f t="shared" si="1483"/>
        <v>0</v>
      </c>
      <c r="K750" s="37">
        <f t="shared" si="1483"/>
        <v>0</v>
      </c>
      <c r="L750" s="38">
        <f t="shared" si="1479"/>
        <v>0</v>
      </c>
      <c r="M750" s="26"/>
      <c r="N750" s="262"/>
      <c r="O750" s="269" t="s">
        <v>113</v>
      </c>
      <c r="P750" s="270"/>
      <c r="Q750" s="37">
        <f t="shared" ref="Q750:W750" si="1484">Q50+Q120+Q190+Q260+Q330+Q400+Q470+Q540+Q610+Q680</f>
        <v>0</v>
      </c>
      <c r="R750" s="37">
        <f t="shared" si="1484"/>
        <v>0</v>
      </c>
      <c r="S750" s="37">
        <f t="shared" si="1484"/>
        <v>0</v>
      </c>
      <c r="T750" s="37">
        <f t="shared" si="1484"/>
        <v>0</v>
      </c>
      <c r="U750" s="37">
        <f t="shared" si="1484"/>
        <v>0</v>
      </c>
      <c r="V750" s="37">
        <f t="shared" si="1484"/>
        <v>0</v>
      </c>
      <c r="W750" s="37">
        <f t="shared" si="1484"/>
        <v>0</v>
      </c>
      <c r="X750" s="38">
        <f t="shared" si="1477"/>
        <v>0</v>
      </c>
      <c r="Y750" s="26"/>
      <c r="Z750" s="224"/>
    </row>
    <row r="751" spans="1:26" x14ac:dyDescent="0.25">
      <c r="A751" s="26"/>
      <c r="B751" s="262"/>
      <c r="C751" s="269" t="s">
        <v>114</v>
      </c>
      <c r="D751" s="270"/>
      <c r="E751" s="37">
        <f t="shared" ref="E751:K751" si="1485">E51+E121+E191+E261+E331+E401+E471+E541+E611+E681</f>
        <v>0</v>
      </c>
      <c r="F751" s="37">
        <f t="shared" si="1485"/>
        <v>0</v>
      </c>
      <c r="G751" s="37">
        <f t="shared" si="1485"/>
        <v>0</v>
      </c>
      <c r="H751" s="37">
        <f t="shared" si="1485"/>
        <v>0</v>
      </c>
      <c r="I751" s="37">
        <f t="shared" si="1485"/>
        <v>0</v>
      </c>
      <c r="J751" s="37">
        <f t="shared" si="1485"/>
        <v>0</v>
      </c>
      <c r="K751" s="37">
        <f t="shared" si="1485"/>
        <v>0</v>
      </c>
      <c r="L751" s="38">
        <f t="shared" si="1479"/>
        <v>0</v>
      </c>
      <c r="M751" s="26"/>
      <c r="N751" s="262"/>
      <c r="O751" s="269" t="s">
        <v>114</v>
      </c>
      <c r="P751" s="270"/>
      <c r="Q751" s="37">
        <f t="shared" ref="Q751:W751" si="1486">Q51+Q121+Q191+Q261+Q331+Q401+Q471+Q541+Q611+Q681</f>
        <v>0</v>
      </c>
      <c r="R751" s="37">
        <f t="shared" si="1486"/>
        <v>0</v>
      </c>
      <c r="S751" s="37">
        <f t="shared" si="1486"/>
        <v>0</v>
      </c>
      <c r="T751" s="37">
        <f t="shared" si="1486"/>
        <v>0</v>
      </c>
      <c r="U751" s="37">
        <f t="shared" si="1486"/>
        <v>0</v>
      </c>
      <c r="V751" s="37">
        <f t="shared" si="1486"/>
        <v>0</v>
      </c>
      <c r="W751" s="37">
        <f t="shared" si="1486"/>
        <v>0</v>
      </c>
      <c r="X751" s="38">
        <f t="shared" si="1477"/>
        <v>0</v>
      </c>
      <c r="Y751" s="26"/>
      <c r="Z751" s="224"/>
    </row>
    <row r="752" spans="1:26" ht="15.75" thickBot="1" x14ac:dyDescent="0.3">
      <c r="A752" s="26"/>
      <c r="B752" s="263"/>
      <c r="C752" s="31" t="s">
        <v>7</v>
      </c>
      <c r="D752" s="31"/>
      <c r="E752" s="44">
        <f>SUM(E743:E745)+SUM(E747:E751)</f>
        <v>0</v>
      </c>
      <c r="F752" s="32">
        <f t="shared" ref="F752" si="1487">SUM(F743:F745)+SUM(F747:F751)</f>
        <v>0</v>
      </c>
      <c r="G752" s="32">
        <f t="shared" ref="G752" si="1488">SUM(G743:G745)+SUM(G747:G751)</f>
        <v>0</v>
      </c>
      <c r="H752" s="32">
        <f t="shared" ref="H752" si="1489">SUM(H743:H745)+SUM(H747:H751)</f>
        <v>0</v>
      </c>
      <c r="I752" s="32">
        <f t="shared" ref="I752" si="1490">SUM(I743:I745)+SUM(I747:I751)</f>
        <v>0</v>
      </c>
      <c r="J752" s="32">
        <f t="shared" ref="J752" si="1491">SUM(J743:J745)+SUM(J747:J751)</f>
        <v>0</v>
      </c>
      <c r="K752" s="32">
        <f t="shared" ref="K752" si="1492">SUM(K743:K745)+SUM(K747:K751)</f>
        <v>0</v>
      </c>
      <c r="L752" s="45">
        <f>SUM(E752:K752)</f>
        <v>0</v>
      </c>
      <c r="M752" s="26"/>
      <c r="N752" s="263"/>
      <c r="O752" s="31" t="s">
        <v>7</v>
      </c>
      <c r="P752" s="31"/>
      <c r="Q752" s="44">
        <f>SUM(Q743:Q745)+SUM(Q747:Q751)</f>
        <v>0</v>
      </c>
      <c r="R752" s="32">
        <f t="shared" ref="R752" si="1493">SUM(R743:R745)+SUM(R747:R751)</f>
        <v>0</v>
      </c>
      <c r="S752" s="32">
        <f t="shared" ref="S752" si="1494">SUM(S743:S745)+SUM(S747:S751)</f>
        <v>0</v>
      </c>
      <c r="T752" s="32">
        <f t="shared" ref="T752" si="1495">SUM(T743:T745)+SUM(T747:T751)</f>
        <v>0</v>
      </c>
      <c r="U752" s="32">
        <f t="shared" ref="U752" si="1496">SUM(U743:U745)+SUM(U747:U751)</f>
        <v>0</v>
      </c>
      <c r="V752" s="32">
        <f t="shared" ref="V752" si="1497">SUM(V743:V745)+SUM(V747:V751)</f>
        <v>0</v>
      </c>
      <c r="W752" s="32">
        <f t="shared" ref="W752" si="1498">SUM(W743:W745)+SUM(W747:W751)</f>
        <v>0</v>
      </c>
      <c r="X752" s="45">
        <f>SUM(Q752:W752)</f>
        <v>0</v>
      </c>
      <c r="Y752" s="26"/>
      <c r="Z752" s="224"/>
    </row>
    <row r="753" spans="1:26" x14ac:dyDescent="0.25">
      <c r="A753" s="26"/>
      <c r="B753" s="261" t="s">
        <v>8</v>
      </c>
      <c r="C753" s="34" t="s">
        <v>28</v>
      </c>
      <c r="D753" s="34"/>
      <c r="E753" s="35">
        <f t="shared" ref="E753:K753" si="1499">+E741</f>
        <v>2023</v>
      </c>
      <c r="F753" s="35">
        <f t="shared" si="1499"/>
        <v>2024</v>
      </c>
      <c r="G753" s="35">
        <f t="shared" si="1499"/>
        <v>2025</v>
      </c>
      <c r="H753" s="35">
        <f t="shared" si="1499"/>
        <v>2026</v>
      </c>
      <c r="I753" s="35">
        <f t="shared" si="1499"/>
        <v>2027</v>
      </c>
      <c r="J753" s="35">
        <f t="shared" si="1499"/>
        <v>2028</v>
      </c>
      <c r="K753" s="35">
        <f t="shared" si="1499"/>
        <v>2029</v>
      </c>
      <c r="L753" s="28" t="s">
        <v>5</v>
      </c>
      <c r="M753" s="26"/>
      <c r="N753" s="261" t="s">
        <v>8</v>
      </c>
      <c r="O753" s="34" t="s">
        <v>9</v>
      </c>
      <c r="P753" s="34"/>
      <c r="Q753" s="35">
        <f t="shared" ref="Q753:W753" si="1500">+Q741</f>
        <v>2023</v>
      </c>
      <c r="R753" s="35">
        <f t="shared" si="1500"/>
        <v>2024</v>
      </c>
      <c r="S753" s="35">
        <f t="shared" si="1500"/>
        <v>2025</v>
      </c>
      <c r="T753" s="35">
        <f t="shared" si="1500"/>
        <v>2026</v>
      </c>
      <c r="U753" s="35">
        <f t="shared" si="1500"/>
        <v>2027</v>
      </c>
      <c r="V753" s="35">
        <f t="shared" si="1500"/>
        <v>2028</v>
      </c>
      <c r="W753" s="35">
        <f t="shared" si="1500"/>
        <v>2029</v>
      </c>
      <c r="X753" s="28" t="s">
        <v>5</v>
      </c>
      <c r="Y753" s="26"/>
      <c r="Z753" s="224"/>
    </row>
    <row r="754" spans="1:26" x14ac:dyDescent="0.25">
      <c r="A754" s="26"/>
      <c r="B754" s="262"/>
      <c r="C754" s="264"/>
      <c r="D754" s="265"/>
      <c r="E754" s="37">
        <f t="shared" ref="E754:K759" si="1501">E55+E125+E195+E265+E335+E405+E475+E545+E615+E685</f>
        <v>0</v>
      </c>
      <c r="F754" s="37">
        <f t="shared" si="1501"/>
        <v>0</v>
      </c>
      <c r="G754" s="37">
        <f t="shared" si="1501"/>
        <v>0</v>
      </c>
      <c r="H754" s="37">
        <f t="shared" si="1501"/>
        <v>0</v>
      </c>
      <c r="I754" s="37">
        <f t="shared" si="1501"/>
        <v>0</v>
      </c>
      <c r="J754" s="37">
        <f t="shared" si="1501"/>
        <v>0</v>
      </c>
      <c r="K754" s="37">
        <f t="shared" si="1501"/>
        <v>0</v>
      </c>
      <c r="L754" s="38">
        <f t="shared" ref="L754:L760" si="1502">SUM(E754:K754)</f>
        <v>0</v>
      </c>
      <c r="M754" s="26"/>
      <c r="N754" s="262"/>
      <c r="O754" s="264"/>
      <c r="P754" s="265"/>
      <c r="Q754" s="37">
        <f t="shared" ref="Q754:W759" si="1503">Q55+Q125+Q195+Q265+Q335+Q405+Q475+Q545+Q615+Q685</f>
        <v>0</v>
      </c>
      <c r="R754" s="37">
        <f t="shared" si="1503"/>
        <v>0</v>
      </c>
      <c r="S754" s="37">
        <f t="shared" si="1503"/>
        <v>0</v>
      </c>
      <c r="T754" s="37">
        <f t="shared" si="1503"/>
        <v>0</v>
      </c>
      <c r="U754" s="37">
        <f t="shared" si="1503"/>
        <v>0</v>
      </c>
      <c r="V754" s="37">
        <f t="shared" si="1503"/>
        <v>0</v>
      </c>
      <c r="W754" s="37">
        <f t="shared" si="1503"/>
        <v>0</v>
      </c>
      <c r="X754" s="38">
        <f>SUM(Q754:W754)</f>
        <v>0</v>
      </c>
      <c r="Y754" s="26"/>
      <c r="Z754" s="224"/>
    </row>
    <row r="755" spans="1:26" x14ac:dyDescent="0.25">
      <c r="A755" s="26"/>
      <c r="B755" s="262"/>
      <c r="C755" s="52"/>
      <c r="D755" s="55"/>
      <c r="E755" s="37">
        <f t="shared" si="1501"/>
        <v>0</v>
      </c>
      <c r="F755" s="37">
        <f t="shared" si="1501"/>
        <v>0</v>
      </c>
      <c r="G755" s="37">
        <f t="shared" si="1501"/>
        <v>0</v>
      </c>
      <c r="H755" s="37">
        <f t="shared" si="1501"/>
        <v>0</v>
      </c>
      <c r="I755" s="37">
        <f t="shared" si="1501"/>
        <v>0</v>
      </c>
      <c r="J755" s="37">
        <f t="shared" si="1501"/>
        <v>0</v>
      </c>
      <c r="K755" s="37">
        <f t="shared" si="1501"/>
        <v>0</v>
      </c>
      <c r="L755" s="38">
        <f t="shared" si="1502"/>
        <v>0</v>
      </c>
      <c r="M755" s="26"/>
      <c r="N755" s="262"/>
      <c r="O755" s="52"/>
      <c r="P755" s="55"/>
      <c r="Q755" s="37">
        <f t="shared" si="1503"/>
        <v>0</v>
      </c>
      <c r="R755" s="37">
        <f t="shared" si="1503"/>
        <v>0</v>
      </c>
      <c r="S755" s="37">
        <f t="shared" si="1503"/>
        <v>0</v>
      </c>
      <c r="T755" s="37">
        <f t="shared" si="1503"/>
        <v>0</v>
      </c>
      <c r="U755" s="37">
        <f t="shared" si="1503"/>
        <v>0</v>
      </c>
      <c r="V755" s="37">
        <f t="shared" si="1503"/>
        <v>0</v>
      </c>
      <c r="W755" s="37">
        <f t="shared" si="1503"/>
        <v>0</v>
      </c>
      <c r="X755" s="38">
        <f t="shared" ref="X755:X757" si="1504">SUM(Q755:W755)</f>
        <v>0</v>
      </c>
      <c r="Y755" s="26"/>
      <c r="Z755" s="224"/>
    </row>
    <row r="756" spans="1:26" x14ac:dyDescent="0.25">
      <c r="A756" s="26"/>
      <c r="B756" s="262"/>
      <c r="C756" s="52"/>
      <c r="D756" s="55"/>
      <c r="E756" s="37">
        <f t="shared" si="1501"/>
        <v>0</v>
      </c>
      <c r="F756" s="37">
        <f t="shared" si="1501"/>
        <v>0</v>
      </c>
      <c r="G756" s="37">
        <f t="shared" si="1501"/>
        <v>0</v>
      </c>
      <c r="H756" s="37">
        <f t="shared" si="1501"/>
        <v>0</v>
      </c>
      <c r="I756" s="37">
        <f t="shared" si="1501"/>
        <v>0</v>
      </c>
      <c r="J756" s="37">
        <f t="shared" si="1501"/>
        <v>0</v>
      </c>
      <c r="K756" s="37">
        <f t="shared" si="1501"/>
        <v>0</v>
      </c>
      <c r="L756" s="38">
        <f t="shared" si="1502"/>
        <v>0</v>
      </c>
      <c r="M756" s="26"/>
      <c r="N756" s="262"/>
      <c r="O756" s="52"/>
      <c r="P756" s="55"/>
      <c r="Q756" s="37">
        <f t="shared" si="1503"/>
        <v>0</v>
      </c>
      <c r="R756" s="37">
        <f t="shared" si="1503"/>
        <v>0</v>
      </c>
      <c r="S756" s="37">
        <f t="shared" si="1503"/>
        <v>0</v>
      </c>
      <c r="T756" s="37">
        <f t="shared" si="1503"/>
        <v>0</v>
      </c>
      <c r="U756" s="37">
        <f t="shared" si="1503"/>
        <v>0</v>
      </c>
      <c r="V756" s="37">
        <f t="shared" si="1503"/>
        <v>0</v>
      </c>
      <c r="W756" s="37">
        <f t="shared" si="1503"/>
        <v>0</v>
      </c>
      <c r="X756" s="38">
        <f t="shared" si="1504"/>
        <v>0</v>
      </c>
      <c r="Y756" s="26"/>
      <c r="Z756" s="224"/>
    </row>
    <row r="757" spans="1:26" x14ac:dyDescent="0.25">
      <c r="A757" s="26"/>
      <c r="B757" s="262"/>
      <c r="C757" s="52"/>
      <c r="D757" s="55"/>
      <c r="E757" s="37">
        <f t="shared" si="1501"/>
        <v>0</v>
      </c>
      <c r="F757" s="37">
        <f t="shared" si="1501"/>
        <v>0</v>
      </c>
      <c r="G757" s="37">
        <f t="shared" si="1501"/>
        <v>0</v>
      </c>
      <c r="H757" s="37">
        <f t="shared" si="1501"/>
        <v>0</v>
      </c>
      <c r="I757" s="37">
        <f t="shared" si="1501"/>
        <v>0</v>
      </c>
      <c r="J757" s="37">
        <f t="shared" si="1501"/>
        <v>0</v>
      </c>
      <c r="K757" s="37">
        <f t="shared" si="1501"/>
        <v>0</v>
      </c>
      <c r="L757" s="38">
        <f t="shared" si="1502"/>
        <v>0</v>
      </c>
      <c r="M757" s="26"/>
      <c r="N757" s="262"/>
      <c r="O757" s="52"/>
      <c r="P757" s="55"/>
      <c r="Q757" s="37">
        <f t="shared" si="1503"/>
        <v>0</v>
      </c>
      <c r="R757" s="37">
        <f t="shared" si="1503"/>
        <v>0</v>
      </c>
      <c r="S757" s="37">
        <f t="shared" si="1503"/>
        <v>0</v>
      </c>
      <c r="T757" s="37">
        <f t="shared" si="1503"/>
        <v>0</v>
      </c>
      <c r="U757" s="37">
        <f t="shared" si="1503"/>
        <v>0</v>
      </c>
      <c r="V757" s="37">
        <f t="shared" si="1503"/>
        <v>0</v>
      </c>
      <c r="W757" s="37">
        <f t="shared" si="1503"/>
        <v>0</v>
      </c>
      <c r="X757" s="38">
        <f t="shared" si="1504"/>
        <v>0</v>
      </c>
      <c r="Y757" s="26"/>
      <c r="Z757" s="224"/>
    </row>
    <row r="758" spans="1:26" x14ac:dyDescent="0.25">
      <c r="A758" s="26"/>
      <c r="B758" s="262"/>
      <c r="C758" s="266"/>
      <c r="D758" s="260"/>
      <c r="E758" s="37">
        <f t="shared" si="1501"/>
        <v>0</v>
      </c>
      <c r="F758" s="37">
        <f t="shared" si="1501"/>
        <v>0</v>
      </c>
      <c r="G758" s="37">
        <f t="shared" si="1501"/>
        <v>0</v>
      </c>
      <c r="H758" s="37">
        <f t="shared" si="1501"/>
        <v>0</v>
      </c>
      <c r="I758" s="37">
        <f t="shared" si="1501"/>
        <v>0</v>
      </c>
      <c r="J758" s="37">
        <f t="shared" si="1501"/>
        <v>0</v>
      </c>
      <c r="K758" s="37">
        <f t="shared" si="1501"/>
        <v>0</v>
      </c>
      <c r="L758" s="38">
        <f t="shared" si="1502"/>
        <v>0</v>
      </c>
      <c r="M758" s="26"/>
      <c r="N758" s="262"/>
      <c r="O758" s="266"/>
      <c r="P758" s="260"/>
      <c r="Q758" s="37">
        <f t="shared" si="1503"/>
        <v>0</v>
      </c>
      <c r="R758" s="37">
        <f t="shared" si="1503"/>
        <v>0</v>
      </c>
      <c r="S758" s="37">
        <f t="shared" si="1503"/>
        <v>0</v>
      </c>
      <c r="T758" s="37">
        <f t="shared" si="1503"/>
        <v>0</v>
      </c>
      <c r="U758" s="37">
        <f t="shared" si="1503"/>
        <v>0</v>
      </c>
      <c r="V758" s="37">
        <f t="shared" si="1503"/>
        <v>0</v>
      </c>
      <c r="W758" s="37">
        <f t="shared" si="1503"/>
        <v>0</v>
      </c>
      <c r="X758" s="38">
        <f>SUM(Q758:W758)</f>
        <v>0</v>
      </c>
      <c r="Y758" s="26"/>
      <c r="Z758" s="224"/>
    </row>
    <row r="759" spans="1:26" x14ac:dyDescent="0.25">
      <c r="A759" s="26"/>
      <c r="B759" s="262"/>
      <c r="C759" s="267"/>
      <c r="D759" s="268"/>
      <c r="E759" s="37">
        <f t="shared" si="1501"/>
        <v>0</v>
      </c>
      <c r="F759" s="37">
        <f t="shared" si="1501"/>
        <v>0</v>
      </c>
      <c r="G759" s="37">
        <f t="shared" si="1501"/>
        <v>0</v>
      </c>
      <c r="H759" s="37">
        <f t="shared" si="1501"/>
        <v>0</v>
      </c>
      <c r="I759" s="37">
        <f t="shared" si="1501"/>
        <v>0</v>
      </c>
      <c r="J759" s="37">
        <f t="shared" si="1501"/>
        <v>0</v>
      </c>
      <c r="K759" s="37">
        <f t="shared" si="1501"/>
        <v>0</v>
      </c>
      <c r="L759" s="38">
        <f t="shared" si="1502"/>
        <v>0</v>
      </c>
      <c r="M759" s="26"/>
      <c r="N759" s="262"/>
      <c r="O759" s="267"/>
      <c r="P759" s="268"/>
      <c r="Q759" s="37">
        <f t="shared" si="1503"/>
        <v>0</v>
      </c>
      <c r="R759" s="37">
        <f t="shared" si="1503"/>
        <v>0</v>
      </c>
      <c r="S759" s="37">
        <f t="shared" si="1503"/>
        <v>0</v>
      </c>
      <c r="T759" s="37">
        <f t="shared" si="1503"/>
        <v>0</v>
      </c>
      <c r="U759" s="37">
        <f t="shared" si="1503"/>
        <v>0</v>
      </c>
      <c r="V759" s="37">
        <f t="shared" si="1503"/>
        <v>0</v>
      </c>
      <c r="W759" s="37">
        <f t="shared" si="1503"/>
        <v>0</v>
      </c>
      <c r="X759" s="38">
        <f>SUM(Q759:W759)</f>
        <v>0</v>
      </c>
      <c r="Y759" s="26"/>
      <c r="Z759" s="224"/>
    </row>
    <row r="760" spans="1:26" ht="15.75" thickBot="1" x14ac:dyDescent="0.3">
      <c r="A760" s="26"/>
      <c r="B760" s="263"/>
      <c r="C760" s="31" t="s">
        <v>10</v>
      </c>
      <c r="D760" s="31"/>
      <c r="E760" s="44">
        <f t="shared" ref="E760:K760" si="1505">ROUND(SUM(E754:E759),0)</f>
        <v>0</v>
      </c>
      <c r="F760" s="44">
        <f t="shared" si="1505"/>
        <v>0</v>
      </c>
      <c r="G760" s="44">
        <f t="shared" si="1505"/>
        <v>0</v>
      </c>
      <c r="H760" s="44">
        <f t="shared" si="1505"/>
        <v>0</v>
      </c>
      <c r="I760" s="44">
        <f t="shared" si="1505"/>
        <v>0</v>
      </c>
      <c r="J760" s="44">
        <f t="shared" si="1505"/>
        <v>0</v>
      </c>
      <c r="K760" s="44">
        <f t="shared" si="1505"/>
        <v>0</v>
      </c>
      <c r="L760" s="45">
        <f t="shared" si="1502"/>
        <v>0</v>
      </c>
      <c r="M760" s="26"/>
      <c r="N760" s="263"/>
      <c r="O760" s="31" t="s">
        <v>10</v>
      </c>
      <c r="P760" s="31"/>
      <c r="Q760" s="44">
        <f t="shared" ref="Q760:W760" si="1506">ROUND(SUM(Q754:Q759),0)</f>
        <v>0</v>
      </c>
      <c r="R760" s="44">
        <f t="shared" si="1506"/>
        <v>0</v>
      </c>
      <c r="S760" s="44">
        <f t="shared" si="1506"/>
        <v>0</v>
      </c>
      <c r="T760" s="44">
        <f t="shared" si="1506"/>
        <v>0</v>
      </c>
      <c r="U760" s="44">
        <f t="shared" si="1506"/>
        <v>0</v>
      </c>
      <c r="V760" s="44">
        <f t="shared" si="1506"/>
        <v>0</v>
      </c>
      <c r="W760" s="44">
        <f t="shared" si="1506"/>
        <v>0</v>
      </c>
      <c r="X760" s="45">
        <f>SUM(Q760:W760)</f>
        <v>0</v>
      </c>
      <c r="Y760" s="26"/>
      <c r="Z760" s="224"/>
    </row>
    <row r="761" spans="1:26" x14ac:dyDescent="0.25">
      <c r="A761" s="26"/>
      <c r="B761" s="261" t="s">
        <v>11</v>
      </c>
      <c r="C761" s="34" t="s">
        <v>12</v>
      </c>
      <c r="D761" s="34"/>
      <c r="E761" s="35">
        <f t="shared" ref="E761:K761" si="1507">E729</f>
        <v>2023</v>
      </c>
      <c r="F761" s="35">
        <f t="shared" si="1507"/>
        <v>2024</v>
      </c>
      <c r="G761" s="35">
        <f t="shared" si="1507"/>
        <v>2025</v>
      </c>
      <c r="H761" s="35">
        <f t="shared" si="1507"/>
        <v>2026</v>
      </c>
      <c r="I761" s="35">
        <f t="shared" si="1507"/>
        <v>2027</v>
      </c>
      <c r="J761" s="35">
        <f t="shared" si="1507"/>
        <v>2028</v>
      </c>
      <c r="K761" s="35">
        <f t="shared" si="1507"/>
        <v>2029</v>
      </c>
      <c r="L761" s="28" t="s">
        <v>5</v>
      </c>
      <c r="M761" s="26"/>
      <c r="N761" s="261" t="s">
        <v>11</v>
      </c>
      <c r="O761" s="34" t="s">
        <v>12</v>
      </c>
      <c r="P761" s="34"/>
      <c r="Q761" s="35">
        <f t="shared" ref="Q761:W761" si="1508">Q729</f>
        <v>2023</v>
      </c>
      <c r="R761" s="35">
        <f t="shared" si="1508"/>
        <v>2024</v>
      </c>
      <c r="S761" s="35">
        <f t="shared" si="1508"/>
        <v>2025</v>
      </c>
      <c r="T761" s="35">
        <f t="shared" si="1508"/>
        <v>2026</v>
      </c>
      <c r="U761" s="35">
        <f t="shared" si="1508"/>
        <v>2027</v>
      </c>
      <c r="V761" s="35">
        <f t="shared" si="1508"/>
        <v>2028</v>
      </c>
      <c r="W761" s="35">
        <f t="shared" si="1508"/>
        <v>2029</v>
      </c>
      <c r="X761" s="28" t="s">
        <v>5</v>
      </c>
      <c r="Y761" s="26"/>
      <c r="Z761" s="224"/>
    </row>
    <row r="762" spans="1:26" x14ac:dyDescent="0.25">
      <c r="A762" s="26"/>
      <c r="B762" s="262"/>
      <c r="C762" s="264"/>
      <c r="D762" s="265"/>
      <c r="E762" s="37">
        <f t="shared" ref="E762:K766" si="1509">E63+E133+E203+E273+E343+E413+E483+E553+E623+E693</f>
        <v>0</v>
      </c>
      <c r="F762" s="37">
        <f t="shared" si="1509"/>
        <v>0</v>
      </c>
      <c r="G762" s="37">
        <f t="shared" si="1509"/>
        <v>0</v>
      </c>
      <c r="H762" s="37">
        <f t="shared" si="1509"/>
        <v>0</v>
      </c>
      <c r="I762" s="37">
        <f t="shared" si="1509"/>
        <v>0</v>
      </c>
      <c r="J762" s="37">
        <f t="shared" si="1509"/>
        <v>0</v>
      </c>
      <c r="K762" s="37">
        <f t="shared" si="1509"/>
        <v>0</v>
      </c>
      <c r="L762" s="38">
        <f t="shared" ref="L762:L767" si="1510">SUM(E762:K762)</f>
        <v>0</v>
      </c>
      <c r="M762" s="26"/>
      <c r="N762" s="262"/>
      <c r="O762" s="264"/>
      <c r="P762" s="265"/>
      <c r="Q762" s="37">
        <f t="shared" ref="Q762:W766" si="1511">Q63+Q133+Q203+Q273+Q343+Q413+Q483+Q553+Q623+Q693</f>
        <v>0</v>
      </c>
      <c r="R762" s="37">
        <f t="shared" si="1511"/>
        <v>0</v>
      </c>
      <c r="S762" s="37">
        <f t="shared" si="1511"/>
        <v>0</v>
      </c>
      <c r="T762" s="37">
        <f t="shared" si="1511"/>
        <v>0</v>
      </c>
      <c r="U762" s="37">
        <f t="shared" si="1511"/>
        <v>0</v>
      </c>
      <c r="V762" s="37">
        <f t="shared" si="1511"/>
        <v>0</v>
      </c>
      <c r="W762" s="37">
        <f t="shared" si="1511"/>
        <v>0</v>
      </c>
      <c r="X762" s="38">
        <f t="shared" ref="X762:X767" si="1512">SUM(Q762:W762)</f>
        <v>0</v>
      </c>
      <c r="Y762" s="26"/>
      <c r="Z762" s="224"/>
    </row>
    <row r="763" spans="1:26" x14ac:dyDescent="0.25">
      <c r="A763" s="26"/>
      <c r="B763" s="262"/>
      <c r="C763" s="52"/>
      <c r="D763" s="55"/>
      <c r="E763" s="37">
        <f t="shared" si="1509"/>
        <v>0</v>
      </c>
      <c r="F763" s="37">
        <f t="shared" si="1509"/>
        <v>0</v>
      </c>
      <c r="G763" s="37">
        <f t="shared" si="1509"/>
        <v>0</v>
      </c>
      <c r="H763" s="37">
        <f t="shared" si="1509"/>
        <v>0</v>
      </c>
      <c r="I763" s="37">
        <f t="shared" si="1509"/>
        <v>0</v>
      </c>
      <c r="J763" s="37">
        <f t="shared" si="1509"/>
        <v>0</v>
      </c>
      <c r="K763" s="37">
        <f t="shared" si="1509"/>
        <v>0</v>
      </c>
      <c r="L763" s="38">
        <f t="shared" si="1510"/>
        <v>0</v>
      </c>
      <c r="M763" s="26"/>
      <c r="N763" s="262"/>
      <c r="O763" s="52"/>
      <c r="P763" s="55"/>
      <c r="Q763" s="37">
        <f t="shared" si="1511"/>
        <v>0</v>
      </c>
      <c r="R763" s="37">
        <f t="shared" si="1511"/>
        <v>0</v>
      </c>
      <c r="S763" s="37">
        <f t="shared" si="1511"/>
        <v>0</v>
      </c>
      <c r="T763" s="37">
        <f t="shared" si="1511"/>
        <v>0</v>
      </c>
      <c r="U763" s="37">
        <f t="shared" si="1511"/>
        <v>0</v>
      </c>
      <c r="V763" s="37">
        <f t="shared" si="1511"/>
        <v>0</v>
      </c>
      <c r="W763" s="37">
        <f t="shared" si="1511"/>
        <v>0</v>
      </c>
      <c r="X763" s="38">
        <f t="shared" si="1512"/>
        <v>0</v>
      </c>
      <c r="Y763" s="26"/>
      <c r="Z763" s="224"/>
    </row>
    <row r="764" spans="1:26" x14ac:dyDescent="0.25">
      <c r="A764" s="26"/>
      <c r="B764" s="262"/>
      <c r="C764" s="52"/>
      <c r="D764" s="55"/>
      <c r="E764" s="37">
        <f t="shared" si="1509"/>
        <v>0</v>
      </c>
      <c r="F764" s="37">
        <f t="shared" si="1509"/>
        <v>0</v>
      </c>
      <c r="G764" s="37">
        <f t="shared" si="1509"/>
        <v>0</v>
      </c>
      <c r="H764" s="37">
        <f t="shared" si="1509"/>
        <v>0</v>
      </c>
      <c r="I764" s="37">
        <f t="shared" si="1509"/>
        <v>0</v>
      </c>
      <c r="J764" s="37">
        <f t="shared" si="1509"/>
        <v>0</v>
      </c>
      <c r="K764" s="37">
        <f t="shared" si="1509"/>
        <v>0</v>
      </c>
      <c r="L764" s="38">
        <f t="shared" si="1510"/>
        <v>0</v>
      </c>
      <c r="M764" s="26"/>
      <c r="N764" s="262"/>
      <c r="O764" s="52"/>
      <c r="P764" s="55"/>
      <c r="Q764" s="37">
        <f t="shared" si="1511"/>
        <v>0</v>
      </c>
      <c r="R764" s="37">
        <f t="shared" si="1511"/>
        <v>0</v>
      </c>
      <c r="S764" s="37">
        <f t="shared" si="1511"/>
        <v>0</v>
      </c>
      <c r="T764" s="37">
        <f t="shared" si="1511"/>
        <v>0</v>
      </c>
      <c r="U764" s="37">
        <f t="shared" si="1511"/>
        <v>0</v>
      </c>
      <c r="V764" s="37">
        <f t="shared" si="1511"/>
        <v>0</v>
      </c>
      <c r="W764" s="37">
        <f t="shared" si="1511"/>
        <v>0</v>
      </c>
      <c r="X764" s="38">
        <f t="shared" si="1512"/>
        <v>0</v>
      </c>
      <c r="Y764" s="26"/>
      <c r="Z764" s="224"/>
    </row>
    <row r="765" spans="1:26" x14ac:dyDescent="0.25">
      <c r="A765" s="26"/>
      <c r="B765" s="262"/>
      <c r="C765" s="52"/>
      <c r="D765" s="55"/>
      <c r="E765" s="37">
        <f t="shared" si="1509"/>
        <v>0</v>
      </c>
      <c r="F765" s="37">
        <f t="shared" si="1509"/>
        <v>0</v>
      </c>
      <c r="G765" s="37">
        <f t="shared" si="1509"/>
        <v>0</v>
      </c>
      <c r="H765" s="37">
        <f t="shared" si="1509"/>
        <v>0</v>
      </c>
      <c r="I765" s="37">
        <f t="shared" si="1509"/>
        <v>0</v>
      </c>
      <c r="J765" s="37">
        <f t="shared" si="1509"/>
        <v>0</v>
      </c>
      <c r="K765" s="37">
        <f t="shared" si="1509"/>
        <v>0</v>
      </c>
      <c r="L765" s="38">
        <f t="shared" si="1510"/>
        <v>0</v>
      </c>
      <c r="M765" s="26"/>
      <c r="N765" s="262"/>
      <c r="O765" s="52"/>
      <c r="P765" s="55"/>
      <c r="Q765" s="37">
        <f t="shared" si="1511"/>
        <v>0</v>
      </c>
      <c r="R765" s="37">
        <f t="shared" si="1511"/>
        <v>0</v>
      </c>
      <c r="S765" s="37">
        <f t="shared" si="1511"/>
        <v>0</v>
      </c>
      <c r="T765" s="37">
        <f t="shared" si="1511"/>
        <v>0</v>
      </c>
      <c r="U765" s="37">
        <f t="shared" si="1511"/>
        <v>0</v>
      </c>
      <c r="V765" s="37">
        <f t="shared" si="1511"/>
        <v>0</v>
      </c>
      <c r="W765" s="37">
        <f t="shared" si="1511"/>
        <v>0</v>
      </c>
      <c r="X765" s="38">
        <f t="shared" si="1512"/>
        <v>0</v>
      </c>
      <c r="Y765" s="26"/>
      <c r="Z765" s="224"/>
    </row>
    <row r="766" spans="1:26" x14ac:dyDescent="0.25">
      <c r="A766" s="26"/>
      <c r="B766" s="262"/>
      <c r="C766" s="267"/>
      <c r="D766" s="268"/>
      <c r="E766" s="37">
        <f t="shared" si="1509"/>
        <v>0</v>
      </c>
      <c r="F766" s="37">
        <f t="shared" si="1509"/>
        <v>0</v>
      </c>
      <c r="G766" s="37">
        <f t="shared" si="1509"/>
        <v>0</v>
      </c>
      <c r="H766" s="37">
        <f t="shared" si="1509"/>
        <v>0</v>
      </c>
      <c r="I766" s="37">
        <f t="shared" si="1509"/>
        <v>0</v>
      </c>
      <c r="J766" s="37">
        <f t="shared" si="1509"/>
        <v>0</v>
      </c>
      <c r="K766" s="37">
        <f t="shared" si="1509"/>
        <v>0</v>
      </c>
      <c r="L766" s="38">
        <f t="shared" si="1510"/>
        <v>0</v>
      </c>
      <c r="M766" s="26"/>
      <c r="N766" s="262"/>
      <c r="O766" s="267"/>
      <c r="P766" s="268"/>
      <c r="Q766" s="37">
        <f t="shared" si="1511"/>
        <v>0</v>
      </c>
      <c r="R766" s="37">
        <f t="shared" si="1511"/>
        <v>0</v>
      </c>
      <c r="S766" s="37">
        <f t="shared" si="1511"/>
        <v>0</v>
      </c>
      <c r="T766" s="37">
        <f t="shared" si="1511"/>
        <v>0</v>
      </c>
      <c r="U766" s="37">
        <f t="shared" si="1511"/>
        <v>0</v>
      </c>
      <c r="V766" s="37">
        <f t="shared" si="1511"/>
        <v>0</v>
      </c>
      <c r="W766" s="37">
        <f t="shared" si="1511"/>
        <v>0</v>
      </c>
      <c r="X766" s="38">
        <f t="shared" si="1512"/>
        <v>0</v>
      </c>
      <c r="Y766" s="26"/>
      <c r="Z766" s="224"/>
    </row>
    <row r="767" spans="1:26" ht="15.75" thickBot="1" x14ac:dyDescent="0.3">
      <c r="A767" s="26"/>
      <c r="B767" s="263"/>
      <c r="C767" s="31" t="s">
        <v>29</v>
      </c>
      <c r="D767" s="31"/>
      <c r="E767" s="44">
        <f t="shared" ref="E767:K767" si="1513">ROUND(SUM(E762:E766),0)</f>
        <v>0</v>
      </c>
      <c r="F767" s="44">
        <f t="shared" si="1513"/>
        <v>0</v>
      </c>
      <c r="G767" s="44">
        <f t="shared" si="1513"/>
        <v>0</v>
      </c>
      <c r="H767" s="44">
        <f t="shared" si="1513"/>
        <v>0</v>
      </c>
      <c r="I767" s="44">
        <f t="shared" si="1513"/>
        <v>0</v>
      </c>
      <c r="J767" s="44">
        <f t="shared" si="1513"/>
        <v>0</v>
      </c>
      <c r="K767" s="44">
        <f t="shared" si="1513"/>
        <v>0</v>
      </c>
      <c r="L767" s="45">
        <f t="shared" si="1510"/>
        <v>0</v>
      </c>
      <c r="M767" s="26"/>
      <c r="N767" s="263"/>
      <c r="O767" s="31" t="s">
        <v>13</v>
      </c>
      <c r="P767" s="31"/>
      <c r="Q767" s="44">
        <f t="shared" ref="Q767:W767" si="1514">ROUND(SUM(Q762:Q766),0)</f>
        <v>0</v>
      </c>
      <c r="R767" s="44">
        <f t="shared" si="1514"/>
        <v>0</v>
      </c>
      <c r="S767" s="44">
        <f t="shared" si="1514"/>
        <v>0</v>
      </c>
      <c r="T767" s="44">
        <f t="shared" si="1514"/>
        <v>0</v>
      </c>
      <c r="U767" s="44">
        <f t="shared" si="1514"/>
        <v>0</v>
      </c>
      <c r="V767" s="44">
        <f t="shared" si="1514"/>
        <v>0</v>
      </c>
      <c r="W767" s="44">
        <f t="shared" si="1514"/>
        <v>0</v>
      </c>
      <c r="X767" s="45">
        <f t="shared" si="1512"/>
        <v>0</v>
      </c>
      <c r="Y767" s="26"/>
      <c r="Z767" s="224"/>
    </row>
    <row r="768" spans="1:26" x14ac:dyDescent="0.25">
      <c r="A768" s="26"/>
      <c r="B768" s="261" t="s">
        <v>31</v>
      </c>
      <c r="C768" s="34" t="s">
        <v>19</v>
      </c>
      <c r="D768" s="34"/>
      <c r="E768" s="35">
        <f t="shared" ref="E768:K768" si="1515">E729</f>
        <v>2023</v>
      </c>
      <c r="F768" s="35">
        <f t="shared" si="1515"/>
        <v>2024</v>
      </c>
      <c r="G768" s="35">
        <f t="shared" si="1515"/>
        <v>2025</v>
      </c>
      <c r="H768" s="35">
        <f t="shared" si="1515"/>
        <v>2026</v>
      </c>
      <c r="I768" s="35">
        <f t="shared" si="1515"/>
        <v>2027</v>
      </c>
      <c r="J768" s="35">
        <f t="shared" si="1515"/>
        <v>2028</v>
      </c>
      <c r="K768" s="35">
        <f t="shared" si="1515"/>
        <v>2029</v>
      </c>
      <c r="L768" s="28" t="s">
        <v>5</v>
      </c>
      <c r="M768" s="26"/>
      <c r="N768" s="261" t="s">
        <v>31</v>
      </c>
      <c r="O768" s="34" t="s">
        <v>19</v>
      </c>
      <c r="P768" s="34"/>
      <c r="Q768" s="35">
        <f t="shared" ref="Q768:W768" si="1516">Q729</f>
        <v>2023</v>
      </c>
      <c r="R768" s="35">
        <f t="shared" si="1516"/>
        <v>2024</v>
      </c>
      <c r="S768" s="35">
        <f t="shared" si="1516"/>
        <v>2025</v>
      </c>
      <c r="T768" s="35">
        <f t="shared" si="1516"/>
        <v>2026</v>
      </c>
      <c r="U768" s="35">
        <f t="shared" si="1516"/>
        <v>2027</v>
      </c>
      <c r="V768" s="35">
        <f t="shared" si="1516"/>
        <v>2028</v>
      </c>
      <c r="W768" s="35">
        <f t="shared" si="1516"/>
        <v>2029</v>
      </c>
      <c r="X768" s="28" t="s">
        <v>5</v>
      </c>
      <c r="Y768" s="26"/>
      <c r="Z768" s="224"/>
    </row>
    <row r="769" spans="1:26" x14ac:dyDescent="0.25">
      <c r="A769" s="26"/>
      <c r="B769" s="262"/>
      <c r="C769" s="264"/>
      <c r="D769" s="265"/>
      <c r="E769" s="37">
        <f t="shared" ref="E769:K771" si="1517">E70+E140+E210+E280+E350+E420+E490+E560+E630+E700</f>
        <v>0</v>
      </c>
      <c r="F769" s="37">
        <f t="shared" si="1517"/>
        <v>0</v>
      </c>
      <c r="G769" s="37">
        <f t="shared" si="1517"/>
        <v>0</v>
      </c>
      <c r="H769" s="37">
        <f t="shared" si="1517"/>
        <v>0</v>
      </c>
      <c r="I769" s="37">
        <f t="shared" si="1517"/>
        <v>0</v>
      </c>
      <c r="J769" s="37">
        <f t="shared" si="1517"/>
        <v>0</v>
      </c>
      <c r="K769" s="37">
        <f t="shared" si="1517"/>
        <v>0</v>
      </c>
      <c r="L769" s="38">
        <f>SUM(E769:K769)</f>
        <v>0</v>
      </c>
      <c r="M769" s="26"/>
      <c r="N769" s="262"/>
      <c r="O769" s="264"/>
      <c r="P769" s="265"/>
      <c r="Q769" s="37">
        <f t="shared" ref="Q769:W771" si="1518">Q70+Q140+Q210+Q280+Q350+Q420+Q490+Q560+Q630+Q700</f>
        <v>0</v>
      </c>
      <c r="R769" s="37">
        <f t="shared" si="1518"/>
        <v>0</v>
      </c>
      <c r="S769" s="37">
        <f t="shared" si="1518"/>
        <v>0</v>
      </c>
      <c r="T769" s="37">
        <f t="shared" si="1518"/>
        <v>0</v>
      </c>
      <c r="U769" s="37">
        <f t="shared" si="1518"/>
        <v>0</v>
      </c>
      <c r="V769" s="37">
        <f t="shared" si="1518"/>
        <v>0</v>
      </c>
      <c r="W769" s="37">
        <f t="shared" si="1518"/>
        <v>0</v>
      </c>
      <c r="X769" s="38">
        <f t="shared" ref="X769:X772" si="1519">SUM(Q769:W769)</f>
        <v>0</v>
      </c>
      <c r="Y769" s="26"/>
      <c r="Z769" s="224"/>
    </row>
    <row r="770" spans="1:26" x14ac:dyDescent="0.25">
      <c r="A770" s="26"/>
      <c r="B770" s="262"/>
      <c r="C770" s="52"/>
      <c r="D770" s="55"/>
      <c r="E770" s="37">
        <f t="shared" si="1517"/>
        <v>0</v>
      </c>
      <c r="F770" s="37">
        <f t="shared" si="1517"/>
        <v>0</v>
      </c>
      <c r="G770" s="37">
        <f t="shared" si="1517"/>
        <v>0</v>
      </c>
      <c r="H770" s="37">
        <f t="shared" si="1517"/>
        <v>0</v>
      </c>
      <c r="I770" s="37">
        <f t="shared" si="1517"/>
        <v>0</v>
      </c>
      <c r="J770" s="37">
        <f t="shared" si="1517"/>
        <v>0</v>
      </c>
      <c r="K770" s="37">
        <f t="shared" si="1517"/>
        <v>0</v>
      </c>
      <c r="L770" s="38">
        <f>SUM(E770:K770)</f>
        <v>0</v>
      </c>
      <c r="M770" s="26"/>
      <c r="N770" s="262"/>
      <c r="O770" s="52"/>
      <c r="P770" s="55"/>
      <c r="Q770" s="37">
        <f t="shared" si="1518"/>
        <v>0</v>
      </c>
      <c r="R770" s="37">
        <f t="shared" si="1518"/>
        <v>0</v>
      </c>
      <c r="S770" s="37">
        <f t="shared" si="1518"/>
        <v>0</v>
      </c>
      <c r="T770" s="37">
        <f t="shared" si="1518"/>
        <v>0</v>
      </c>
      <c r="U770" s="37">
        <f t="shared" si="1518"/>
        <v>0</v>
      </c>
      <c r="V770" s="37">
        <f t="shared" si="1518"/>
        <v>0</v>
      </c>
      <c r="W770" s="37">
        <f t="shared" si="1518"/>
        <v>0</v>
      </c>
      <c r="X770" s="38">
        <f t="shared" si="1519"/>
        <v>0</v>
      </c>
      <c r="Y770" s="26"/>
      <c r="Z770" s="224"/>
    </row>
    <row r="771" spans="1:26" x14ac:dyDescent="0.25">
      <c r="A771" s="26"/>
      <c r="B771" s="262"/>
      <c r="C771" s="267"/>
      <c r="D771" s="268"/>
      <c r="E771" s="37">
        <f t="shared" si="1517"/>
        <v>0</v>
      </c>
      <c r="F771" s="37">
        <f t="shared" si="1517"/>
        <v>0</v>
      </c>
      <c r="G771" s="37">
        <f t="shared" si="1517"/>
        <v>0</v>
      </c>
      <c r="H771" s="37">
        <f t="shared" si="1517"/>
        <v>0</v>
      </c>
      <c r="I771" s="37">
        <f t="shared" si="1517"/>
        <v>0</v>
      </c>
      <c r="J771" s="37">
        <f t="shared" si="1517"/>
        <v>0</v>
      </c>
      <c r="K771" s="37">
        <f t="shared" si="1517"/>
        <v>0</v>
      </c>
      <c r="L771" s="38">
        <f>SUM(E771:K771)</f>
        <v>0</v>
      </c>
      <c r="M771" s="26"/>
      <c r="N771" s="262"/>
      <c r="O771" s="267"/>
      <c r="P771" s="268"/>
      <c r="Q771" s="37">
        <f t="shared" si="1518"/>
        <v>0</v>
      </c>
      <c r="R771" s="37">
        <f t="shared" si="1518"/>
        <v>0</v>
      </c>
      <c r="S771" s="37">
        <f t="shared" si="1518"/>
        <v>0</v>
      </c>
      <c r="T771" s="37">
        <f t="shared" si="1518"/>
        <v>0</v>
      </c>
      <c r="U771" s="37">
        <f t="shared" si="1518"/>
        <v>0</v>
      </c>
      <c r="V771" s="37">
        <f t="shared" si="1518"/>
        <v>0</v>
      </c>
      <c r="W771" s="37">
        <f t="shared" si="1518"/>
        <v>0</v>
      </c>
      <c r="X771" s="38">
        <f t="shared" si="1519"/>
        <v>0</v>
      </c>
      <c r="Y771" s="26"/>
      <c r="Z771" s="224"/>
    </row>
    <row r="772" spans="1:26" ht="15.75" thickBot="1" x14ac:dyDescent="0.3">
      <c r="A772" s="26"/>
      <c r="B772" s="263"/>
      <c r="C772" s="31" t="s">
        <v>30</v>
      </c>
      <c r="D772" s="31"/>
      <c r="E772" s="44">
        <f t="shared" ref="E772:K772" si="1520">ROUND(SUM(E769:E771),0)</f>
        <v>0</v>
      </c>
      <c r="F772" s="44">
        <f t="shared" si="1520"/>
        <v>0</v>
      </c>
      <c r="G772" s="44">
        <f t="shared" si="1520"/>
        <v>0</v>
      </c>
      <c r="H772" s="44">
        <f t="shared" si="1520"/>
        <v>0</v>
      </c>
      <c r="I772" s="44">
        <f t="shared" si="1520"/>
        <v>0</v>
      </c>
      <c r="J772" s="44">
        <f t="shared" si="1520"/>
        <v>0</v>
      </c>
      <c r="K772" s="44">
        <f t="shared" si="1520"/>
        <v>0</v>
      </c>
      <c r="L772" s="45">
        <f>SUM(E772:K772)</f>
        <v>0</v>
      </c>
      <c r="M772" s="26"/>
      <c r="N772" s="263"/>
      <c r="O772" s="31" t="s">
        <v>13</v>
      </c>
      <c r="P772" s="31"/>
      <c r="Q772" s="44">
        <f t="shared" ref="Q772:W772" si="1521">ROUND(SUM(Q769:Q771),0)</f>
        <v>0</v>
      </c>
      <c r="R772" s="44">
        <f t="shared" si="1521"/>
        <v>0</v>
      </c>
      <c r="S772" s="44">
        <f t="shared" si="1521"/>
        <v>0</v>
      </c>
      <c r="T772" s="44">
        <f t="shared" si="1521"/>
        <v>0</v>
      </c>
      <c r="U772" s="44">
        <f t="shared" si="1521"/>
        <v>0</v>
      </c>
      <c r="V772" s="44">
        <f t="shared" si="1521"/>
        <v>0</v>
      </c>
      <c r="W772" s="44">
        <f t="shared" si="1521"/>
        <v>0</v>
      </c>
      <c r="X772" s="45">
        <f t="shared" si="1519"/>
        <v>0</v>
      </c>
      <c r="Y772" s="26"/>
      <c r="Z772" s="224"/>
    </row>
    <row r="773" spans="1:26" x14ac:dyDescent="0.25">
      <c r="A773" s="26"/>
      <c r="B773" s="261" t="s">
        <v>33</v>
      </c>
      <c r="C773" s="34" t="s">
        <v>32</v>
      </c>
      <c r="D773" s="34"/>
      <c r="E773" s="35">
        <f t="shared" ref="E773:K773" si="1522">E729</f>
        <v>2023</v>
      </c>
      <c r="F773" s="35">
        <f t="shared" si="1522"/>
        <v>2024</v>
      </c>
      <c r="G773" s="35">
        <f t="shared" si="1522"/>
        <v>2025</v>
      </c>
      <c r="H773" s="35">
        <f t="shared" si="1522"/>
        <v>2026</v>
      </c>
      <c r="I773" s="35">
        <f t="shared" si="1522"/>
        <v>2027</v>
      </c>
      <c r="J773" s="35">
        <f t="shared" si="1522"/>
        <v>2028</v>
      </c>
      <c r="K773" s="35">
        <f t="shared" si="1522"/>
        <v>2029</v>
      </c>
      <c r="L773" s="28" t="s">
        <v>5</v>
      </c>
      <c r="M773" s="26"/>
      <c r="N773" s="261" t="s">
        <v>33</v>
      </c>
      <c r="O773" s="34" t="s">
        <v>32</v>
      </c>
      <c r="P773" s="34"/>
      <c r="Q773" s="35">
        <f t="shared" ref="Q773:W773" si="1523">Q729</f>
        <v>2023</v>
      </c>
      <c r="R773" s="35">
        <f t="shared" si="1523"/>
        <v>2024</v>
      </c>
      <c r="S773" s="35">
        <f t="shared" si="1523"/>
        <v>2025</v>
      </c>
      <c r="T773" s="35">
        <f t="shared" si="1523"/>
        <v>2026</v>
      </c>
      <c r="U773" s="35">
        <f t="shared" si="1523"/>
        <v>2027</v>
      </c>
      <c r="V773" s="35">
        <f t="shared" si="1523"/>
        <v>2028</v>
      </c>
      <c r="W773" s="35">
        <f t="shared" si="1523"/>
        <v>2029</v>
      </c>
      <c r="X773" s="28" t="s">
        <v>5</v>
      </c>
      <c r="Y773" s="26"/>
      <c r="Z773" s="224"/>
    </row>
    <row r="774" spans="1:26" x14ac:dyDescent="0.25">
      <c r="A774" s="26"/>
      <c r="B774" s="262"/>
      <c r="C774" s="273"/>
      <c r="D774" s="274"/>
      <c r="E774" s="37">
        <f t="shared" ref="E774:K774" si="1524">E75+E145+E215+E285+E355+E425+E495+E565+E635+E705</f>
        <v>0</v>
      </c>
      <c r="F774" s="37">
        <f t="shared" si="1524"/>
        <v>0</v>
      </c>
      <c r="G774" s="37">
        <f t="shared" si="1524"/>
        <v>0</v>
      </c>
      <c r="H774" s="37">
        <f t="shared" si="1524"/>
        <v>0</v>
      </c>
      <c r="I774" s="37">
        <f t="shared" si="1524"/>
        <v>0</v>
      </c>
      <c r="J774" s="37">
        <f t="shared" si="1524"/>
        <v>0</v>
      </c>
      <c r="K774" s="37">
        <f t="shared" si="1524"/>
        <v>0</v>
      </c>
      <c r="L774" s="38">
        <f>SUM(E774:K774)</f>
        <v>0</v>
      </c>
      <c r="M774" s="26"/>
      <c r="N774" s="262"/>
      <c r="O774" s="273"/>
      <c r="P774" s="274"/>
      <c r="Q774" s="37">
        <f t="shared" ref="Q774:W774" si="1525">Q75+Q145+Q215+Q285+Q355+Q425+Q495+Q565+Q635+Q705</f>
        <v>0</v>
      </c>
      <c r="R774" s="37">
        <f t="shared" si="1525"/>
        <v>0</v>
      </c>
      <c r="S774" s="37">
        <f t="shared" si="1525"/>
        <v>0</v>
      </c>
      <c r="T774" s="37">
        <f t="shared" si="1525"/>
        <v>0</v>
      </c>
      <c r="U774" s="37">
        <f t="shared" si="1525"/>
        <v>0</v>
      </c>
      <c r="V774" s="37">
        <f t="shared" si="1525"/>
        <v>0</v>
      </c>
      <c r="W774" s="37">
        <f t="shared" si="1525"/>
        <v>0</v>
      </c>
      <c r="X774" s="38">
        <f t="shared" ref="X774:X775" si="1526">SUM(Q774:W774)</f>
        <v>0</v>
      </c>
      <c r="Y774" s="26"/>
      <c r="Z774" s="224"/>
    </row>
    <row r="775" spans="1:26" ht="15.75" thickBot="1" x14ac:dyDescent="0.3">
      <c r="A775" s="26"/>
      <c r="B775" s="263"/>
      <c r="C775" s="31" t="s">
        <v>34</v>
      </c>
      <c r="D775" s="31"/>
      <c r="E775" s="44">
        <f t="shared" ref="E775:K775" si="1527">ROUND(SUM(E774:E774),0)</f>
        <v>0</v>
      </c>
      <c r="F775" s="44">
        <f t="shared" si="1527"/>
        <v>0</v>
      </c>
      <c r="G775" s="44">
        <f t="shared" si="1527"/>
        <v>0</v>
      </c>
      <c r="H775" s="44">
        <f t="shared" si="1527"/>
        <v>0</v>
      </c>
      <c r="I775" s="44">
        <f t="shared" si="1527"/>
        <v>0</v>
      </c>
      <c r="J775" s="44">
        <f t="shared" si="1527"/>
        <v>0</v>
      </c>
      <c r="K775" s="44">
        <f t="shared" si="1527"/>
        <v>0</v>
      </c>
      <c r="L775" s="45">
        <f>SUM(E775:K775)</f>
        <v>0</v>
      </c>
      <c r="M775" s="26"/>
      <c r="N775" s="263"/>
      <c r="O775" s="31" t="s">
        <v>34</v>
      </c>
      <c r="P775" s="31"/>
      <c r="Q775" s="44">
        <f t="shared" ref="Q775:W775" si="1528">ROUND(SUM(Q774:Q774),0)</f>
        <v>0</v>
      </c>
      <c r="R775" s="44">
        <f t="shared" si="1528"/>
        <v>0</v>
      </c>
      <c r="S775" s="44">
        <f t="shared" si="1528"/>
        <v>0</v>
      </c>
      <c r="T775" s="44">
        <f t="shared" si="1528"/>
        <v>0</v>
      </c>
      <c r="U775" s="44">
        <f t="shared" si="1528"/>
        <v>0</v>
      </c>
      <c r="V775" s="44">
        <f t="shared" si="1528"/>
        <v>0</v>
      </c>
      <c r="W775" s="44">
        <f t="shared" si="1528"/>
        <v>0</v>
      </c>
      <c r="X775" s="45">
        <f t="shared" si="1526"/>
        <v>0</v>
      </c>
      <c r="Y775" s="26"/>
      <c r="Z775" s="224"/>
    </row>
    <row r="776" spans="1:26" x14ac:dyDescent="0.25">
      <c r="A776" s="26"/>
      <c r="B776" s="261" t="s">
        <v>14</v>
      </c>
      <c r="C776" s="34"/>
      <c r="D776" s="34"/>
      <c r="E776" s="35">
        <f t="shared" ref="E776:K776" si="1529">E729</f>
        <v>2023</v>
      </c>
      <c r="F776" s="35">
        <f t="shared" si="1529"/>
        <v>2024</v>
      </c>
      <c r="G776" s="35">
        <f t="shared" si="1529"/>
        <v>2025</v>
      </c>
      <c r="H776" s="35">
        <f t="shared" si="1529"/>
        <v>2026</v>
      </c>
      <c r="I776" s="35">
        <f t="shared" si="1529"/>
        <v>2027</v>
      </c>
      <c r="J776" s="35">
        <f t="shared" si="1529"/>
        <v>2028</v>
      </c>
      <c r="K776" s="35">
        <f t="shared" si="1529"/>
        <v>2029</v>
      </c>
      <c r="L776" s="28" t="s">
        <v>2</v>
      </c>
      <c r="M776" s="26"/>
      <c r="N776" s="261" t="s">
        <v>14</v>
      </c>
      <c r="O776" s="34"/>
      <c r="P776" s="34"/>
      <c r="Q776" s="35">
        <f t="shared" ref="Q776:W776" si="1530">Q729</f>
        <v>2023</v>
      </c>
      <c r="R776" s="35">
        <f t="shared" si="1530"/>
        <v>2024</v>
      </c>
      <c r="S776" s="35">
        <f t="shared" si="1530"/>
        <v>2025</v>
      </c>
      <c r="T776" s="35">
        <f t="shared" si="1530"/>
        <v>2026</v>
      </c>
      <c r="U776" s="35">
        <f t="shared" si="1530"/>
        <v>2027</v>
      </c>
      <c r="V776" s="35">
        <f t="shared" si="1530"/>
        <v>2028</v>
      </c>
      <c r="W776" s="35">
        <f t="shared" si="1530"/>
        <v>2029</v>
      </c>
      <c r="X776" s="28" t="s">
        <v>2</v>
      </c>
      <c r="Y776" s="26"/>
      <c r="Z776" s="224"/>
    </row>
    <row r="777" spans="1:26" x14ac:dyDescent="0.25">
      <c r="A777" s="26"/>
      <c r="B777" s="262"/>
      <c r="C777" s="46" t="s">
        <v>35</v>
      </c>
      <c r="D777" s="46"/>
      <c r="E777" s="37">
        <f t="shared" ref="E777:K777" si="1531">E752+E760+E767+E772+E775</f>
        <v>0</v>
      </c>
      <c r="F777" s="37">
        <f t="shared" si="1531"/>
        <v>0</v>
      </c>
      <c r="G777" s="37">
        <f t="shared" si="1531"/>
        <v>0</v>
      </c>
      <c r="H777" s="37">
        <f t="shared" si="1531"/>
        <v>0</v>
      </c>
      <c r="I777" s="37">
        <f t="shared" si="1531"/>
        <v>0</v>
      </c>
      <c r="J777" s="37">
        <f t="shared" si="1531"/>
        <v>0</v>
      </c>
      <c r="K777" s="37">
        <f t="shared" si="1531"/>
        <v>0</v>
      </c>
      <c r="L777" s="38">
        <f>SUM(E777:K777)</f>
        <v>0</v>
      </c>
      <c r="M777" s="26"/>
      <c r="N777" s="262"/>
      <c r="O777" s="46" t="s">
        <v>35</v>
      </c>
      <c r="P777" s="46"/>
      <c r="Q777" s="37">
        <f t="shared" ref="Q777:W777" si="1532">Q752+Q760+Q767+Q772+Q775</f>
        <v>0</v>
      </c>
      <c r="R777" s="37">
        <f t="shared" si="1532"/>
        <v>0</v>
      </c>
      <c r="S777" s="37">
        <f t="shared" si="1532"/>
        <v>0</v>
      </c>
      <c r="T777" s="37">
        <f t="shared" si="1532"/>
        <v>0</v>
      </c>
      <c r="U777" s="37">
        <f t="shared" si="1532"/>
        <v>0</v>
      </c>
      <c r="V777" s="37">
        <f t="shared" si="1532"/>
        <v>0</v>
      </c>
      <c r="W777" s="37">
        <f t="shared" si="1532"/>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1533">SUM(F777:F779)</f>
        <v>0</v>
      </c>
      <c r="G780" s="44">
        <f t="shared" si="1533"/>
        <v>0</v>
      </c>
      <c r="H780" s="44">
        <f t="shared" si="1533"/>
        <v>0</v>
      </c>
      <c r="I780" s="44">
        <f t="shared" si="1533"/>
        <v>0</v>
      </c>
      <c r="J780" s="44">
        <f t="shared" si="1533"/>
        <v>0</v>
      </c>
      <c r="K780" s="44">
        <f t="shared" si="1533"/>
        <v>0</v>
      </c>
      <c r="L780" s="45">
        <f>SUM(E780:K780)</f>
        <v>0</v>
      </c>
      <c r="M780" s="48"/>
      <c r="N780" s="263"/>
      <c r="O780" s="31" t="s">
        <v>15</v>
      </c>
      <c r="P780" s="31"/>
      <c r="Q780" s="44">
        <f t="shared" ref="Q780:W780" si="1534">SUM(Q777:Q779)</f>
        <v>0</v>
      </c>
      <c r="R780" s="44">
        <f t="shared" si="1534"/>
        <v>0</v>
      </c>
      <c r="S780" s="44">
        <f t="shared" si="1534"/>
        <v>0</v>
      </c>
      <c r="T780" s="44">
        <f t="shared" si="1534"/>
        <v>0</v>
      </c>
      <c r="U780" s="44">
        <f t="shared" si="1534"/>
        <v>0</v>
      </c>
      <c r="V780" s="44">
        <f t="shared" si="1534"/>
        <v>0</v>
      </c>
      <c r="W780" s="44">
        <f t="shared" si="1534"/>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O751:P751"/>
    <mergeCell ref="O738:P738"/>
    <mergeCell ref="O742:P742"/>
    <mergeCell ref="O743:P743"/>
    <mergeCell ref="O744:P744"/>
    <mergeCell ref="O745:P745"/>
    <mergeCell ref="O746:P746"/>
    <mergeCell ref="O747:P747"/>
    <mergeCell ref="O749:P749"/>
    <mergeCell ref="O750:P750"/>
    <mergeCell ref="C664:D664"/>
    <mergeCell ref="O664:P664"/>
    <mergeCell ref="C665:D665"/>
    <mergeCell ref="O665:P665"/>
    <mergeCell ref="C672:D672"/>
    <mergeCell ref="O672:P672"/>
    <mergeCell ref="C676:D676"/>
    <mergeCell ref="O676:P676"/>
    <mergeCell ref="C635:D635"/>
    <mergeCell ref="O635:P635"/>
    <mergeCell ref="C663:D663"/>
    <mergeCell ref="O663:P663"/>
    <mergeCell ref="N637:N641"/>
    <mergeCell ref="C667:D667"/>
    <mergeCell ref="O667:P667"/>
    <mergeCell ref="C668:D668"/>
    <mergeCell ref="O668:P668"/>
    <mergeCell ref="C669:D669"/>
    <mergeCell ref="O669:P669"/>
    <mergeCell ref="B656:D656"/>
    <mergeCell ref="O532:P532"/>
    <mergeCell ref="C536:D536"/>
    <mergeCell ref="O536:P536"/>
    <mergeCell ref="C595:D595"/>
    <mergeCell ref="O595:P595"/>
    <mergeCell ref="C596:D596"/>
    <mergeCell ref="O596:P596"/>
    <mergeCell ref="C602:D602"/>
    <mergeCell ref="O602:P602"/>
    <mergeCell ref="O591:P591"/>
    <mergeCell ref="B584:D584"/>
    <mergeCell ref="B585:D585"/>
    <mergeCell ref="B580:D580"/>
    <mergeCell ref="B581:D581"/>
    <mergeCell ref="B582:D582"/>
    <mergeCell ref="C592:D592"/>
    <mergeCell ref="O592:P592"/>
    <mergeCell ref="C593:D593"/>
    <mergeCell ref="O593:P593"/>
    <mergeCell ref="C597:D597"/>
    <mergeCell ref="O597:P597"/>
    <mergeCell ref="C598:D598"/>
    <mergeCell ref="O598:P598"/>
    <mergeCell ref="C599:D599"/>
    <mergeCell ref="C392:D392"/>
    <mergeCell ref="O392:P392"/>
    <mergeCell ref="C396:D396"/>
    <mergeCell ref="O396:P396"/>
    <mergeCell ref="C454:D454"/>
    <mergeCell ref="O454:P454"/>
    <mergeCell ref="C455:D455"/>
    <mergeCell ref="O455:P455"/>
    <mergeCell ref="C462:D462"/>
    <mergeCell ref="O462:P462"/>
    <mergeCell ref="O451:P451"/>
    <mergeCell ref="B443:D443"/>
    <mergeCell ref="B444:D444"/>
    <mergeCell ref="B445:D445"/>
    <mergeCell ref="B440:D440"/>
    <mergeCell ref="B441:D441"/>
    <mergeCell ref="B442:D442"/>
    <mergeCell ref="C453:D453"/>
    <mergeCell ref="O453:P453"/>
    <mergeCell ref="C456:D456"/>
    <mergeCell ref="O456:P456"/>
    <mergeCell ref="B412:B418"/>
    <mergeCell ref="N412:N418"/>
    <mergeCell ref="C413:D413"/>
    <mergeCell ref="C256:D256"/>
    <mergeCell ref="O256:P256"/>
    <mergeCell ref="C316:D316"/>
    <mergeCell ref="O316:P316"/>
    <mergeCell ref="C317:D317"/>
    <mergeCell ref="O317:P317"/>
    <mergeCell ref="C322:D322"/>
    <mergeCell ref="O322:P322"/>
    <mergeCell ref="C326:D326"/>
    <mergeCell ref="O326:P326"/>
    <mergeCell ref="O309:P309"/>
    <mergeCell ref="N296:P306"/>
    <mergeCell ref="B303:D303"/>
    <mergeCell ref="B304:D304"/>
    <mergeCell ref="B305:D305"/>
    <mergeCell ref="B300:D300"/>
    <mergeCell ref="B301:D301"/>
    <mergeCell ref="B302:D302"/>
    <mergeCell ref="B284:B286"/>
    <mergeCell ref="N284:N286"/>
    <mergeCell ref="C285:D285"/>
    <mergeCell ref="O285:P285"/>
    <mergeCell ref="B287:B291"/>
    <mergeCell ref="N287:N291"/>
    <mergeCell ref="C751:D751"/>
    <mergeCell ref="C108:D108"/>
    <mergeCell ref="C109:D109"/>
    <mergeCell ref="C112:D112"/>
    <mergeCell ref="C116:D116"/>
    <mergeCell ref="O108:P108"/>
    <mergeCell ref="O109:P109"/>
    <mergeCell ref="O112:P112"/>
    <mergeCell ref="O116:P116"/>
    <mergeCell ref="C176:D176"/>
    <mergeCell ref="O176:P176"/>
    <mergeCell ref="C177:D177"/>
    <mergeCell ref="O177:P177"/>
    <mergeCell ref="C178:D178"/>
    <mergeCell ref="O178:P178"/>
    <mergeCell ref="C179:D179"/>
    <mergeCell ref="O179:P179"/>
    <mergeCell ref="C182:D182"/>
    <mergeCell ref="O182:P182"/>
    <mergeCell ref="C186:D186"/>
    <mergeCell ref="O186:P186"/>
    <mergeCell ref="C246:D246"/>
    <mergeCell ref="O246:P246"/>
    <mergeCell ref="C247:D247"/>
    <mergeCell ref="J2:L2"/>
    <mergeCell ref="J4:L5"/>
    <mergeCell ref="J6:L7"/>
    <mergeCell ref="J8:L9"/>
    <mergeCell ref="J10:L10"/>
    <mergeCell ref="J11:L12"/>
    <mergeCell ref="O42:P42"/>
    <mergeCell ref="O46:P46"/>
    <mergeCell ref="O36:P36"/>
    <mergeCell ref="O37:P37"/>
    <mergeCell ref="N12:P12"/>
    <mergeCell ref="Q373:S376"/>
    <mergeCell ref="T373:U374"/>
    <mergeCell ref="V373:X374"/>
    <mergeCell ref="T375:U376"/>
    <mergeCell ref="V375:X376"/>
    <mergeCell ref="T653:U654"/>
    <mergeCell ref="V653:X654"/>
    <mergeCell ref="T655:U656"/>
    <mergeCell ref="V655:X656"/>
    <mergeCell ref="Q506:X506"/>
    <mergeCell ref="Q508:R509"/>
    <mergeCell ref="S508:X509"/>
    <mergeCell ref="Q510:R511"/>
    <mergeCell ref="S510:X511"/>
    <mergeCell ref="Q576:X576"/>
    <mergeCell ref="Q578:R579"/>
    <mergeCell ref="S578:X579"/>
    <mergeCell ref="Q580:R581"/>
    <mergeCell ref="S580:X581"/>
    <mergeCell ref="Q513:S516"/>
    <mergeCell ref="T513:U514"/>
    <mergeCell ref="V513:X514"/>
    <mergeCell ref="T515:U516"/>
    <mergeCell ref="Q368:R369"/>
    <mergeCell ref="S368:X369"/>
    <mergeCell ref="Q22:V22"/>
    <mergeCell ref="T23:U24"/>
    <mergeCell ref="Q23:S26"/>
    <mergeCell ref="T25:U26"/>
    <mergeCell ref="V23:X24"/>
    <mergeCell ref="V25:X26"/>
    <mergeCell ref="Q93:S96"/>
    <mergeCell ref="T93:U94"/>
    <mergeCell ref="V93:X94"/>
    <mergeCell ref="T95:U96"/>
    <mergeCell ref="V95:X96"/>
    <mergeCell ref="Q86:X86"/>
    <mergeCell ref="Q88:R89"/>
    <mergeCell ref="S88:X89"/>
    <mergeCell ref="Q90:R91"/>
    <mergeCell ref="S90:X91"/>
    <mergeCell ref="Q233:S236"/>
    <mergeCell ref="T233:U234"/>
    <mergeCell ref="V233:X234"/>
    <mergeCell ref="T235:U236"/>
    <mergeCell ref="V235:X236"/>
    <mergeCell ref="Q303:S306"/>
    <mergeCell ref="V163:X164"/>
    <mergeCell ref="T165:U166"/>
    <mergeCell ref="V165:X166"/>
    <mergeCell ref="Q296:X296"/>
    <mergeCell ref="Q298:R299"/>
    <mergeCell ref="S298:X299"/>
    <mergeCell ref="Q300:R301"/>
    <mergeCell ref="S300:X301"/>
    <mergeCell ref="Q366:X366"/>
    <mergeCell ref="T303:U304"/>
    <mergeCell ref="V303:X304"/>
    <mergeCell ref="T305:U306"/>
    <mergeCell ref="V305:X306"/>
    <mergeCell ref="Q302:V302"/>
    <mergeCell ref="N308:X308"/>
    <mergeCell ref="B168:L168"/>
    <mergeCell ref="N168:X168"/>
    <mergeCell ref="N169:N193"/>
    <mergeCell ref="N16:P26"/>
    <mergeCell ref="Q18:R19"/>
    <mergeCell ref="Q20:R21"/>
    <mergeCell ref="N54:N61"/>
    <mergeCell ref="O55:P55"/>
    <mergeCell ref="O59:P59"/>
    <mergeCell ref="O60:P60"/>
    <mergeCell ref="S18:X19"/>
    <mergeCell ref="S20:X21"/>
    <mergeCell ref="Q16:X16"/>
    <mergeCell ref="N86:P96"/>
    <mergeCell ref="N156:P166"/>
    <mergeCell ref="N98:X98"/>
    <mergeCell ref="N28:X28"/>
    <mergeCell ref="O169:P169"/>
    <mergeCell ref="Q92:V92"/>
    <mergeCell ref="Q162:V162"/>
    <mergeCell ref="Q156:X156"/>
    <mergeCell ref="Q158:R159"/>
    <mergeCell ref="S158:X159"/>
    <mergeCell ref="Q160:R161"/>
    <mergeCell ref="N506:P516"/>
    <mergeCell ref="N576:P586"/>
    <mergeCell ref="N29:N53"/>
    <mergeCell ref="O29:P29"/>
    <mergeCell ref="O30:P30"/>
    <mergeCell ref="O31:P31"/>
    <mergeCell ref="O32:P32"/>
    <mergeCell ref="O33:P33"/>
    <mergeCell ref="O35:P35"/>
    <mergeCell ref="O38:P38"/>
    <mergeCell ref="O34:P34"/>
    <mergeCell ref="O105:P105"/>
    <mergeCell ref="N238:X238"/>
    <mergeCell ref="N226:P236"/>
    <mergeCell ref="Q232:V232"/>
    <mergeCell ref="V515:X516"/>
    <mergeCell ref="S160:X161"/>
    <mergeCell ref="Q226:X226"/>
    <mergeCell ref="Q228:R229"/>
    <mergeCell ref="S228:X229"/>
    <mergeCell ref="Q230:R231"/>
    <mergeCell ref="S230:X231"/>
    <mergeCell ref="Q163:S166"/>
    <mergeCell ref="T163:U164"/>
    <mergeCell ref="N366:P376"/>
    <mergeCell ref="C67:D67"/>
    <mergeCell ref="B87:C87"/>
    <mergeCell ref="B89:D89"/>
    <mergeCell ref="B90:D90"/>
    <mergeCell ref="B91:D91"/>
    <mergeCell ref="B86:C86"/>
    <mergeCell ref="B94:D94"/>
    <mergeCell ref="B95:D95"/>
    <mergeCell ref="B96:D96"/>
    <mergeCell ref="B98:L98"/>
    <mergeCell ref="B77:B81"/>
    <mergeCell ref="N77:N81"/>
    <mergeCell ref="B92:D92"/>
    <mergeCell ref="B93:D93"/>
    <mergeCell ref="C103:D103"/>
    <mergeCell ref="O103:P103"/>
    <mergeCell ref="C104:D104"/>
    <mergeCell ref="O104:P104"/>
    <mergeCell ref="N239:N263"/>
    <mergeCell ref="B99:B123"/>
    <mergeCell ref="C99:D99"/>
    <mergeCell ref="N99:N123"/>
    <mergeCell ref="O99:P99"/>
    <mergeCell ref="B23:D23"/>
    <mergeCell ref="B24:D24"/>
    <mergeCell ref="B25:D25"/>
    <mergeCell ref="B26:D26"/>
    <mergeCell ref="C75:D75"/>
    <mergeCell ref="O75:P75"/>
    <mergeCell ref="B19:D19"/>
    <mergeCell ref="B16:C16"/>
    <mergeCell ref="B17:C17"/>
    <mergeCell ref="B20:D20"/>
    <mergeCell ref="B21:D21"/>
    <mergeCell ref="B22:D22"/>
    <mergeCell ref="B69:B73"/>
    <mergeCell ref="N69:N73"/>
    <mergeCell ref="C70:D70"/>
    <mergeCell ref="O70:P70"/>
    <mergeCell ref="C72:D72"/>
    <mergeCell ref="O72:P72"/>
    <mergeCell ref="B74:B76"/>
    <mergeCell ref="N74:N76"/>
    <mergeCell ref="N62:N68"/>
    <mergeCell ref="O63:P63"/>
    <mergeCell ref="O67:P67"/>
    <mergeCell ref="O39:P39"/>
    <mergeCell ref="B54:B61"/>
    <mergeCell ref="C55:D55"/>
    <mergeCell ref="C59:D59"/>
    <mergeCell ref="C60:D60"/>
    <mergeCell ref="B62:B68"/>
    <mergeCell ref="C63:D63"/>
    <mergeCell ref="B28:L28"/>
    <mergeCell ref="B29:B53"/>
    <mergeCell ref="C29:D29"/>
    <mergeCell ref="C30:D30"/>
    <mergeCell ref="C31:D31"/>
    <mergeCell ref="C32:D32"/>
    <mergeCell ref="C33:D33"/>
    <mergeCell ref="C34:D34"/>
    <mergeCell ref="C35:D35"/>
    <mergeCell ref="C38:D38"/>
    <mergeCell ref="C39:D39"/>
    <mergeCell ref="C42:D42"/>
    <mergeCell ref="C46:D46"/>
    <mergeCell ref="C37:D37"/>
    <mergeCell ref="C36:D36"/>
    <mergeCell ref="C100:D100"/>
    <mergeCell ref="O100:P100"/>
    <mergeCell ref="C101:D101"/>
    <mergeCell ref="O101:P101"/>
    <mergeCell ref="C102:D102"/>
    <mergeCell ref="O102:P102"/>
    <mergeCell ref="C106:D106"/>
    <mergeCell ref="O106:P106"/>
    <mergeCell ref="C107:D107"/>
    <mergeCell ref="O107:P107"/>
    <mergeCell ref="C105:D105"/>
    <mergeCell ref="B124:B131"/>
    <mergeCell ref="N124:N131"/>
    <mergeCell ref="C125:D125"/>
    <mergeCell ref="O125:P125"/>
    <mergeCell ref="C129:D129"/>
    <mergeCell ref="O129:P129"/>
    <mergeCell ref="B163:D163"/>
    <mergeCell ref="B164:D164"/>
    <mergeCell ref="Z15:Z82"/>
    <mergeCell ref="Z85:Z152"/>
    <mergeCell ref="B144:B146"/>
    <mergeCell ref="N144:N146"/>
    <mergeCell ref="C145:D145"/>
    <mergeCell ref="O145:P145"/>
    <mergeCell ref="B147:B151"/>
    <mergeCell ref="N147:N151"/>
    <mergeCell ref="B139:B143"/>
    <mergeCell ref="N139:N143"/>
    <mergeCell ref="C140:D140"/>
    <mergeCell ref="O140:P140"/>
    <mergeCell ref="C142:D142"/>
    <mergeCell ref="O142:P142"/>
    <mergeCell ref="C130:D130"/>
    <mergeCell ref="O130:P130"/>
    <mergeCell ref="B132:B138"/>
    <mergeCell ref="N132:N138"/>
    <mergeCell ref="C133:D133"/>
    <mergeCell ref="O133:P133"/>
    <mergeCell ref="C137:D137"/>
    <mergeCell ref="O137:P137"/>
    <mergeCell ref="B160:D160"/>
    <mergeCell ref="B161:D161"/>
    <mergeCell ref="B162:D162"/>
    <mergeCell ref="Z155:Z222"/>
    <mergeCell ref="B156:C156"/>
    <mergeCell ref="B157:C157"/>
    <mergeCell ref="B159:D159"/>
    <mergeCell ref="B214:B216"/>
    <mergeCell ref="N214:N216"/>
    <mergeCell ref="C215:D215"/>
    <mergeCell ref="O215:P215"/>
    <mergeCell ref="B202:B208"/>
    <mergeCell ref="N202:N208"/>
    <mergeCell ref="C203:D203"/>
    <mergeCell ref="O203:P203"/>
    <mergeCell ref="B194:B201"/>
    <mergeCell ref="N194:N201"/>
    <mergeCell ref="B169:B193"/>
    <mergeCell ref="C169:D169"/>
    <mergeCell ref="C170:D170"/>
    <mergeCell ref="O170:P170"/>
    <mergeCell ref="C171:D171"/>
    <mergeCell ref="O171:P171"/>
    <mergeCell ref="C172:D172"/>
    <mergeCell ref="O172:P172"/>
    <mergeCell ref="B165:D165"/>
    <mergeCell ref="B166:D166"/>
    <mergeCell ref="C173:D173"/>
    <mergeCell ref="O173:P173"/>
    <mergeCell ref="C174:D174"/>
    <mergeCell ref="O174:P174"/>
    <mergeCell ref="C195:D195"/>
    <mergeCell ref="O195:P195"/>
    <mergeCell ref="C199:D199"/>
    <mergeCell ref="O199:P199"/>
    <mergeCell ref="C200:D200"/>
    <mergeCell ref="O200:P200"/>
    <mergeCell ref="C175:D175"/>
    <mergeCell ref="O175:P175"/>
    <mergeCell ref="B217:B221"/>
    <mergeCell ref="N217:N221"/>
    <mergeCell ref="Z225:Z292"/>
    <mergeCell ref="B226:C226"/>
    <mergeCell ref="B227:C227"/>
    <mergeCell ref="B229:D229"/>
    <mergeCell ref="C207:D207"/>
    <mergeCell ref="O207:P207"/>
    <mergeCell ref="B209:B213"/>
    <mergeCell ref="N209:N213"/>
    <mergeCell ref="C210:D210"/>
    <mergeCell ref="O210:P210"/>
    <mergeCell ref="C212:D212"/>
    <mergeCell ref="O212:P212"/>
    <mergeCell ref="B234:D234"/>
    <mergeCell ref="B235:D235"/>
    <mergeCell ref="B236:D236"/>
    <mergeCell ref="B230:D230"/>
    <mergeCell ref="B231:D231"/>
    <mergeCell ref="B232:D232"/>
    <mergeCell ref="B233:D233"/>
    <mergeCell ref="B238:L238"/>
    <mergeCell ref="B239:B263"/>
    <mergeCell ref="C239:D239"/>
    <mergeCell ref="O239:P239"/>
    <mergeCell ref="C240:D240"/>
    <mergeCell ref="O240:P240"/>
    <mergeCell ref="C241:D241"/>
    <mergeCell ref="O241:P241"/>
    <mergeCell ref="C245:D245"/>
    <mergeCell ref="O245:P245"/>
    <mergeCell ref="C248:D248"/>
    <mergeCell ref="O248:P248"/>
    <mergeCell ref="O247:P247"/>
    <mergeCell ref="C249:D249"/>
    <mergeCell ref="O249:P249"/>
    <mergeCell ref="C242:D242"/>
    <mergeCell ref="O242:P242"/>
    <mergeCell ref="C243:D243"/>
    <mergeCell ref="O243:P243"/>
    <mergeCell ref="C244:D244"/>
    <mergeCell ref="O244:P244"/>
    <mergeCell ref="B272:B278"/>
    <mergeCell ref="N272:N278"/>
    <mergeCell ref="C273:D273"/>
    <mergeCell ref="O273:P273"/>
    <mergeCell ref="C277:D277"/>
    <mergeCell ref="O277:P277"/>
    <mergeCell ref="B264:B271"/>
    <mergeCell ref="N264:N271"/>
    <mergeCell ref="C265:D265"/>
    <mergeCell ref="O265:P265"/>
    <mergeCell ref="C269:D269"/>
    <mergeCell ref="O269:P269"/>
    <mergeCell ref="C270:D270"/>
    <mergeCell ref="O270:P270"/>
    <mergeCell ref="C252:D252"/>
    <mergeCell ref="O252:P252"/>
    <mergeCell ref="B279:B283"/>
    <mergeCell ref="N279:N283"/>
    <mergeCell ref="C280:D280"/>
    <mergeCell ref="O280:P280"/>
    <mergeCell ref="C282:D282"/>
    <mergeCell ref="O282:P282"/>
    <mergeCell ref="Z295:Z362"/>
    <mergeCell ref="B296:C296"/>
    <mergeCell ref="B297:C297"/>
    <mergeCell ref="B299:D299"/>
    <mergeCell ref="O311:P311"/>
    <mergeCell ref="C312:D312"/>
    <mergeCell ref="O312:P312"/>
    <mergeCell ref="C313:D313"/>
    <mergeCell ref="O313:P313"/>
    <mergeCell ref="C314:D314"/>
    <mergeCell ref="O314:P314"/>
    <mergeCell ref="B306:D306"/>
    <mergeCell ref="B308:L308"/>
    <mergeCell ref="B309:B333"/>
    <mergeCell ref="C309:D309"/>
    <mergeCell ref="N309:N333"/>
    <mergeCell ref="C310:D310"/>
    <mergeCell ref="O310:P310"/>
    <mergeCell ref="C311:D311"/>
    <mergeCell ref="B334:B341"/>
    <mergeCell ref="N334:N341"/>
    <mergeCell ref="C335:D335"/>
    <mergeCell ref="O335:P335"/>
    <mergeCell ref="C339:D339"/>
    <mergeCell ref="O339:P339"/>
    <mergeCell ref="C340:D340"/>
    <mergeCell ref="O340:P340"/>
    <mergeCell ref="C315:D315"/>
    <mergeCell ref="O315:P315"/>
    <mergeCell ref="C318:D318"/>
    <mergeCell ref="O318:P318"/>
    <mergeCell ref="C319:D319"/>
    <mergeCell ref="O319:P319"/>
    <mergeCell ref="B349:B353"/>
    <mergeCell ref="N349:N353"/>
    <mergeCell ref="C350:D350"/>
    <mergeCell ref="O350:P350"/>
    <mergeCell ref="C352:D352"/>
    <mergeCell ref="O352:P352"/>
    <mergeCell ref="B342:B348"/>
    <mergeCell ref="N342:N348"/>
    <mergeCell ref="C343:D343"/>
    <mergeCell ref="O343:P343"/>
    <mergeCell ref="C347:D347"/>
    <mergeCell ref="O347:P347"/>
    <mergeCell ref="Z365:Z432"/>
    <mergeCell ref="B366:C366"/>
    <mergeCell ref="B367:C367"/>
    <mergeCell ref="B369:D369"/>
    <mergeCell ref="B354:B356"/>
    <mergeCell ref="N354:N356"/>
    <mergeCell ref="C355:D355"/>
    <mergeCell ref="O355:P355"/>
    <mergeCell ref="B357:B361"/>
    <mergeCell ref="N357:N361"/>
    <mergeCell ref="B373:D373"/>
    <mergeCell ref="B374:D374"/>
    <mergeCell ref="B375:D375"/>
    <mergeCell ref="B370:D370"/>
    <mergeCell ref="B371:D371"/>
    <mergeCell ref="B372:D372"/>
    <mergeCell ref="B376:D376"/>
    <mergeCell ref="B378:L378"/>
    <mergeCell ref="N378:X378"/>
    <mergeCell ref="B379:B403"/>
    <mergeCell ref="C379:D379"/>
    <mergeCell ref="N379:N403"/>
    <mergeCell ref="O379:P379"/>
    <mergeCell ref="C380:D380"/>
    <mergeCell ref="O380:P380"/>
    <mergeCell ref="C381:D381"/>
    <mergeCell ref="C387:D387"/>
    <mergeCell ref="O387:P387"/>
    <mergeCell ref="C388:D388"/>
    <mergeCell ref="O388:P388"/>
    <mergeCell ref="C389:D389"/>
    <mergeCell ref="O389:P389"/>
    <mergeCell ref="O381:P381"/>
    <mergeCell ref="C382:D382"/>
    <mergeCell ref="O382:P382"/>
    <mergeCell ref="C383:D383"/>
    <mergeCell ref="O383:P383"/>
    <mergeCell ref="C386:D386"/>
    <mergeCell ref="O386:P386"/>
    <mergeCell ref="C384:D384"/>
    <mergeCell ref="O384:P384"/>
    <mergeCell ref="C385:D385"/>
    <mergeCell ref="O385:P385"/>
    <mergeCell ref="O413:P413"/>
    <mergeCell ref="C417:D417"/>
    <mergeCell ref="O417:P417"/>
    <mergeCell ref="B404:B411"/>
    <mergeCell ref="N404:N411"/>
    <mergeCell ref="C405:D405"/>
    <mergeCell ref="O405:P405"/>
    <mergeCell ref="C409:D409"/>
    <mergeCell ref="O409:P409"/>
    <mergeCell ref="C410:D410"/>
    <mergeCell ref="O410:P410"/>
    <mergeCell ref="B424:B426"/>
    <mergeCell ref="N424:N426"/>
    <mergeCell ref="C425:D425"/>
    <mergeCell ref="O425:P425"/>
    <mergeCell ref="B427:B431"/>
    <mergeCell ref="N427:N431"/>
    <mergeCell ref="B419:B423"/>
    <mergeCell ref="N419:N423"/>
    <mergeCell ref="C420:D420"/>
    <mergeCell ref="O420:P420"/>
    <mergeCell ref="C422:D422"/>
    <mergeCell ref="O422:P422"/>
    <mergeCell ref="Q440:R441"/>
    <mergeCell ref="S440:X441"/>
    <mergeCell ref="Q443:S446"/>
    <mergeCell ref="T443:U444"/>
    <mergeCell ref="V443:X444"/>
    <mergeCell ref="T445:U446"/>
    <mergeCell ref="V445:X446"/>
    <mergeCell ref="N436:P446"/>
    <mergeCell ref="C452:D452"/>
    <mergeCell ref="O452:P452"/>
    <mergeCell ref="B446:D446"/>
    <mergeCell ref="B448:L448"/>
    <mergeCell ref="N448:X448"/>
    <mergeCell ref="B449:B473"/>
    <mergeCell ref="C449:D449"/>
    <mergeCell ref="N449:N473"/>
    <mergeCell ref="O449:P449"/>
    <mergeCell ref="C450:D450"/>
    <mergeCell ref="O450:P450"/>
    <mergeCell ref="C451:D451"/>
    <mergeCell ref="C466:D466"/>
    <mergeCell ref="O466:P466"/>
    <mergeCell ref="B474:B481"/>
    <mergeCell ref="N474:N481"/>
    <mergeCell ref="C475:D475"/>
    <mergeCell ref="O475:P475"/>
    <mergeCell ref="C479:D479"/>
    <mergeCell ref="O479:P479"/>
    <mergeCell ref="C480:D480"/>
    <mergeCell ref="O480:P480"/>
    <mergeCell ref="C457:D457"/>
    <mergeCell ref="O457:P457"/>
    <mergeCell ref="C458:D458"/>
    <mergeCell ref="O458:P458"/>
    <mergeCell ref="C459:D459"/>
    <mergeCell ref="O459:P459"/>
    <mergeCell ref="B489:B493"/>
    <mergeCell ref="N489:N493"/>
    <mergeCell ref="C490:D490"/>
    <mergeCell ref="O490:P490"/>
    <mergeCell ref="C492:D492"/>
    <mergeCell ref="O492:P492"/>
    <mergeCell ref="B482:B488"/>
    <mergeCell ref="N482:N488"/>
    <mergeCell ref="C483:D483"/>
    <mergeCell ref="O483:P483"/>
    <mergeCell ref="C487:D487"/>
    <mergeCell ref="O487:P487"/>
    <mergeCell ref="Z505:Z572"/>
    <mergeCell ref="B506:C506"/>
    <mergeCell ref="B507:C507"/>
    <mergeCell ref="B509:D509"/>
    <mergeCell ref="B494:B496"/>
    <mergeCell ref="N494:N496"/>
    <mergeCell ref="C495:D495"/>
    <mergeCell ref="O495:P495"/>
    <mergeCell ref="B497:B501"/>
    <mergeCell ref="N497:N501"/>
    <mergeCell ref="Z435:Z502"/>
    <mergeCell ref="B436:C436"/>
    <mergeCell ref="B437:C437"/>
    <mergeCell ref="B439:D439"/>
    <mergeCell ref="B513:D513"/>
    <mergeCell ref="B514:D514"/>
    <mergeCell ref="B515:D515"/>
    <mergeCell ref="B510:D510"/>
    <mergeCell ref="B511:D511"/>
    <mergeCell ref="B512:D512"/>
    <mergeCell ref="B516:D516"/>
    <mergeCell ref="B518:L518"/>
    <mergeCell ref="N518:X518"/>
    <mergeCell ref="B519:B543"/>
    <mergeCell ref="C519:D519"/>
    <mergeCell ref="N519:N543"/>
    <mergeCell ref="O519:P519"/>
    <mergeCell ref="C520:D520"/>
    <mergeCell ref="O520:P520"/>
    <mergeCell ref="C521:D521"/>
    <mergeCell ref="C527:D527"/>
    <mergeCell ref="O527:P527"/>
    <mergeCell ref="C528:D528"/>
    <mergeCell ref="O528:P528"/>
    <mergeCell ref="C529:D529"/>
    <mergeCell ref="O529:P529"/>
    <mergeCell ref="O521:P521"/>
    <mergeCell ref="C522:D522"/>
    <mergeCell ref="O522:P522"/>
    <mergeCell ref="C523:D523"/>
    <mergeCell ref="O523:P523"/>
    <mergeCell ref="C524:D524"/>
    <mergeCell ref="O524:P524"/>
    <mergeCell ref="C525:D525"/>
    <mergeCell ref="O525:P525"/>
    <mergeCell ref="C526:D526"/>
    <mergeCell ref="O526:P526"/>
    <mergeCell ref="C532:D532"/>
    <mergeCell ref="B552:B558"/>
    <mergeCell ref="N552:N558"/>
    <mergeCell ref="C553:D553"/>
    <mergeCell ref="O553:P553"/>
    <mergeCell ref="C557:D557"/>
    <mergeCell ref="O557:P557"/>
    <mergeCell ref="B544:B551"/>
    <mergeCell ref="N544:N551"/>
    <mergeCell ref="C545:D545"/>
    <mergeCell ref="O545:P545"/>
    <mergeCell ref="C549:D549"/>
    <mergeCell ref="O549:P549"/>
    <mergeCell ref="C550:D550"/>
    <mergeCell ref="O550:P550"/>
    <mergeCell ref="B564:B566"/>
    <mergeCell ref="N564:N566"/>
    <mergeCell ref="C565:D565"/>
    <mergeCell ref="O565:P565"/>
    <mergeCell ref="B567:B571"/>
    <mergeCell ref="N567:N571"/>
    <mergeCell ref="B559:B563"/>
    <mergeCell ref="N559:N563"/>
    <mergeCell ref="C560:D560"/>
    <mergeCell ref="O560:P560"/>
    <mergeCell ref="C562:D562"/>
    <mergeCell ref="O562:P562"/>
    <mergeCell ref="O599:P599"/>
    <mergeCell ref="C594:D594"/>
    <mergeCell ref="O594:P594"/>
    <mergeCell ref="B586:D586"/>
    <mergeCell ref="B588:L588"/>
    <mergeCell ref="N588:X588"/>
    <mergeCell ref="B589:B613"/>
    <mergeCell ref="C589:D589"/>
    <mergeCell ref="N589:N613"/>
    <mergeCell ref="O589:P589"/>
    <mergeCell ref="C590:D590"/>
    <mergeCell ref="O590:P590"/>
    <mergeCell ref="C591:D591"/>
    <mergeCell ref="Q583:S586"/>
    <mergeCell ref="T583:U584"/>
    <mergeCell ref="V583:X584"/>
    <mergeCell ref="T585:U586"/>
    <mergeCell ref="V585:X586"/>
    <mergeCell ref="B583:D583"/>
    <mergeCell ref="C606:D606"/>
    <mergeCell ref="O606:P606"/>
    <mergeCell ref="C662:D662"/>
    <mergeCell ref="O662:P662"/>
    <mergeCell ref="B658:L658"/>
    <mergeCell ref="N658:X658"/>
    <mergeCell ref="B629:B633"/>
    <mergeCell ref="N629:N633"/>
    <mergeCell ref="C630:D630"/>
    <mergeCell ref="O630:P630"/>
    <mergeCell ref="C632:D632"/>
    <mergeCell ref="O632:P632"/>
    <mergeCell ref="C661:D661"/>
    <mergeCell ref="Q646:X646"/>
    <mergeCell ref="Q648:R649"/>
    <mergeCell ref="S648:X649"/>
    <mergeCell ref="Q650:R651"/>
    <mergeCell ref="S650:X651"/>
    <mergeCell ref="Q653:S656"/>
    <mergeCell ref="N646:P656"/>
    <mergeCell ref="B646:C646"/>
    <mergeCell ref="B647:C647"/>
    <mergeCell ref="B649:D649"/>
    <mergeCell ref="B634:B636"/>
    <mergeCell ref="N634:N636"/>
    <mergeCell ref="N622:N628"/>
    <mergeCell ref="C623:D623"/>
    <mergeCell ref="O623:P623"/>
    <mergeCell ref="C627:D627"/>
    <mergeCell ref="O627:P627"/>
    <mergeCell ref="B614:B621"/>
    <mergeCell ref="N614:N621"/>
    <mergeCell ref="C615:D615"/>
    <mergeCell ref="O615:P615"/>
    <mergeCell ref="C619:D619"/>
    <mergeCell ref="O619:P619"/>
    <mergeCell ref="C620:D620"/>
    <mergeCell ref="O620:P620"/>
    <mergeCell ref="B576:C576"/>
    <mergeCell ref="B577:C577"/>
    <mergeCell ref="B579:D579"/>
    <mergeCell ref="B653:D653"/>
    <mergeCell ref="B654:D654"/>
    <mergeCell ref="B655:D655"/>
    <mergeCell ref="B650:D650"/>
    <mergeCell ref="B651:D651"/>
    <mergeCell ref="B652:D652"/>
    <mergeCell ref="B622:B628"/>
    <mergeCell ref="B637:B641"/>
    <mergeCell ref="B704:B706"/>
    <mergeCell ref="N704:N706"/>
    <mergeCell ref="C705:D705"/>
    <mergeCell ref="O705:P705"/>
    <mergeCell ref="B699:B703"/>
    <mergeCell ref="N699:N703"/>
    <mergeCell ref="C700:D700"/>
    <mergeCell ref="O700:P700"/>
    <mergeCell ref="C702:D702"/>
    <mergeCell ref="O702:P702"/>
    <mergeCell ref="Z715:Z781"/>
    <mergeCell ref="B716:C716"/>
    <mergeCell ref="B717:C717"/>
    <mergeCell ref="B707:B711"/>
    <mergeCell ref="N707:N711"/>
    <mergeCell ref="B724:D724"/>
    <mergeCell ref="B725:D725"/>
    <mergeCell ref="B726:D726"/>
    <mergeCell ref="B719:D719"/>
    <mergeCell ref="B720:D720"/>
    <mergeCell ref="B721:D721"/>
    <mergeCell ref="B722:D722"/>
    <mergeCell ref="C735:D735"/>
    <mergeCell ref="O735:P735"/>
    <mergeCell ref="C737:D737"/>
    <mergeCell ref="O737:P737"/>
    <mergeCell ref="S720:X721"/>
    <mergeCell ref="C738:D738"/>
    <mergeCell ref="C742:D742"/>
    <mergeCell ref="C743:D743"/>
    <mergeCell ref="C744:D744"/>
    <mergeCell ref="C745:D745"/>
    <mergeCell ref="C746:D746"/>
    <mergeCell ref="C747:D747"/>
    <mergeCell ref="Q512:V512"/>
    <mergeCell ref="Q582:V582"/>
    <mergeCell ref="Q652:V652"/>
    <mergeCell ref="Q723:S726"/>
    <mergeCell ref="T723:U724"/>
    <mergeCell ref="V723:X724"/>
    <mergeCell ref="T725:U726"/>
    <mergeCell ref="V725:X726"/>
    <mergeCell ref="C731:D731"/>
    <mergeCell ref="O731:P731"/>
    <mergeCell ref="N716:P726"/>
    <mergeCell ref="Q716:X716"/>
    <mergeCell ref="Q718:R719"/>
    <mergeCell ref="B723:D723"/>
    <mergeCell ref="B728:L728"/>
    <mergeCell ref="N728:X728"/>
    <mergeCell ref="Q722:V722"/>
    <mergeCell ref="B659:B683"/>
    <mergeCell ref="C659:D659"/>
    <mergeCell ref="N659:N683"/>
    <mergeCell ref="O659:P659"/>
    <mergeCell ref="C660:D660"/>
    <mergeCell ref="O660:P660"/>
    <mergeCell ref="C689:D689"/>
    <mergeCell ref="B692:B698"/>
    <mergeCell ref="N692:N698"/>
    <mergeCell ref="C693:D693"/>
    <mergeCell ref="O693:P693"/>
    <mergeCell ref="C697:D697"/>
    <mergeCell ref="O697:P697"/>
    <mergeCell ref="B684:B691"/>
    <mergeCell ref="C666:D666"/>
    <mergeCell ref="O666:P666"/>
    <mergeCell ref="N684:N691"/>
    <mergeCell ref="C685:D685"/>
    <mergeCell ref="O685:P685"/>
    <mergeCell ref="O689:P689"/>
    <mergeCell ref="C690:D690"/>
    <mergeCell ref="B776:B780"/>
    <mergeCell ref="N776:N780"/>
    <mergeCell ref="B768:B772"/>
    <mergeCell ref="N768:N772"/>
    <mergeCell ref="C769:D769"/>
    <mergeCell ref="O769:P769"/>
    <mergeCell ref="C771:D771"/>
    <mergeCell ref="O771:P771"/>
    <mergeCell ref="B761:B767"/>
    <mergeCell ref="N761:N767"/>
    <mergeCell ref="C762:D762"/>
    <mergeCell ref="O762:P762"/>
    <mergeCell ref="C766:D766"/>
    <mergeCell ref="O766:P766"/>
    <mergeCell ref="B773:B775"/>
    <mergeCell ref="N773:N775"/>
    <mergeCell ref="C774:D774"/>
    <mergeCell ref="O774:P774"/>
    <mergeCell ref="C732:D732"/>
    <mergeCell ref="O732:P732"/>
    <mergeCell ref="C733:D733"/>
    <mergeCell ref="O733:P733"/>
    <mergeCell ref="B753:B760"/>
    <mergeCell ref="N753:N760"/>
    <mergeCell ref="C754:D754"/>
    <mergeCell ref="O754:P754"/>
    <mergeCell ref="C758:D758"/>
    <mergeCell ref="O758:P758"/>
    <mergeCell ref="C759:D759"/>
    <mergeCell ref="O759:P759"/>
    <mergeCell ref="O739:P739"/>
    <mergeCell ref="C734:D734"/>
    <mergeCell ref="O734:P734"/>
    <mergeCell ref="B729:B752"/>
    <mergeCell ref="C729:D729"/>
    <mergeCell ref="N729:N752"/>
    <mergeCell ref="O729:P729"/>
    <mergeCell ref="C730:D730"/>
    <mergeCell ref="O730:P730"/>
    <mergeCell ref="C749:D749"/>
    <mergeCell ref="C750:D750"/>
    <mergeCell ref="C739:D739"/>
    <mergeCell ref="B2:I2"/>
    <mergeCell ref="B4:C5"/>
    <mergeCell ref="D4:I5"/>
    <mergeCell ref="B6:C7"/>
    <mergeCell ref="D6:I7"/>
    <mergeCell ref="B8:G8"/>
    <mergeCell ref="B9:D12"/>
    <mergeCell ref="E9:F10"/>
    <mergeCell ref="G9:I10"/>
    <mergeCell ref="E11:F12"/>
    <mergeCell ref="G11:I12"/>
    <mergeCell ref="Y12:Z13"/>
    <mergeCell ref="S718:X719"/>
    <mergeCell ref="Q720:R721"/>
    <mergeCell ref="O690:P690"/>
    <mergeCell ref="O661:P661"/>
    <mergeCell ref="Z645:Z712"/>
    <mergeCell ref="Z575:Z642"/>
    <mergeCell ref="Y1:Z11"/>
    <mergeCell ref="N2:O2"/>
    <mergeCell ref="N3:O3"/>
    <mergeCell ref="N5:P5"/>
    <mergeCell ref="N6:P6"/>
    <mergeCell ref="N7:P7"/>
    <mergeCell ref="N8:P8"/>
    <mergeCell ref="N9:P9"/>
    <mergeCell ref="N10:P10"/>
    <mergeCell ref="N11:P11"/>
    <mergeCell ref="Q370:R371"/>
    <mergeCell ref="S370:X371"/>
    <mergeCell ref="Q436:X436"/>
    <mergeCell ref="Q438:R439"/>
    <mergeCell ref="S438:X439"/>
    <mergeCell ref="Q372:V372"/>
    <mergeCell ref="Q442:V442"/>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B8C709A2-6A02-4475-B5CA-72ED6ACD9D63}">
      <formula1>1000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Lister!$B$3:$B$12</xm:f>
          </x14:formula1>
          <xm:sqref>D6</xm:sqref>
        </x14:dataValidation>
        <x14:dataValidation type="list" allowBlank="1" showInputMessage="1" showErrorMessage="1" xr:uid="{14EF6F70-6264-41E6-8E08-732E696E9362}">
          <x14:formula1>
            <xm:f>Lister!$C$3:$C$5</xm:f>
          </x14:formula1>
          <xm:sqref>J11:L12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107"/>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107"/>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137"/>
      <c r="F55" s="137"/>
      <c r="G55" s="137"/>
      <c r="H55" s="137"/>
      <c r="I55" s="137"/>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30"/>
      <c r="D56" s="131"/>
      <c r="E56" s="137"/>
      <c r="F56" s="137"/>
      <c r="G56" s="137"/>
      <c r="H56" s="137"/>
      <c r="I56" s="137"/>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30"/>
      <c r="D57" s="131"/>
      <c r="E57" s="137"/>
      <c r="F57" s="137"/>
      <c r="G57" s="137"/>
      <c r="H57" s="137"/>
      <c r="I57" s="137"/>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30"/>
      <c r="D58" s="131"/>
      <c r="E58" s="137"/>
      <c r="F58" s="137"/>
      <c r="G58" s="137"/>
      <c r="H58" s="137"/>
      <c r="I58" s="137"/>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06"/>
      <c r="F242" s="106"/>
      <c r="G242" s="106"/>
      <c r="H242" s="106"/>
      <c r="I242" s="106"/>
      <c r="J242" s="1"/>
      <c r="K242" s="1"/>
      <c r="L242" s="29">
        <f t="shared" si="250"/>
        <v>0</v>
      </c>
      <c r="M242" s="26"/>
      <c r="N242" s="262"/>
      <c r="O242" s="221" t="str">
        <f>IF($J$6&lt;&gt;0,$J$6,"")</f>
        <v/>
      </c>
      <c r="P242" s="222"/>
      <c r="Q242" s="106"/>
      <c r="R242" s="106"/>
      <c r="S242" s="106"/>
      <c r="T242" s="106"/>
      <c r="U242" s="106"/>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107"/>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107"/>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30"/>
      <c r="D267" s="131"/>
      <c r="E267" s="137"/>
      <c r="F267" s="137"/>
      <c r="G267" s="137"/>
      <c r="H267" s="137"/>
      <c r="I267" s="137"/>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107"/>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107"/>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30"/>
      <c r="D337" s="131"/>
      <c r="E337" s="137"/>
      <c r="F337" s="137"/>
      <c r="G337" s="137"/>
      <c r="H337" s="137"/>
      <c r="I337" s="137"/>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30"/>
      <c r="D338" s="131"/>
      <c r="E338" s="137"/>
      <c r="F338" s="137"/>
      <c r="G338" s="137"/>
      <c r="H338" s="137"/>
      <c r="I338" s="137"/>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06"/>
      <c r="F382" s="106"/>
      <c r="G382" s="106"/>
      <c r="H382" s="106"/>
      <c r="I382" s="106"/>
      <c r="J382" s="1"/>
      <c r="K382" s="1"/>
      <c r="L382" s="29">
        <f t="shared" si="406"/>
        <v>0</v>
      </c>
      <c r="M382" s="26"/>
      <c r="N382" s="262"/>
      <c r="O382" s="221" t="str">
        <f>IF($J$6&lt;&gt;0,$J$6,"")</f>
        <v/>
      </c>
      <c r="P382" s="222"/>
      <c r="Q382" s="106"/>
      <c r="R382" s="106"/>
      <c r="S382" s="106"/>
      <c r="T382" s="106"/>
      <c r="U382" s="106"/>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107"/>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107"/>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137"/>
      <c r="F413" s="137"/>
      <c r="G413" s="137"/>
      <c r="H413" s="137"/>
      <c r="I413" s="137"/>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T165:U166"/>
    <mergeCell ref="V165:X166"/>
    <mergeCell ref="N168:X168"/>
    <mergeCell ref="O244:P244"/>
    <mergeCell ref="O277:P277"/>
    <mergeCell ref="N16:P26"/>
    <mergeCell ref="Q16:X16"/>
    <mergeCell ref="Q18:R19"/>
    <mergeCell ref="S18:X19"/>
    <mergeCell ref="Q20:R21"/>
    <mergeCell ref="S20:X21"/>
    <mergeCell ref="O36:P36"/>
    <mergeCell ref="Q22:V22"/>
    <mergeCell ref="Q23:S26"/>
    <mergeCell ref="T23:U24"/>
    <mergeCell ref="V23:X24"/>
    <mergeCell ref="T25:U26"/>
    <mergeCell ref="V25:X26"/>
    <mergeCell ref="N28:X28"/>
    <mergeCell ref="C29:D29"/>
    <mergeCell ref="O29:P29"/>
    <mergeCell ref="C30:D30"/>
    <mergeCell ref="O30:P30"/>
    <mergeCell ref="C31:D31"/>
    <mergeCell ref="O31:P31"/>
    <mergeCell ref="C35:D35"/>
    <mergeCell ref="O35:P35"/>
    <mergeCell ref="B77:B81"/>
    <mergeCell ref="N77:N81"/>
    <mergeCell ref="C37:D37"/>
    <mergeCell ref="O37:P37"/>
    <mergeCell ref="C32:D32"/>
    <mergeCell ref="O32:P32"/>
    <mergeCell ref="C33:D33"/>
    <mergeCell ref="O33:P33"/>
    <mergeCell ref="C34:D34"/>
    <mergeCell ref="O34:P34"/>
    <mergeCell ref="C59:D59"/>
    <mergeCell ref="O59:P59"/>
    <mergeCell ref="C63:D63"/>
    <mergeCell ref="O63:P63"/>
    <mergeCell ref="C55:D55"/>
    <mergeCell ref="O55:P55"/>
    <mergeCell ref="C36:D36"/>
    <mergeCell ref="C72:D72"/>
    <mergeCell ref="O72:P72"/>
    <mergeCell ref="B74:B76"/>
    <mergeCell ref="N74:N76"/>
    <mergeCell ref="C75:D75"/>
    <mergeCell ref="O75:P75"/>
    <mergeCell ref="B89:D89"/>
    <mergeCell ref="B90:D90"/>
    <mergeCell ref="B91:D91"/>
    <mergeCell ref="B92:D92"/>
    <mergeCell ref="C101:D101"/>
    <mergeCell ref="O101:P101"/>
    <mergeCell ref="C102:D102"/>
    <mergeCell ref="C99:D99"/>
    <mergeCell ref="O99:P99"/>
    <mergeCell ref="C100:D100"/>
    <mergeCell ref="O100:P100"/>
    <mergeCell ref="O102:P102"/>
    <mergeCell ref="C103:D103"/>
    <mergeCell ref="O103:P103"/>
    <mergeCell ref="C125:D125"/>
    <mergeCell ref="O125:P125"/>
    <mergeCell ref="C129:D129"/>
    <mergeCell ref="O129:P129"/>
    <mergeCell ref="O104:P104"/>
    <mergeCell ref="C105:D105"/>
    <mergeCell ref="O105:P105"/>
    <mergeCell ref="C106:D106"/>
    <mergeCell ref="O106:P106"/>
    <mergeCell ref="C107:D107"/>
    <mergeCell ref="O107:P107"/>
    <mergeCell ref="C108:D108"/>
    <mergeCell ref="O108:P108"/>
    <mergeCell ref="C109:D109"/>
    <mergeCell ref="O109:P109"/>
    <mergeCell ref="C112:D112"/>
    <mergeCell ref="O112:P112"/>
    <mergeCell ref="C116:D116"/>
    <mergeCell ref="O116:P116"/>
    <mergeCell ref="C169:D169"/>
    <mergeCell ref="O169:P169"/>
    <mergeCell ref="C195:D195"/>
    <mergeCell ref="O195:P195"/>
    <mergeCell ref="C137:D137"/>
    <mergeCell ref="O137:P137"/>
    <mergeCell ref="B139:B143"/>
    <mergeCell ref="N139:N143"/>
    <mergeCell ref="B132:B138"/>
    <mergeCell ref="N132:N138"/>
    <mergeCell ref="C133:D133"/>
    <mergeCell ref="O133:P133"/>
    <mergeCell ref="C140:D140"/>
    <mergeCell ref="O140:P140"/>
    <mergeCell ref="C142:D142"/>
    <mergeCell ref="O142:P142"/>
    <mergeCell ref="B144:B146"/>
    <mergeCell ref="N144:N146"/>
    <mergeCell ref="C145:D145"/>
    <mergeCell ref="O145:P145"/>
    <mergeCell ref="B147:B151"/>
    <mergeCell ref="N147:N151"/>
    <mergeCell ref="B166:D166"/>
    <mergeCell ref="B168:L168"/>
    <mergeCell ref="C249:D249"/>
    <mergeCell ref="O249:P249"/>
    <mergeCell ref="C203:D203"/>
    <mergeCell ref="O203:P203"/>
    <mergeCell ref="B209:B213"/>
    <mergeCell ref="N209:N213"/>
    <mergeCell ref="C210:D210"/>
    <mergeCell ref="O210:P210"/>
    <mergeCell ref="C212:D212"/>
    <mergeCell ref="O212:P212"/>
    <mergeCell ref="B214:B216"/>
    <mergeCell ref="N214:N216"/>
    <mergeCell ref="C215:D215"/>
    <mergeCell ref="O215:P215"/>
    <mergeCell ref="B217:B221"/>
    <mergeCell ref="N217:N221"/>
    <mergeCell ref="N238:X238"/>
    <mergeCell ref="T235:U236"/>
    <mergeCell ref="V235:X236"/>
    <mergeCell ref="B236:D236"/>
    <mergeCell ref="B238:L238"/>
    <mergeCell ref="C248:D248"/>
    <mergeCell ref="O248:P248"/>
    <mergeCell ref="C244:D244"/>
    <mergeCell ref="C315:D315"/>
    <mergeCell ref="O315:P315"/>
    <mergeCell ref="C319:D319"/>
    <mergeCell ref="O319:P319"/>
    <mergeCell ref="C269:D269"/>
    <mergeCell ref="O269:P269"/>
    <mergeCell ref="B279:B283"/>
    <mergeCell ref="N279:N283"/>
    <mergeCell ref="C280:D280"/>
    <mergeCell ref="O280:P280"/>
    <mergeCell ref="C282:D282"/>
    <mergeCell ref="O282:P282"/>
    <mergeCell ref="B284:B286"/>
    <mergeCell ref="N284:N286"/>
    <mergeCell ref="C285:D285"/>
    <mergeCell ref="O285:P285"/>
    <mergeCell ref="B287:B291"/>
    <mergeCell ref="N287:N291"/>
    <mergeCell ref="N308:X308"/>
    <mergeCell ref="B272:B278"/>
    <mergeCell ref="N272:N278"/>
    <mergeCell ref="C273:D273"/>
    <mergeCell ref="O273:P273"/>
    <mergeCell ref="C277:D277"/>
    <mergeCell ref="C392:D392"/>
    <mergeCell ref="O392:P392"/>
    <mergeCell ref="C335:D335"/>
    <mergeCell ref="O335:P335"/>
    <mergeCell ref="B334:B341"/>
    <mergeCell ref="N334:N341"/>
    <mergeCell ref="C339:D339"/>
    <mergeCell ref="O339:P339"/>
    <mergeCell ref="C340:D340"/>
    <mergeCell ref="O340:P340"/>
    <mergeCell ref="B342:B348"/>
    <mergeCell ref="N342:N348"/>
    <mergeCell ref="C343:D343"/>
    <mergeCell ref="O343:P343"/>
    <mergeCell ref="C347:D347"/>
    <mergeCell ref="O347:P347"/>
    <mergeCell ref="N378:X378"/>
    <mergeCell ref="C389:D389"/>
    <mergeCell ref="O389:P389"/>
    <mergeCell ref="C381:D381"/>
    <mergeCell ref="O381:P381"/>
    <mergeCell ref="C385:D385"/>
    <mergeCell ref="O385:P385"/>
    <mergeCell ref="C386:D386"/>
    <mergeCell ref="O386:P386"/>
    <mergeCell ref="C388:D388"/>
    <mergeCell ref="O388:P388"/>
    <mergeCell ref="C425:D425"/>
    <mergeCell ref="O425:P425"/>
    <mergeCell ref="B446:D446"/>
    <mergeCell ref="B448:L448"/>
    <mergeCell ref="N448:X448"/>
    <mergeCell ref="B449:B473"/>
    <mergeCell ref="C449:D449"/>
    <mergeCell ref="N449:N473"/>
    <mergeCell ref="O449:P449"/>
    <mergeCell ref="C450:D450"/>
    <mergeCell ref="O450:P450"/>
    <mergeCell ref="C453:D453"/>
    <mergeCell ref="O453:P453"/>
    <mergeCell ref="C454:D454"/>
    <mergeCell ref="O454:P454"/>
    <mergeCell ref="C456:D456"/>
    <mergeCell ref="O456:P456"/>
    <mergeCell ref="T445:U446"/>
    <mergeCell ref="V445:X446"/>
    <mergeCell ref="C490:D490"/>
    <mergeCell ref="O490:P490"/>
    <mergeCell ref="O455:P455"/>
    <mergeCell ref="C459:D459"/>
    <mergeCell ref="O459:P459"/>
    <mergeCell ref="C451:D451"/>
    <mergeCell ref="O451:P451"/>
    <mergeCell ref="C452:D452"/>
    <mergeCell ref="O452:P452"/>
    <mergeCell ref="C495:D495"/>
    <mergeCell ref="O495:P495"/>
    <mergeCell ref="C521:D521"/>
    <mergeCell ref="O521:P521"/>
    <mergeCell ref="C525:D525"/>
    <mergeCell ref="O525:P525"/>
    <mergeCell ref="C492:D492"/>
    <mergeCell ref="O492:P492"/>
    <mergeCell ref="B474:B481"/>
    <mergeCell ref="N474:N481"/>
    <mergeCell ref="C475:D475"/>
    <mergeCell ref="O475:P475"/>
    <mergeCell ref="C479:D479"/>
    <mergeCell ref="O479:P479"/>
    <mergeCell ref="C480:D480"/>
    <mergeCell ref="O480:P480"/>
    <mergeCell ref="B482:B488"/>
    <mergeCell ref="N482:N488"/>
    <mergeCell ref="C483:D483"/>
    <mergeCell ref="O483:P483"/>
    <mergeCell ref="C487:D487"/>
    <mergeCell ref="O487:P487"/>
    <mergeCell ref="B489:B493"/>
    <mergeCell ref="N489:N493"/>
    <mergeCell ref="C596:D596"/>
    <mergeCell ref="O596:P596"/>
    <mergeCell ref="C565:D565"/>
    <mergeCell ref="O565:P565"/>
    <mergeCell ref="C591:D591"/>
    <mergeCell ref="O591:P591"/>
    <mergeCell ref="O630:P630"/>
    <mergeCell ref="B614:B621"/>
    <mergeCell ref="N614:N621"/>
    <mergeCell ref="C615:D615"/>
    <mergeCell ref="O615:P615"/>
    <mergeCell ref="C619:D619"/>
    <mergeCell ref="O619:P619"/>
    <mergeCell ref="C620:D620"/>
    <mergeCell ref="O620:P620"/>
    <mergeCell ref="B622:B628"/>
    <mergeCell ref="N622:N628"/>
    <mergeCell ref="N588:X588"/>
    <mergeCell ref="C660:D660"/>
    <mergeCell ref="O660:P660"/>
    <mergeCell ref="C662:D662"/>
    <mergeCell ref="O662:P662"/>
    <mergeCell ref="C627:D627"/>
    <mergeCell ref="O627:P627"/>
    <mergeCell ref="C623:D623"/>
    <mergeCell ref="O623:P623"/>
    <mergeCell ref="C630:D630"/>
    <mergeCell ref="B654:D654"/>
    <mergeCell ref="B655:D655"/>
    <mergeCell ref="B629:B633"/>
    <mergeCell ref="N629:N633"/>
    <mergeCell ref="C632:D632"/>
    <mergeCell ref="O632:P632"/>
    <mergeCell ref="O693:P693"/>
    <mergeCell ref="O669:P669"/>
    <mergeCell ref="C672:D672"/>
    <mergeCell ref="O672:P672"/>
    <mergeCell ref="C676:D676"/>
    <mergeCell ref="O676:P676"/>
    <mergeCell ref="B684:B691"/>
    <mergeCell ref="N684:N691"/>
    <mergeCell ref="C685:D685"/>
    <mergeCell ref="O685:P685"/>
    <mergeCell ref="B692:B698"/>
    <mergeCell ref="N692:N698"/>
    <mergeCell ref="C697:D697"/>
    <mergeCell ref="O697:P697"/>
    <mergeCell ref="C693:D693"/>
    <mergeCell ref="B726:D726"/>
    <mergeCell ref="B728:L728"/>
    <mergeCell ref="N728:X728"/>
    <mergeCell ref="C689:D689"/>
    <mergeCell ref="O689:P689"/>
    <mergeCell ref="C690:D690"/>
    <mergeCell ref="O690:P690"/>
    <mergeCell ref="B2:I2"/>
    <mergeCell ref="B4:C5"/>
    <mergeCell ref="D4:I5"/>
    <mergeCell ref="B6:C7"/>
    <mergeCell ref="D6:I7"/>
    <mergeCell ref="B8:G8"/>
    <mergeCell ref="B9:D12"/>
    <mergeCell ref="E9:F10"/>
    <mergeCell ref="G9:I10"/>
    <mergeCell ref="E11:F12"/>
    <mergeCell ref="G11:I12"/>
    <mergeCell ref="N12:P12"/>
    <mergeCell ref="J2:L2"/>
    <mergeCell ref="J4:L5"/>
    <mergeCell ref="J6:L7"/>
    <mergeCell ref="J8:L9"/>
    <mergeCell ref="J10:L10"/>
    <mergeCell ref="C70:D70"/>
    <mergeCell ref="O70:P70"/>
    <mergeCell ref="Y12:Z13"/>
    <mergeCell ref="Y1:Z11"/>
    <mergeCell ref="N2:O2"/>
    <mergeCell ref="N3:O3"/>
    <mergeCell ref="N5:P5"/>
    <mergeCell ref="N6:P6"/>
    <mergeCell ref="N7:P7"/>
    <mergeCell ref="N8:P8"/>
    <mergeCell ref="N9:P9"/>
    <mergeCell ref="N10:P10"/>
    <mergeCell ref="N11:P11"/>
    <mergeCell ref="B16:C16"/>
    <mergeCell ref="B17:C17"/>
    <mergeCell ref="B19:D19"/>
    <mergeCell ref="B23:D23"/>
    <mergeCell ref="B24:D24"/>
    <mergeCell ref="B25:D25"/>
    <mergeCell ref="B26:D26"/>
    <mergeCell ref="B20:D20"/>
    <mergeCell ref="B21:D21"/>
    <mergeCell ref="B22:D22"/>
    <mergeCell ref="B28:L28"/>
    <mergeCell ref="N99:N123"/>
    <mergeCell ref="C104:D104"/>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B69:B73"/>
    <mergeCell ref="N69:N73"/>
    <mergeCell ref="B164:D164"/>
    <mergeCell ref="B165:D165"/>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B95:D95"/>
    <mergeCell ref="T95:U96"/>
    <mergeCell ref="V95:X96"/>
    <mergeCell ref="B96:D96"/>
    <mergeCell ref="B98:L98"/>
    <mergeCell ref="N98:X98"/>
    <mergeCell ref="B99:B123"/>
    <mergeCell ref="C182:D182"/>
    <mergeCell ref="O182:P182"/>
    <mergeCell ref="B124:B131"/>
    <mergeCell ref="N124:N131"/>
    <mergeCell ref="C130:D130"/>
    <mergeCell ref="O130:P130"/>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C175:D175"/>
    <mergeCell ref="O175:P175"/>
    <mergeCell ref="C176:D176"/>
    <mergeCell ref="O176:P176"/>
    <mergeCell ref="C177:D177"/>
    <mergeCell ref="O177:P177"/>
    <mergeCell ref="C178:D178"/>
    <mergeCell ref="O178:P178"/>
    <mergeCell ref="C179:D179"/>
    <mergeCell ref="O179:P179"/>
    <mergeCell ref="C186:D186"/>
    <mergeCell ref="O186:P186"/>
    <mergeCell ref="B194:B201"/>
    <mergeCell ref="N194:N201"/>
    <mergeCell ref="C199:D199"/>
    <mergeCell ref="O199:P199"/>
    <mergeCell ref="B202:B208"/>
    <mergeCell ref="N202:N208"/>
    <mergeCell ref="C207:D207"/>
    <mergeCell ref="O207:P207"/>
    <mergeCell ref="C200:D200"/>
    <mergeCell ref="O200:P200"/>
    <mergeCell ref="B169:B193"/>
    <mergeCell ref="N169:N193"/>
    <mergeCell ref="C170:D170"/>
    <mergeCell ref="O170:P170"/>
    <mergeCell ref="C171:D171"/>
    <mergeCell ref="O171:P171"/>
    <mergeCell ref="C172:D172"/>
    <mergeCell ref="O172:P172"/>
    <mergeCell ref="C173:D173"/>
    <mergeCell ref="O173:P173"/>
    <mergeCell ref="C174:D174"/>
    <mergeCell ref="O174:P174"/>
    <mergeCell ref="C252:D252"/>
    <mergeCell ref="O252:P252"/>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C243:D243"/>
    <mergeCell ref="O243:P243"/>
    <mergeCell ref="C245:D245"/>
    <mergeCell ref="O245:P245"/>
    <mergeCell ref="C246:D246"/>
    <mergeCell ref="O246:P246"/>
    <mergeCell ref="C247:D247"/>
    <mergeCell ref="O247:P247"/>
    <mergeCell ref="C256:D256"/>
    <mergeCell ref="O256:P256"/>
    <mergeCell ref="B264:B271"/>
    <mergeCell ref="N264:N271"/>
    <mergeCell ref="C265:D265"/>
    <mergeCell ref="O265:P265"/>
    <mergeCell ref="C270:D270"/>
    <mergeCell ref="O270:P270"/>
    <mergeCell ref="B239:B263"/>
    <mergeCell ref="C239:D239"/>
    <mergeCell ref="N239:N263"/>
    <mergeCell ref="O239:P239"/>
    <mergeCell ref="C240:D240"/>
    <mergeCell ref="O240:P240"/>
    <mergeCell ref="C241:D241"/>
    <mergeCell ref="O241:P241"/>
    <mergeCell ref="C242:D242"/>
    <mergeCell ref="O242:P242"/>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B305:D305"/>
    <mergeCell ref="T305:U306"/>
    <mergeCell ref="V305:X306"/>
    <mergeCell ref="B306:D306"/>
    <mergeCell ref="B308:L308"/>
    <mergeCell ref="B309:B333"/>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O318:P318"/>
    <mergeCell ref="C322:D322"/>
    <mergeCell ref="O322:P322"/>
    <mergeCell ref="C326:D326"/>
    <mergeCell ref="O326:P326"/>
    <mergeCell ref="C350:D350"/>
    <mergeCell ref="O350:P350"/>
    <mergeCell ref="C352:D352"/>
    <mergeCell ref="O352:P352"/>
    <mergeCell ref="B354:B356"/>
    <mergeCell ref="N354:N356"/>
    <mergeCell ref="C355:D355"/>
    <mergeCell ref="O355:P355"/>
    <mergeCell ref="B357:B361"/>
    <mergeCell ref="N357:N361"/>
    <mergeCell ref="B349:B353"/>
    <mergeCell ref="N349:N353"/>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87:D387"/>
    <mergeCell ref="O387:P387"/>
    <mergeCell ref="C396:D396"/>
    <mergeCell ref="O396:P396"/>
    <mergeCell ref="B412:B418"/>
    <mergeCell ref="N412:N418"/>
    <mergeCell ref="C413:D413"/>
    <mergeCell ref="O413:P413"/>
    <mergeCell ref="C417:D417"/>
    <mergeCell ref="O417:P417"/>
    <mergeCell ref="B419:B423"/>
    <mergeCell ref="N419:N423"/>
    <mergeCell ref="C420:D420"/>
    <mergeCell ref="O420:P420"/>
    <mergeCell ref="C422:D422"/>
    <mergeCell ref="O422:P422"/>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C457:D457"/>
    <mergeCell ref="O457:P457"/>
    <mergeCell ref="C458:D458"/>
    <mergeCell ref="O458:P458"/>
    <mergeCell ref="C466:D466"/>
    <mergeCell ref="O466:P466"/>
    <mergeCell ref="C462:D462"/>
    <mergeCell ref="O462:P462"/>
    <mergeCell ref="C455:D455"/>
    <mergeCell ref="B494:B496"/>
    <mergeCell ref="N494:N496"/>
    <mergeCell ref="B497:B501"/>
    <mergeCell ref="N497:N501"/>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B514:D514"/>
    <mergeCell ref="B515:D515"/>
    <mergeCell ref="T515:U516"/>
    <mergeCell ref="V515:X516"/>
    <mergeCell ref="B516:D516"/>
    <mergeCell ref="B518:L518"/>
    <mergeCell ref="N518:X518"/>
    <mergeCell ref="C527:D527"/>
    <mergeCell ref="O527:P527"/>
    <mergeCell ref="C529:D529"/>
    <mergeCell ref="O529:P529"/>
    <mergeCell ref="C523:D523"/>
    <mergeCell ref="O523:P523"/>
    <mergeCell ref="C524:D524"/>
    <mergeCell ref="O524:P524"/>
    <mergeCell ref="C526:D526"/>
    <mergeCell ref="O526:P526"/>
    <mergeCell ref="C528:D528"/>
    <mergeCell ref="O528:P528"/>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19:B543"/>
    <mergeCell ref="C519:D519"/>
    <mergeCell ref="N519:N543"/>
    <mergeCell ref="O519:P519"/>
    <mergeCell ref="C520:D520"/>
    <mergeCell ref="O520:P520"/>
    <mergeCell ref="C522:D522"/>
    <mergeCell ref="O522:P522"/>
    <mergeCell ref="B552:B558"/>
    <mergeCell ref="N552:N558"/>
    <mergeCell ref="C553:D553"/>
    <mergeCell ref="O553:P553"/>
    <mergeCell ref="B559:B563"/>
    <mergeCell ref="N559:N563"/>
    <mergeCell ref="B564:B566"/>
    <mergeCell ref="N564:N566"/>
    <mergeCell ref="B567:B571"/>
    <mergeCell ref="N567:N571"/>
    <mergeCell ref="C560:D560"/>
    <mergeCell ref="O560:P560"/>
    <mergeCell ref="C562:D562"/>
    <mergeCell ref="O562:P562"/>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9:D599"/>
    <mergeCell ref="O599:P599"/>
    <mergeCell ref="C594:D594"/>
    <mergeCell ref="O594:P594"/>
    <mergeCell ref="B634:B636"/>
    <mergeCell ref="N634:N636"/>
    <mergeCell ref="C635:D635"/>
    <mergeCell ref="O635:P635"/>
    <mergeCell ref="B637:B641"/>
    <mergeCell ref="N637:N641"/>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T655:U656"/>
    <mergeCell ref="V655:X656"/>
    <mergeCell ref="B656:D656"/>
    <mergeCell ref="B658:L658"/>
    <mergeCell ref="N658:X658"/>
    <mergeCell ref="B659:B683"/>
    <mergeCell ref="C659:D659"/>
    <mergeCell ref="N659:N683"/>
    <mergeCell ref="O659:P659"/>
    <mergeCell ref="C661:D661"/>
    <mergeCell ref="O661:P661"/>
    <mergeCell ref="C663:D663"/>
    <mergeCell ref="O663:P663"/>
    <mergeCell ref="C664:D664"/>
    <mergeCell ref="O664:P664"/>
    <mergeCell ref="C666:D666"/>
    <mergeCell ref="O666:P666"/>
    <mergeCell ref="C667:D667"/>
    <mergeCell ref="O667:P667"/>
    <mergeCell ref="C668:D668"/>
    <mergeCell ref="O668:P668"/>
    <mergeCell ref="C669:D669"/>
    <mergeCell ref="C665:D665"/>
    <mergeCell ref="O665:P665"/>
    <mergeCell ref="B699:B703"/>
    <mergeCell ref="N699:N703"/>
    <mergeCell ref="C700:D700"/>
    <mergeCell ref="O700:P700"/>
    <mergeCell ref="C702:D702"/>
    <mergeCell ref="O702:P702"/>
    <mergeCell ref="B704:B706"/>
    <mergeCell ref="N704:N706"/>
    <mergeCell ref="C705:D705"/>
    <mergeCell ref="O705:P705"/>
    <mergeCell ref="B707:B711"/>
    <mergeCell ref="N707:N711"/>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C744:D744"/>
    <mergeCell ref="O744:P744"/>
    <mergeCell ref="C745:D745"/>
    <mergeCell ref="O745:P745"/>
    <mergeCell ref="C746:D746"/>
    <mergeCell ref="O746:P746"/>
    <mergeCell ref="C747:D747"/>
    <mergeCell ref="O747:P747"/>
    <mergeCell ref="C749:D749"/>
    <mergeCell ref="O749:P749"/>
    <mergeCell ref="N729:N752"/>
    <mergeCell ref="O729:P729"/>
    <mergeCell ref="C730:D730"/>
    <mergeCell ref="O730:P730"/>
    <mergeCell ref="C732:D732"/>
    <mergeCell ref="O732:P732"/>
    <mergeCell ref="C733:D733"/>
    <mergeCell ref="O733:P733"/>
    <mergeCell ref="C734:D734"/>
    <mergeCell ref="O734:P734"/>
    <mergeCell ref="C735:D735"/>
    <mergeCell ref="O735:P735"/>
    <mergeCell ref="C737:D737"/>
    <mergeCell ref="O737:P737"/>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29:B752"/>
    <mergeCell ref="C729:D729"/>
    <mergeCell ref="C738:D738"/>
    <mergeCell ref="O738:P738"/>
    <mergeCell ref="C739:D739"/>
    <mergeCell ref="O739:P739"/>
    <mergeCell ref="C742:D742"/>
    <mergeCell ref="O742:P742"/>
    <mergeCell ref="C743:D743"/>
    <mergeCell ref="O743:P743"/>
    <mergeCell ref="C731:D731"/>
    <mergeCell ref="O731:P731"/>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7BDA1176-BB63-457A-9DB9-E600DF09B460}">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9C0690D-3C73-4871-9642-8C39D64A5843}">
          <x14:formula1>
            <xm:f>Lister!$B$3:$B$12</xm:f>
          </x14:formula1>
          <xm:sqref>D6</xm:sqref>
        </x14:dataValidation>
        <x14:dataValidation type="list" allowBlank="1" showInputMessage="1" showErrorMessage="1" xr:uid="{013B8E7B-B218-44FD-85A9-1F4C534F0263}">
          <x14:formula1>
            <xm:f>Lister!$C$3:$C$5</xm:f>
          </x14:formula1>
          <xm:sqref>J11:L12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42"/>
      <c r="F31" s="142"/>
      <c r="G31" s="142"/>
      <c r="H31" s="142"/>
      <c r="I31" s="142"/>
      <c r="J31" s="1"/>
      <c r="K31" s="1"/>
      <c r="L31" s="29">
        <f t="shared" ref="L31:L40" si="19">SUM(E31:K31)</f>
        <v>0</v>
      </c>
      <c r="M31" s="26"/>
      <c r="N31" s="262"/>
      <c r="O31" s="221" t="str">
        <f>IF($J$4&lt;&gt;0,$J$4,"")</f>
        <v/>
      </c>
      <c r="P31" s="222"/>
      <c r="Q31" s="142"/>
      <c r="R31" s="142"/>
      <c r="S31" s="142"/>
      <c r="T31" s="142"/>
      <c r="U31" s="142"/>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42"/>
      <c r="F101" s="142"/>
      <c r="G101" s="142"/>
      <c r="H101" s="142"/>
      <c r="I101" s="142"/>
      <c r="J101" s="1"/>
      <c r="K101" s="1"/>
      <c r="L101" s="148">
        <f t="shared" ref="L101:L103" si="94">SUM(E101:K101)</f>
        <v>0</v>
      </c>
      <c r="M101" s="26"/>
      <c r="N101" s="262"/>
      <c r="O101" s="221" t="str">
        <f>IF($J$4&lt;&gt;0,$J$4,"")</f>
        <v/>
      </c>
      <c r="P101" s="222"/>
      <c r="Q101" s="142"/>
      <c r="R101" s="142"/>
      <c r="S101" s="142"/>
      <c r="T101" s="142"/>
      <c r="U101" s="142"/>
      <c r="V101" s="1"/>
      <c r="W101" s="1"/>
      <c r="X101" s="148">
        <f t="shared" ref="X101:X103" si="95">SUM(Q101:W101)</f>
        <v>0</v>
      </c>
      <c r="Y101" s="26"/>
      <c r="Z101" s="224"/>
    </row>
    <row r="102" spans="1:26" x14ac:dyDescent="0.25">
      <c r="A102" s="26"/>
      <c r="B102" s="262"/>
      <c r="C102" s="221" t="str">
        <f>IF($J$6&lt;&gt;0,$J$6,"")</f>
        <v/>
      </c>
      <c r="D102" s="222"/>
      <c r="E102" s="1"/>
      <c r="F102" s="1"/>
      <c r="G102" s="1"/>
      <c r="H102" s="1"/>
      <c r="I102" s="1"/>
      <c r="J102" s="1"/>
      <c r="K102" s="1"/>
      <c r="L102" s="148">
        <f t="shared" si="94"/>
        <v>0</v>
      </c>
      <c r="M102" s="26"/>
      <c r="N102" s="262"/>
      <c r="O102" s="221" t="str">
        <f>IF($J$6&lt;&gt;0,$J$6,"")</f>
        <v/>
      </c>
      <c r="P102" s="222"/>
      <c r="Q102" s="1"/>
      <c r="R102" s="1"/>
      <c r="S102" s="1"/>
      <c r="T102" s="1"/>
      <c r="U102" s="1"/>
      <c r="V102" s="1"/>
      <c r="W102" s="1"/>
      <c r="X102" s="148">
        <f t="shared" si="95"/>
        <v>0</v>
      </c>
      <c r="Y102" s="26"/>
      <c r="Z102" s="224"/>
    </row>
    <row r="103" spans="1:26" x14ac:dyDescent="0.25">
      <c r="A103" s="26"/>
      <c r="B103" s="262"/>
      <c r="C103" s="221" t="str">
        <f>IF($J$8&lt;&gt;0,$J$8,"")</f>
        <v/>
      </c>
      <c r="D103" s="222"/>
      <c r="E103" s="1"/>
      <c r="F103" s="1"/>
      <c r="G103" s="1"/>
      <c r="H103" s="1"/>
      <c r="I103" s="1"/>
      <c r="J103" s="1"/>
      <c r="K103" s="1"/>
      <c r="L103" s="148">
        <f t="shared" si="94"/>
        <v>0</v>
      </c>
      <c r="M103" s="26"/>
      <c r="N103" s="262"/>
      <c r="O103" s="221" t="str">
        <f>IF($J$8&lt;&gt;0,$J$8,"")</f>
        <v/>
      </c>
      <c r="P103" s="222"/>
      <c r="Q103" s="1"/>
      <c r="R103" s="1"/>
      <c r="S103" s="1"/>
      <c r="T103" s="1"/>
      <c r="U103" s="1"/>
      <c r="V103" s="1"/>
      <c r="W103" s="1"/>
      <c r="X103" s="148">
        <f t="shared" si="95"/>
        <v>0</v>
      </c>
      <c r="Y103" s="26"/>
      <c r="Z103" s="224"/>
    </row>
    <row r="104" spans="1:26" x14ac:dyDescent="0.25">
      <c r="A104" s="26"/>
      <c r="B104" s="262"/>
      <c r="C104" s="269" t="s">
        <v>102</v>
      </c>
      <c r="D104" s="270"/>
      <c r="E104" s="114"/>
      <c r="F104" s="114"/>
      <c r="G104" s="114"/>
      <c r="H104" s="114"/>
      <c r="I104" s="114"/>
      <c r="J104" s="114"/>
      <c r="K104" s="114"/>
      <c r="L104" s="149"/>
      <c r="M104" s="26"/>
      <c r="N104" s="262"/>
      <c r="O104" s="269" t="s">
        <v>102</v>
      </c>
      <c r="P104" s="270"/>
      <c r="Q104" s="114"/>
      <c r="R104" s="114"/>
      <c r="S104" s="114"/>
      <c r="T104" s="114"/>
      <c r="U104" s="114"/>
      <c r="V104" s="114"/>
      <c r="W104" s="114"/>
      <c r="X104" s="149"/>
      <c r="Y104" s="26"/>
      <c r="Z104" s="224"/>
    </row>
    <row r="105" spans="1:26" x14ac:dyDescent="0.25">
      <c r="A105" s="26"/>
      <c r="B105" s="262"/>
      <c r="C105" s="278" t="s">
        <v>119</v>
      </c>
      <c r="D105" s="222"/>
      <c r="E105" s="142"/>
      <c r="F105" s="142"/>
      <c r="G105" s="142"/>
      <c r="H105" s="142"/>
      <c r="I105" s="142"/>
      <c r="J105" s="1"/>
      <c r="K105" s="1"/>
      <c r="L105" s="148">
        <f t="shared" ref="L105:L110" si="96">SUM(E105:K105)</f>
        <v>0</v>
      </c>
      <c r="M105" s="26"/>
      <c r="N105" s="262"/>
      <c r="O105" s="278" t="s">
        <v>119</v>
      </c>
      <c r="P105" s="222"/>
      <c r="Q105" s="142"/>
      <c r="R105" s="142"/>
      <c r="S105" s="142"/>
      <c r="T105" s="142"/>
      <c r="U105" s="142"/>
      <c r="V105" s="1"/>
      <c r="W105" s="1"/>
      <c r="X105" s="148">
        <f t="shared" ref="X105:X110" si="97">SUM(Q105:W105)</f>
        <v>0</v>
      </c>
      <c r="Y105" s="26"/>
      <c r="Z105" s="224"/>
    </row>
    <row r="106" spans="1:26" x14ac:dyDescent="0.25">
      <c r="A106" s="26"/>
      <c r="B106" s="262"/>
      <c r="C106" s="278"/>
      <c r="D106" s="222"/>
      <c r="E106" s="1"/>
      <c r="F106" s="1"/>
      <c r="G106" s="1"/>
      <c r="H106" s="1"/>
      <c r="I106" s="1"/>
      <c r="J106" s="1"/>
      <c r="K106" s="1"/>
      <c r="L106" s="148">
        <f t="shared" si="96"/>
        <v>0</v>
      </c>
      <c r="M106" s="26"/>
      <c r="N106" s="262"/>
      <c r="O106" s="278"/>
      <c r="P106" s="222"/>
      <c r="Q106" s="1"/>
      <c r="R106" s="1"/>
      <c r="S106" s="1"/>
      <c r="T106" s="1"/>
      <c r="U106" s="1"/>
      <c r="V106" s="1"/>
      <c r="W106" s="1"/>
      <c r="X106" s="148">
        <f t="shared" si="97"/>
        <v>0</v>
      </c>
      <c r="Y106" s="26"/>
      <c r="Z106" s="224"/>
    </row>
    <row r="107" spans="1:26" x14ac:dyDescent="0.25">
      <c r="A107" s="26"/>
      <c r="B107" s="262"/>
      <c r="C107" s="278"/>
      <c r="D107" s="222"/>
      <c r="E107" s="1"/>
      <c r="F107" s="1"/>
      <c r="G107" s="1"/>
      <c r="H107" s="1"/>
      <c r="I107" s="1"/>
      <c r="J107" s="1"/>
      <c r="K107" s="1"/>
      <c r="L107" s="148">
        <f t="shared" si="96"/>
        <v>0</v>
      </c>
      <c r="M107" s="26"/>
      <c r="N107" s="262"/>
      <c r="O107" s="278"/>
      <c r="P107" s="222"/>
      <c r="Q107" s="1"/>
      <c r="R107" s="1"/>
      <c r="S107" s="1"/>
      <c r="T107" s="1"/>
      <c r="U107" s="1"/>
      <c r="V107" s="1"/>
      <c r="W107" s="1"/>
      <c r="X107" s="148">
        <f t="shared" si="97"/>
        <v>0</v>
      </c>
      <c r="Y107" s="26"/>
      <c r="Z107" s="224"/>
    </row>
    <row r="108" spans="1:26" x14ac:dyDescent="0.25">
      <c r="A108" s="26"/>
      <c r="B108" s="262"/>
      <c r="C108" s="269" t="s">
        <v>113</v>
      </c>
      <c r="D108" s="270"/>
      <c r="E108" s="121"/>
      <c r="F108" s="122"/>
      <c r="G108" s="122"/>
      <c r="H108" s="122"/>
      <c r="I108" s="122"/>
      <c r="J108" s="122"/>
      <c r="K108" s="122"/>
      <c r="L108" s="150">
        <f t="shared" si="96"/>
        <v>0</v>
      </c>
      <c r="M108" s="26"/>
      <c r="N108" s="262"/>
      <c r="O108" s="269" t="s">
        <v>113</v>
      </c>
      <c r="P108" s="270"/>
      <c r="Q108" s="121"/>
      <c r="R108" s="122"/>
      <c r="S108" s="122"/>
      <c r="T108" s="122"/>
      <c r="U108" s="122"/>
      <c r="V108" s="122"/>
      <c r="W108" s="122"/>
      <c r="X108" s="150">
        <f t="shared" si="97"/>
        <v>0</v>
      </c>
      <c r="Y108" s="26"/>
      <c r="Z108" s="224"/>
    </row>
    <row r="109" spans="1:26" x14ac:dyDescent="0.25">
      <c r="A109" s="26"/>
      <c r="B109" s="262"/>
      <c r="C109" s="269" t="s">
        <v>114</v>
      </c>
      <c r="D109" s="270"/>
      <c r="E109" s="1"/>
      <c r="F109" s="1"/>
      <c r="G109" s="1"/>
      <c r="H109" s="1"/>
      <c r="I109" s="1"/>
      <c r="J109" s="1"/>
      <c r="K109" s="1"/>
      <c r="L109" s="148">
        <f t="shared" si="96"/>
        <v>0</v>
      </c>
      <c r="M109" s="26"/>
      <c r="N109" s="262"/>
      <c r="O109" s="269" t="s">
        <v>114</v>
      </c>
      <c r="P109" s="270"/>
      <c r="Q109" s="1"/>
      <c r="R109" s="1"/>
      <c r="S109" s="1"/>
      <c r="T109" s="1"/>
      <c r="U109" s="1"/>
      <c r="V109" s="1"/>
      <c r="W109" s="1"/>
      <c r="X109" s="148">
        <f t="shared" si="97"/>
        <v>0</v>
      </c>
      <c r="Y109" s="26"/>
      <c r="Z109" s="224"/>
    </row>
    <row r="110" spans="1:26" ht="15.75" thickBot="1" x14ac:dyDescent="0.3">
      <c r="A110" s="26"/>
      <c r="B110" s="262"/>
      <c r="C110" s="31" t="s">
        <v>3</v>
      </c>
      <c r="D110" s="31"/>
      <c r="E110" s="152">
        <f>SUM(E101:E103)+SUM(E105:E109)</f>
        <v>0</v>
      </c>
      <c r="F110" s="152">
        <f t="shared" ref="F110" si="98">SUM(F101:F103)+SUM(F105:F109)</f>
        <v>0</v>
      </c>
      <c r="G110" s="152">
        <f t="shared" ref="G110" si="99">SUM(G101:G103)+SUM(G105:G109)</f>
        <v>0</v>
      </c>
      <c r="H110" s="152">
        <f t="shared" ref="H110:K110" si="100">SUM(H101:H103)+SUM(H105:H109)</f>
        <v>0</v>
      </c>
      <c r="I110" s="152">
        <f t="shared" si="100"/>
        <v>0</v>
      </c>
      <c r="J110" s="152">
        <f t="shared" si="100"/>
        <v>0</v>
      </c>
      <c r="K110" s="152">
        <f t="shared" si="100"/>
        <v>0</v>
      </c>
      <c r="L110" s="151">
        <f t="shared" si="96"/>
        <v>0</v>
      </c>
      <c r="M110" s="26"/>
      <c r="N110" s="262"/>
      <c r="O110" s="31" t="s">
        <v>3</v>
      </c>
      <c r="P110" s="31"/>
      <c r="Q110" s="152">
        <f>SUM(Q101:Q103)+SUM(Q105:Q109)</f>
        <v>0</v>
      </c>
      <c r="R110" s="152">
        <f t="shared" ref="R110" si="101">SUM(R101:R103)+SUM(R105:R109)</f>
        <v>0</v>
      </c>
      <c r="S110" s="152">
        <f t="shared" ref="S110" si="102">SUM(S101:S103)+SUM(S105:S109)</f>
        <v>0</v>
      </c>
      <c r="T110" s="152">
        <f t="shared" ref="T110:W110" si="103">SUM(T101:T103)+SUM(T105:T109)</f>
        <v>0</v>
      </c>
      <c r="U110" s="152">
        <f t="shared" si="103"/>
        <v>0</v>
      </c>
      <c r="V110" s="152">
        <f t="shared" si="103"/>
        <v>0</v>
      </c>
      <c r="W110" s="152">
        <f t="shared" si="103"/>
        <v>0</v>
      </c>
      <c r="X110" s="151">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t="str">
        <f>C105</f>
        <v>TAP</v>
      </c>
      <c r="D117" s="107"/>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t="str">
        <f>O105</f>
        <v>TAP</v>
      </c>
      <c r="P117" s="107"/>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137"/>
      <c r="F133" s="137"/>
      <c r="G133" s="137"/>
      <c r="H133" s="137"/>
      <c r="I133" s="137"/>
      <c r="J133" s="4"/>
      <c r="K133" s="4"/>
      <c r="L133" s="38">
        <f t="shared" ref="L133:L138" si="136">SUM(E133:K133)</f>
        <v>0</v>
      </c>
      <c r="M133" s="26"/>
      <c r="N133" s="262"/>
      <c r="O133" s="276"/>
      <c r="P133" s="277"/>
      <c r="Q133" s="137"/>
      <c r="R133" s="137"/>
      <c r="S133" s="137"/>
      <c r="T133" s="137"/>
      <c r="U133" s="137"/>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42"/>
      <c r="F171" s="142"/>
      <c r="G171" s="142"/>
      <c r="H171" s="142"/>
      <c r="I171" s="142"/>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42"/>
      <c r="F241" s="142"/>
      <c r="G241" s="142"/>
      <c r="H241" s="142"/>
      <c r="I241" s="142"/>
      <c r="J241" s="1"/>
      <c r="K241" s="1"/>
      <c r="L241" s="143">
        <f t="shared" ref="L241:L243" si="250">SUM(E241:K241)</f>
        <v>0</v>
      </c>
      <c r="M241" s="26"/>
      <c r="N241" s="262"/>
      <c r="O241" s="221" t="str">
        <f>IF($J$4&lt;&gt;0,$J$4,"")</f>
        <v/>
      </c>
      <c r="P241" s="222"/>
      <c r="Q241" s="142"/>
      <c r="R241" s="142"/>
      <c r="S241" s="142"/>
      <c r="T241" s="142"/>
      <c r="U241" s="142"/>
      <c r="V241" s="1"/>
      <c r="W241" s="1"/>
      <c r="X241" s="143">
        <f t="shared" ref="X241:X243" si="251">SUM(Q241:W241)</f>
        <v>0</v>
      </c>
      <c r="Y241" s="26"/>
      <c r="Z241" s="224"/>
    </row>
    <row r="242" spans="1:26" x14ac:dyDescent="0.25">
      <c r="A242" s="26"/>
      <c r="B242" s="262"/>
      <c r="C242" s="221" t="str">
        <f>IF($J$6&lt;&gt;0,$J$6,"")</f>
        <v/>
      </c>
      <c r="D242" s="222"/>
      <c r="E242" s="1"/>
      <c r="F242" s="1"/>
      <c r="G242" s="1"/>
      <c r="H242" s="1"/>
      <c r="I242" s="1"/>
      <c r="J242" s="1"/>
      <c r="K242" s="1"/>
      <c r="L242" s="143">
        <f t="shared" si="250"/>
        <v>0</v>
      </c>
      <c r="M242" s="26"/>
      <c r="N242" s="262"/>
      <c r="O242" s="221" t="str">
        <f>IF($J$6&lt;&gt;0,$J$6,"")</f>
        <v/>
      </c>
      <c r="P242" s="222"/>
      <c r="Q242" s="1"/>
      <c r="R242" s="1"/>
      <c r="S242" s="1"/>
      <c r="T242" s="1"/>
      <c r="U242" s="1"/>
      <c r="V242" s="1"/>
      <c r="W242" s="1"/>
      <c r="X242" s="143">
        <f t="shared" si="251"/>
        <v>0</v>
      </c>
      <c r="Y242" s="26"/>
      <c r="Z242" s="224"/>
    </row>
    <row r="243" spans="1:26" x14ac:dyDescent="0.25">
      <c r="A243" s="26"/>
      <c r="B243" s="262"/>
      <c r="C243" s="221" t="str">
        <f>IF($J$8&lt;&gt;0,$J$8,"")</f>
        <v/>
      </c>
      <c r="D243" s="222"/>
      <c r="E243" s="1"/>
      <c r="F243" s="1"/>
      <c r="G243" s="1"/>
      <c r="H243" s="1"/>
      <c r="I243" s="1"/>
      <c r="J243" s="1"/>
      <c r="K243" s="1"/>
      <c r="L243" s="143">
        <f t="shared" si="250"/>
        <v>0</v>
      </c>
      <c r="M243" s="26"/>
      <c r="N243" s="262"/>
      <c r="O243" s="221" t="str">
        <f>IF($J$8&lt;&gt;0,$J$8,"")</f>
        <v/>
      </c>
      <c r="P243" s="222"/>
      <c r="Q243" s="1"/>
      <c r="R243" s="1"/>
      <c r="S243" s="1"/>
      <c r="T243" s="1"/>
      <c r="U243" s="1"/>
      <c r="V243" s="1"/>
      <c r="W243" s="1"/>
      <c r="X243" s="143">
        <f t="shared" si="251"/>
        <v>0</v>
      </c>
      <c r="Y243" s="26"/>
      <c r="Z243" s="224"/>
    </row>
    <row r="244" spans="1:26" x14ac:dyDescent="0.25">
      <c r="A244" s="26"/>
      <c r="B244" s="262"/>
      <c r="C244" s="269" t="s">
        <v>102</v>
      </c>
      <c r="D244" s="270"/>
      <c r="E244" s="114"/>
      <c r="F244" s="114"/>
      <c r="G244" s="114"/>
      <c r="H244" s="114"/>
      <c r="I244" s="114"/>
      <c r="J244" s="114"/>
      <c r="K244" s="114"/>
      <c r="L244" s="144"/>
      <c r="M244" s="26"/>
      <c r="N244" s="262"/>
      <c r="O244" s="269" t="s">
        <v>102</v>
      </c>
      <c r="P244" s="270"/>
      <c r="Q244" s="114"/>
      <c r="R244" s="114"/>
      <c r="S244" s="114"/>
      <c r="T244" s="114"/>
      <c r="U244" s="114"/>
      <c r="V244" s="114"/>
      <c r="W244" s="114"/>
      <c r="X244" s="144"/>
      <c r="Y244" s="26"/>
      <c r="Z244" s="224"/>
    </row>
    <row r="245" spans="1:26" x14ac:dyDescent="0.25">
      <c r="A245" s="26"/>
      <c r="B245" s="262"/>
      <c r="C245" s="278"/>
      <c r="D245" s="222"/>
      <c r="E245" s="142"/>
      <c r="F245" s="142"/>
      <c r="G245" s="142"/>
      <c r="H245" s="142"/>
      <c r="I245" s="142"/>
      <c r="J245" s="1"/>
      <c r="K245" s="1"/>
      <c r="L245" s="143">
        <f t="shared" ref="L245:L250" si="252">SUM(E245:K245)</f>
        <v>0</v>
      </c>
      <c r="M245" s="26"/>
      <c r="N245" s="262"/>
      <c r="O245" s="278"/>
      <c r="P245" s="222"/>
      <c r="Q245" s="142"/>
      <c r="R245" s="142"/>
      <c r="S245" s="142"/>
      <c r="T245" s="142"/>
      <c r="U245" s="142"/>
      <c r="V245" s="1"/>
      <c r="W245" s="1"/>
      <c r="X245" s="143">
        <f t="shared" ref="X245:X250" si="253">SUM(Q245:W245)</f>
        <v>0</v>
      </c>
      <c r="Y245" s="26"/>
      <c r="Z245" s="224"/>
    </row>
    <row r="246" spans="1:26" x14ac:dyDescent="0.25">
      <c r="A246" s="26"/>
      <c r="B246" s="262"/>
      <c r="C246" s="278"/>
      <c r="D246" s="222"/>
      <c r="E246" s="1"/>
      <c r="F246" s="1"/>
      <c r="G246" s="1"/>
      <c r="H246" s="1"/>
      <c r="I246" s="1"/>
      <c r="J246" s="1"/>
      <c r="K246" s="1"/>
      <c r="L246" s="143">
        <f t="shared" si="252"/>
        <v>0</v>
      </c>
      <c r="M246" s="26"/>
      <c r="N246" s="262"/>
      <c r="O246" s="278"/>
      <c r="P246" s="222"/>
      <c r="Q246" s="1"/>
      <c r="R246" s="1"/>
      <c r="S246" s="1"/>
      <c r="T246" s="1"/>
      <c r="U246" s="1"/>
      <c r="V246" s="1"/>
      <c r="W246" s="1"/>
      <c r="X246" s="143">
        <f t="shared" si="253"/>
        <v>0</v>
      </c>
      <c r="Y246" s="26"/>
      <c r="Z246" s="224"/>
    </row>
    <row r="247" spans="1:26" x14ac:dyDescent="0.25">
      <c r="A247" s="26"/>
      <c r="B247" s="262"/>
      <c r="C247" s="278"/>
      <c r="D247" s="222"/>
      <c r="E247" s="1"/>
      <c r="F247" s="1"/>
      <c r="G247" s="1"/>
      <c r="H247" s="1"/>
      <c r="I247" s="1"/>
      <c r="J247" s="1"/>
      <c r="K247" s="1"/>
      <c r="L247" s="143">
        <f t="shared" si="252"/>
        <v>0</v>
      </c>
      <c r="M247" s="26"/>
      <c r="N247" s="262"/>
      <c r="O247" s="278"/>
      <c r="P247" s="222"/>
      <c r="Q247" s="1"/>
      <c r="R247" s="1"/>
      <c r="S247" s="1"/>
      <c r="T247" s="1"/>
      <c r="U247" s="1"/>
      <c r="V247" s="1"/>
      <c r="W247" s="1"/>
      <c r="X247" s="143">
        <f t="shared" si="253"/>
        <v>0</v>
      </c>
      <c r="Y247" s="26"/>
      <c r="Z247" s="224"/>
    </row>
    <row r="248" spans="1:26" x14ac:dyDescent="0.25">
      <c r="A248" s="26"/>
      <c r="B248" s="262"/>
      <c r="C248" s="269" t="s">
        <v>113</v>
      </c>
      <c r="D248" s="270"/>
      <c r="E248" s="121"/>
      <c r="F248" s="122"/>
      <c r="G248" s="122"/>
      <c r="H248" s="122"/>
      <c r="I248" s="122"/>
      <c r="J248" s="122"/>
      <c r="K248" s="122"/>
      <c r="L248" s="145">
        <f t="shared" si="252"/>
        <v>0</v>
      </c>
      <c r="M248" s="26"/>
      <c r="N248" s="262"/>
      <c r="O248" s="269" t="s">
        <v>113</v>
      </c>
      <c r="P248" s="270"/>
      <c r="Q248" s="121"/>
      <c r="R248" s="122"/>
      <c r="S248" s="122"/>
      <c r="T248" s="122"/>
      <c r="U248" s="122"/>
      <c r="V248" s="122"/>
      <c r="W248" s="122"/>
      <c r="X248" s="145">
        <f t="shared" si="253"/>
        <v>0</v>
      </c>
      <c r="Y248" s="26"/>
      <c r="Z248" s="224"/>
    </row>
    <row r="249" spans="1:26" x14ac:dyDescent="0.25">
      <c r="A249" s="26"/>
      <c r="B249" s="262"/>
      <c r="C249" s="269" t="s">
        <v>114</v>
      </c>
      <c r="D249" s="270"/>
      <c r="E249" s="1"/>
      <c r="F249" s="1"/>
      <c r="G249" s="1"/>
      <c r="H249" s="1"/>
      <c r="I249" s="1"/>
      <c r="J249" s="1"/>
      <c r="K249" s="1"/>
      <c r="L249" s="143">
        <f t="shared" si="252"/>
        <v>0</v>
      </c>
      <c r="M249" s="26"/>
      <c r="N249" s="262"/>
      <c r="O249" s="269" t="s">
        <v>114</v>
      </c>
      <c r="P249" s="270"/>
      <c r="Q249" s="1"/>
      <c r="R249" s="1"/>
      <c r="S249" s="1"/>
      <c r="T249" s="1"/>
      <c r="U249" s="1"/>
      <c r="V249" s="1"/>
      <c r="W249" s="1"/>
      <c r="X249" s="143">
        <f t="shared" si="253"/>
        <v>0</v>
      </c>
      <c r="Y249" s="26"/>
      <c r="Z249" s="224"/>
    </row>
    <row r="250" spans="1:26" ht="15.75" thickBot="1" x14ac:dyDescent="0.3">
      <c r="A250" s="26"/>
      <c r="B250" s="262"/>
      <c r="C250" s="31" t="s">
        <v>3</v>
      </c>
      <c r="D250" s="31"/>
      <c r="E250" s="147">
        <f>SUM(E241:E243)+SUM(E245:E249)</f>
        <v>0</v>
      </c>
      <c r="F250" s="147">
        <f t="shared" ref="F250" si="254">SUM(F241:F243)+SUM(F245:F249)</f>
        <v>0</v>
      </c>
      <c r="G250" s="147">
        <f t="shared" ref="G250" si="255">SUM(G241:G243)+SUM(G245:G249)</f>
        <v>0</v>
      </c>
      <c r="H250" s="147">
        <f t="shared" ref="H250:K250" si="256">SUM(H241:H243)+SUM(H245:H249)</f>
        <v>0</v>
      </c>
      <c r="I250" s="147">
        <f t="shared" si="256"/>
        <v>0</v>
      </c>
      <c r="J250" s="147">
        <f t="shared" si="256"/>
        <v>0</v>
      </c>
      <c r="K250" s="147">
        <f t="shared" si="256"/>
        <v>0</v>
      </c>
      <c r="L250" s="146">
        <f t="shared" si="252"/>
        <v>0</v>
      </c>
      <c r="M250" s="26"/>
      <c r="N250" s="262"/>
      <c r="O250" s="31" t="s">
        <v>3</v>
      </c>
      <c r="P250" s="31"/>
      <c r="Q250" s="147">
        <f>SUM(Q241:Q243)+SUM(Q245:Q249)</f>
        <v>0</v>
      </c>
      <c r="R250" s="147">
        <f t="shared" ref="R250" si="257">SUM(R241:R243)+SUM(R245:R249)</f>
        <v>0</v>
      </c>
      <c r="S250" s="147">
        <f t="shared" ref="S250" si="258">SUM(S241:S243)+SUM(S245:S249)</f>
        <v>0</v>
      </c>
      <c r="T250" s="147">
        <f t="shared" ref="T250:W250" si="259">SUM(T241:T243)+SUM(T245:T249)</f>
        <v>0</v>
      </c>
      <c r="U250" s="147">
        <f t="shared" si="259"/>
        <v>0</v>
      </c>
      <c r="V250" s="147">
        <f t="shared" si="259"/>
        <v>0</v>
      </c>
      <c r="W250" s="147">
        <f t="shared" si="259"/>
        <v>0</v>
      </c>
      <c r="X250" s="146">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137"/>
      <c r="F265" s="137"/>
      <c r="G265" s="137"/>
      <c r="H265" s="4"/>
      <c r="I265" s="4"/>
      <c r="J265" s="4"/>
      <c r="K265" s="4"/>
      <c r="L265" s="38">
        <f t="shared" ref="L265:L271" si="286">SUM(E265:K265)</f>
        <v>0</v>
      </c>
      <c r="M265" s="26"/>
      <c r="N265" s="262"/>
      <c r="O265" s="276"/>
      <c r="P265" s="277"/>
      <c r="Q265" s="137"/>
      <c r="R265" s="137"/>
      <c r="S265" s="137"/>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137"/>
      <c r="F273" s="137"/>
      <c r="G273" s="137"/>
      <c r="H273" s="137"/>
      <c r="I273" s="137"/>
      <c r="J273" s="4"/>
      <c r="K273" s="4"/>
      <c r="L273" s="38">
        <f t="shared" ref="L273:L278" si="292">SUM(E273:K273)</f>
        <v>0</v>
      </c>
      <c r="M273" s="26"/>
      <c r="N273" s="262"/>
      <c r="O273" s="276"/>
      <c r="P273" s="277"/>
      <c r="Q273" s="137"/>
      <c r="R273" s="137"/>
      <c r="S273" s="137"/>
      <c r="T273" s="137"/>
      <c r="U273" s="137"/>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137"/>
      <c r="F280" s="137"/>
      <c r="G280" s="137"/>
      <c r="H280" s="137"/>
      <c r="I280" s="137"/>
      <c r="J280" s="4"/>
      <c r="K280" s="4"/>
      <c r="L280" s="38">
        <f>SUM(E280:K280)</f>
        <v>0</v>
      </c>
      <c r="M280" s="26"/>
      <c r="N280" s="262"/>
      <c r="O280" s="276"/>
      <c r="P280" s="277"/>
      <c r="Q280" s="137"/>
      <c r="R280" s="137"/>
      <c r="S280" s="137"/>
      <c r="T280" s="137"/>
      <c r="U280" s="137"/>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42"/>
      <c r="F381" s="142"/>
      <c r="G381" s="142"/>
      <c r="H381" s="142"/>
      <c r="I381" s="142"/>
      <c r="J381" s="1"/>
      <c r="K381" s="1"/>
      <c r="L381" s="29">
        <f t="shared" ref="L381:L383" si="406">SUM(E381:K381)</f>
        <v>0</v>
      </c>
      <c r="M381" s="26"/>
      <c r="N381" s="262"/>
      <c r="O381" s="221" t="str">
        <f>IF($J$4&lt;&gt;0,$J$4,"")</f>
        <v/>
      </c>
      <c r="P381" s="222"/>
      <c r="Q381" s="142"/>
      <c r="R381" s="142"/>
      <c r="S381" s="142"/>
      <c r="T381" s="142"/>
      <c r="U381" s="142"/>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137"/>
      <c r="F413" s="137"/>
      <c r="G413" s="137"/>
      <c r="H413" s="137"/>
      <c r="I413" s="137"/>
      <c r="J413" s="4"/>
      <c r="K413" s="4"/>
      <c r="L413" s="38">
        <f t="shared" ref="L413:L418" si="448">SUM(E413:K413)</f>
        <v>0</v>
      </c>
      <c r="M413" s="26"/>
      <c r="N413" s="262"/>
      <c r="O413" s="276"/>
      <c r="P413" s="277"/>
      <c r="Q413" s="137"/>
      <c r="R413" s="137"/>
      <c r="S413" s="137"/>
      <c r="T413" s="137"/>
      <c r="U413" s="137"/>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8:L28"/>
    <mergeCell ref="N28:X28"/>
    <mergeCell ref="C29:D29"/>
    <mergeCell ref="O29:P29"/>
    <mergeCell ref="C30:D30"/>
    <mergeCell ref="O102:P102"/>
    <mergeCell ref="O630:P630"/>
    <mergeCell ref="O105:P105"/>
    <mergeCell ref="O179:P179"/>
    <mergeCell ref="O247:P247"/>
    <mergeCell ref="N308:X308"/>
    <mergeCell ref="N378:X378"/>
    <mergeCell ref="T445:U446"/>
    <mergeCell ref="V445:X446"/>
    <mergeCell ref="N448:X448"/>
    <mergeCell ref="C59:D59"/>
    <mergeCell ref="O59:P59"/>
    <mergeCell ref="C63:D63"/>
    <mergeCell ref="O63:P63"/>
    <mergeCell ref="C55:D55"/>
    <mergeCell ref="O55:P55"/>
    <mergeCell ref="O30:P30"/>
    <mergeCell ref="C31:D31"/>
    <mergeCell ref="O31:P31"/>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21:D21"/>
    <mergeCell ref="B22:D22"/>
    <mergeCell ref="C35:D35"/>
    <mergeCell ref="O35:P35"/>
    <mergeCell ref="C36:D36"/>
    <mergeCell ref="O36:P36"/>
    <mergeCell ref="C37:D37"/>
    <mergeCell ref="O37:P37"/>
    <mergeCell ref="C32:D32"/>
    <mergeCell ref="O32:P32"/>
    <mergeCell ref="C33:D33"/>
    <mergeCell ref="O33:P33"/>
    <mergeCell ref="C34:D34"/>
    <mergeCell ref="O34:P34"/>
    <mergeCell ref="B89:D89"/>
    <mergeCell ref="B90:D90"/>
    <mergeCell ref="B91:D91"/>
    <mergeCell ref="B92:D92"/>
    <mergeCell ref="C101:D101"/>
    <mergeCell ref="O101:P101"/>
    <mergeCell ref="C102:D102"/>
    <mergeCell ref="C72:D72"/>
    <mergeCell ref="O72:P72"/>
    <mergeCell ref="B74:B76"/>
    <mergeCell ref="N74:N76"/>
    <mergeCell ref="C75:D75"/>
    <mergeCell ref="O75:P75"/>
    <mergeCell ref="B77:B81"/>
    <mergeCell ref="N77:N81"/>
    <mergeCell ref="O103:P103"/>
    <mergeCell ref="C99:D99"/>
    <mergeCell ref="O99:P99"/>
    <mergeCell ref="C100:D100"/>
    <mergeCell ref="O100:P100"/>
    <mergeCell ref="C125:D125"/>
    <mergeCell ref="O125:P125"/>
    <mergeCell ref="C129:D129"/>
    <mergeCell ref="O129:P129"/>
    <mergeCell ref="O104:P104"/>
    <mergeCell ref="C105:D105"/>
    <mergeCell ref="C106:D106"/>
    <mergeCell ref="O106:P106"/>
    <mergeCell ref="C107:D107"/>
    <mergeCell ref="O107:P107"/>
    <mergeCell ref="C108:D108"/>
    <mergeCell ref="O108:P108"/>
    <mergeCell ref="C109:D109"/>
    <mergeCell ref="O109:P109"/>
    <mergeCell ref="C112:D112"/>
    <mergeCell ref="O112:P112"/>
    <mergeCell ref="C116:D116"/>
    <mergeCell ref="O116:P116"/>
    <mergeCell ref="C169:D169"/>
    <mergeCell ref="O169:P169"/>
    <mergeCell ref="C195:D195"/>
    <mergeCell ref="O195:P195"/>
    <mergeCell ref="B164:D164"/>
    <mergeCell ref="B165:D165"/>
    <mergeCell ref="C137:D137"/>
    <mergeCell ref="O137:P137"/>
    <mergeCell ref="B139:B143"/>
    <mergeCell ref="N139:N143"/>
    <mergeCell ref="C140:D140"/>
    <mergeCell ref="O140:P140"/>
    <mergeCell ref="C142:D142"/>
    <mergeCell ref="O142:P142"/>
    <mergeCell ref="B147:B151"/>
    <mergeCell ref="N147:N151"/>
    <mergeCell ref="O170:P170"/>
    <mergeCell ref="C171:D171"/>
    <mergeCell ref="O171:P171"/>
    <mergeCell ref="C172:D172"/>
    <mergeCell ref="O172:P172"/>
    <mergeCell ref="C173:D173"/>
    <mergeCell ref="O173:P173"/>
    <mergeCell ref="C174:D174"/>
    <mergeCell ref="B234:D234"/>
    <mergeCell ref="B235:D235"/>
    <mergeCell ref="C203:D203"/>
    <mergeCell ref="O203:P203"/>
    <mergeCell ref="C200:D200"/>
    <mergeCell ref="O200:P200"/>
    <mergeCell ref="B209:B213"/>
    <mergeCell ref="N209:N213"/>
    <mergeCell ref="C210:D210"/>
    <mergeCell ref="O210:P210"/>
    <mergeCell ref="C212:D212"/>
    <mergeCell ref="O212:P212"/>
    <mergeCell ref="B202:B208"/>
    <mergeCell ref="N202:N208"/>
    <mergeCell ref="C207:D207"/>
    <mergeCell ref="O207:P207"/>
    <mergeCell ref="B214:B216"/>
    <mergeCell ref="N214:N216"/>
    <mergeCell ref="C215:D215"/>
    <mergeCell ref="O215:P215"/>
    <mergeCell ref="B217:B221"/>
    <mergeCell ref="N217:N221"/>
    <mergeCell ref="B306:D306"/>
    <mergeCell ref="B308:L308"/>
    <mergeCell ref="C269:D269"/>
    <mergeCell ref="O269:P269"/>
    <mergeCell ref="B272:B278"/>
    <mergeCell ref="N272:N278"/>
    <mergeCell ref="C273:D273"/>
    <mergeCell ref="O273:P273"/>
    <mergeCell ref="C277:D277"/>
    <mergeCell ref="O277:P277"/>
    <mergeCell ref="B264:B271"/>
    <mergeCell ref="N264:N271"/>
    <mergeCell ref="C265:D265"/>
    <mergeCell ref="O265:P265"/>
    <mergeCell ref="C270:D270"/>
    <mergeCell ref="O270:P270"/>
    <mergeCell ref="B287:B291"/>
    <mergeCell ref="N287:N291"/>
    <mergeCell ref="C312:D312"/>
    <mergeCell ref="O312:P312"/>
    <mergeCell ref="C313:D313"/>
    <mergeCell ref="O313:P313"/>
    <mergeCell ref="C315:D315"/>
    <mergeCell ref="O315:P315"/>
    <mergeCell ref="C319:D319"/>
    <mergeCell ref="O319:P319"/>
    <mergeCell ref="C316:D316"/>
    <mergeCell ref="O316:P316"/>
    <mergeCell ref="B446:D446"/>
    <mergeCell ref="B448:L448"/>
    <mergeCell ref="C425:D425"/>
    <mergeCell ref="O425:P425"/>
    <mergeCell ref="C396:D396"/>
    <mergeCell ref="O396:P396"/>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89:D389"/>
    <mergeCell ref="O389:P389"/>
    <mergeCell ref="C381:D381"/>
    <mergeCell ref="O381:P381"/>
    <mergeCell ref="C385:D385"/>
    <mergeCell ref="O385:P385"/>
    <mergeCell ref="B559:B563"/>
    <mergeCell ref="N559:N563"/>
    <mergeCell ref="C557:D557"/>
    <mergeCell ref="O557:P557"/>
    <mergeCell ref="C528:D528"/>
    <mergeCell ref="O528:P528"/>
    <mergeCell ref="O536:P536"/>
    <mergeCell ref="C495:D495"/>
    <mergeCell ref="O495:P495"/>
    <mergeCell ref="C521:D521"/>
    <mergeCell ref="O521:P521"/>
    <mergeCell ref="C525:D525"/>
    <mergeCell ref="O525:P525"/>
    <mergeCell ref="B494:B496"/>
    <mergeCell ref="N494:N496"/>
    <mergeCell ref="B497:B501"/>
    <mergeCell ref="N497:N501"/>
    <mergeCell ref="N518:X518"/>
    <mergeCell ref="B519:B543"/>
    <mergeCell ref="C519:D519"/>
    <mergeCell ref="N519:N543"/>
    <mergeCell ref="O519:P519"/>
    <mergeCell ref="C520:D520"/>
    <mergeCell ref="O520:P520"/>
    <mergeCell ref="C596:D596"/>
    <mergeCell ref="O596:P596"/>
    <mergeCell ref="C565:D565"/>
    <mergeCell ref="O565:P565"/>
    <mergeCell ref="C560:D560"/>
    <mergeCell ref="O560:P560"/>
    <mergeCell ref="C562:D562"/>
    <mergeCell ref="O562:P562"/>
    <mergeCell ref="C591:D591"/>
    <mergeCell ref="O591:P591"/>
    <mergeCell ref="B634:B636"/>
    <mergeCell ref="N634:N636"/>
    <mergeCell ref="C635:D635"/>
    <mergeCell ref="O635:P635"/>
    <mergeCell ref="B637:B641"/>
    <mergeCell ref="N637:N641"/>
    <mergeCell ref="N658:X658"/>
    <mergeCell ref="B659:B683"/>
    <mergeCell ref="C659:D659"/>
    <mergeCell ref="O669:P669"/>
    <mergeCell ref="C672:D672"/>
    <mergeCell ref="O672:P672"/>
    <mergeCell ref="C676:D676"/>
    <mergeCell ref="O676:P676"/>
    <mergeCell ref="C731:D731"/>
    <mergeCell ref="O731:P731"/>
    <mergeCell ref="C693:D693"/>
    <mergeCell ref="O693:P693"/>
    <mergeCell ref="C689:D689"/>
    <mergeCell ref="O689:P689"/>
    <mergeCell ref="C690:D690"/>
    <mergeCell ref="C665:D665"/>
    <mergeCell ref="O665:P665"/>
    <mergeCell ref="N659:N683"/>
    <mergeCell ref="O659:P659"/>
    <mergeCell ref="C661:D661"/>
    <mergeCell ref="O661:P661"/>
    <mergeCell ref="C663:D663"/>
    <mergeCell ref="O663:P663"/>
    <mergeCell ref="C664:D664"/>
    <mergeCell ref="O664:P664"/>
    <mergeCell ref="C666:D666"/>
    <mergeCell ref="O666:P666"/>
    <mergeCell ref="C667:D667"/>
    <mergeCell ref="O667:P667"/>
    <mergeCell ref="C668:D668"/>
    <mergeCell ref="O668:P668"/>
    <mergeCell ref="C669:D669"/>
    <mergeCell ref="N11:P11"/>
    <mergeCell ref="N12:P12"/>
    <mergeCell ref="Y1:Z11"/>
    <mergeCell ref="Y12:Z13"/>
    <mergeCell ref="T165:U166"/>
    <mergeCell ref="V165:X166"/>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103:D103"/>
    <mergeCell ref="N5:P5"/>
    <mergeCell ref="N6:P6"/>
    <mergeCell ref="N7:P7"/>
    <mergeCell ref="N8:P8"/>
    <mergeCell ref="N9:P9"/>
    <mergeCell ref="N10:P10"/>
    <mergeCell ref="N2:O2"/>
    <mergeCell ref="N3:O3"/>
    <mergeCell ref="J2:L2"/>
    <mergeCell ref="J4:L5"/>
    <mergeCell ref="J6:L7"/>
    <mergeCell ref="J8:L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B69:B73"/>
    <mergeCell ref="N69:N73"/>
    <mergeCell ref="C70:D70"/>
    <mergeCell ref="O70:P70"/>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B95:D95"/>
    <mergeCell ref="T95:U96"/>
    <mergeCell ref="V95:X96"/>
    <mergeCell ref="B96:D96"/>
    <mergeCell ref="B98:L98"/>
    <mergeCell ref="N98:X98"/>
    <mergeCell ref="B99:B123"/>
    <mergeCell ref="N99:N123"/>
    <mergeCell ref="C104:D104"/>
    <mergeCell ref="B124:B131"/>
    <mergeCell ref="N124:N131"/>
    <mergeCell ref="C130:D130"/>
    <mergeCell ref="O130:P130"/>
    <mergeCell ref="B132:B138"/>
    <mergeCell ref="N132:N138"/>
    <mergeCell ref="C133:D133"/>
    <mergeCell ref="O133:P133"/>
    <mergeCell ref="B144:B146"/>
    <mergeCell ref="N144:N146"/>
    <mergeCell ref="C145:D145"/>
    <mergeCell ref="O145:P145"/>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6:D166"/>
    <mergeCell ref="B168:L168"/>
    <mergeCell ref="N168:X168"/>
    <mergeCell ref="B169:B193"/>
    <mergeCell ref="N169:N193"/>
    <mergeCell ref="C170:D170"/>
    <mergeCell ref="O174:P174"/>
    <mergeCell ref="C175:D175"/>
    <mergeCell ref="O175:P175"/>
    <mergeCell ref="C176:D176"/>
    <mergeCell ref="O176:P176"/>
    <mergeCell ref="C177:D177"/>
    <mergeCell ref="O177:P177"/>
    <mergeCell ref="C178:D178"/>
    <mergeCell ref="O178:P178"/>
    <mergeCell ref="C179:D179"/>
    <mergeCell ref="C182:D182"/>
    <mergeCell ref="O182:P182"/>
    <mergeCell ref="C186:D186"/>
    <mergeCell ref="O186:P186"/>
    <mergeCell ref="B194:B201"/>
    <mergeCell ref="N194:N201"/>
    <mergeCell ref="C199:D199"/>
    <mergeCell ref="O199:P199"/>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C248:D248"/>
    <mergeCell ref="O248:P248"/>
    <mergeCell ref="C252:D252"/>
    <mergeCell ref="O252:P252"/>
    <mergeCell ref="C256:D256"/>
    <mergeCell ref="O256:P256"/>
    <mergeCell ref="C249:D249"/>
    <mergeCell ref="O249:P249"/>
    <mergeCell ref="B279:B283"/>
    <mergeCell ref="N279:N283"/>
    <mergeCell ref="C280:D280"/>
    <mergeCell ref="O280:P280"/>
    <mergeCell ref="C282:D282"/>
    <mergeCell ref="O282:P282"/>
    <mergeCell ref="B284:B286"/>
    <mergeCell ref="N284:N286"/>
    <mergeCell ref="C285:D285"/>
    <mergeCell ref="O285:P285"/>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B305:D305"/>
    <mergeCell ref="T305:U306"/>
    <mergeCell ref="V305:X306"/>
    <mergeCell ref="C314:D314"/>
    <mergeCell ref="O314:P314"/>
    <mergeCell ref="C317:D317"/>
    <mergeCell ref="O317:P317"/>
    <mergeCell ref="C318:D318"/>
    <mergeCell ref="O318:P318"/>
    <mergeCell ref="C322:D322"/>
    <mergeCell ref="O322:P322"/>
    <mergeCell ref="C326:D326"/>
    <mergeCell ref="O326:P326"/>
    <mergeCell ref="B334:B341"/>
    <mergeCell ref="N334:N341"/>
    <mergeCell ref="C339:D339"/>
    <mergeCell ref="O339:P339"/>
    <mergeCell ref="C340:D340"/>
    <mergeCell ref="O340:P340"/>
    <mergeCell ref="C335:D335"/>
    <mergeCell ref="O335:P335"/>
    <mergeCell ref="B309:B333"/>
    <mergeCell ref="C309:D309"/>
    <mergeCell ref="N309:N333"/>
    <mergeCell ref="O309:P309"/>
    <mergeCell ref="C310:D310"/>
    <mergeCell ref="O310:P310"/>
    <mergeCell ref="C311:D311"/>
    <mergeCell ref="O311:P311"/>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B357:B361"/>
    <mergeCell ref="N357:N361"/>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C387:D387"/>
    <mergeCell ref="O387:P387"/>
    <mergeCell ref="C388:D388"/>
    <mergeCell ref="O388:P388"/>
    <mergeCell ref="C392:D392"/>
    <mergeCell ref="O392:P392"/>
    <mergeCell ref="C386:D386"/>
    <mergeCell ref="O386:P386"/>
    <mergeCell ref="B376:D376"/>
    <mergeCell ref="B378:L378"/>
    <mergeCell ref="B404:B411"/>
    <mergeCell ref="N404:N411"/>
    <mergeCell ref="C405:D405"/>
    <mergeCell ref="O405:P405"/>
    <mergeCell ref="C409:D409"/>
    <mergeCell ref="O409:P409"/>
    <mergeCell ref="C410:D410"/>
    <mergeCell ref="O410:P410"/>
    <mergeCell ref="B412:B418"/>
    <mergeCell ref="N412:N418"/>
    <mergeCell ref="C413:D413"/>
    <mergeCell ref="O413:P413"/>
    <mergeCell ref="C417:D417"/>
    <mergeCell ref="O417:P417"/>
    <mergeCell ref="T443:U444"/>
    <mergeCell ref="V443:X444"/>
    <mergeCell ref="B444:D444"/>
    <mergeCell ref="B445:D445"/>
    <mergeCell ref="C457:D457"/>
    <mergeCell ref="O457:P457"/>
    <mergeCell ref="C458:D458"/>
    <mergeCell ref="O458:P458"/>
    <mergeCell ref="B419:B423"/>
    <mergeCell ref="N419:N423"/>
    <mergeCell ref="C420:D420"/>
    <mergeCell ref="O420:P420"/>
    <mergeCell ref="C422:D422"/>
    <mergeCell ref="O422:P422"/>
    <mergeCell ref="B424:B426"/>
    <mergeCell ref="N424:N426"/>
    <mergeCell ref="B427:B431"/>
    <mergeCell ref="N427:N431"/>
    <mergeCell ref="C454:D454"/>
    <mergeCell ref="O454:P454"/>
    <mergeCell ref="C456:D456"/>
    <mergeCell ref="O456:P456"/>
    <mergeCell ref="C455:D455"/>
    <mergeCell ref="O455:P455"/>
    <mergeCell ref="B474:B481"/>
    <mergeCell ref="N474:N481"/>
    <mergeCell ref="C475:D475"/>
    <mergeCell ref="O475:P475"/>
    <mergeCell ref="C479:D479"/>
    <mergeCell ref="O479:P479"/>
    <mergeCell ref="C480:D480"/>
    <mergeCell ref="O480:P480"/>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C462:D462"/>
    <mergeCell ref="O462:P462"/>
    <mergeCell ref="B449:B473"/>
    <mergeCell ref="C449:D449"/>
    <mergeCell ref="N449:N473"/>
    <mergeCell ref="O449:P449"/>
    <mergeCell ref="C450:D450"/>
    <mergeCell ref="O450:P450"/>
    <mergeCell ref="C453:D453"/>
    <mergeCell ref="O453:P453"/>
    <mergeCell ref="C466:D466"/>
    <mergeCell ref="O466:P466"/>
    <mergeCell ref="C459:D459"/>
    <mergeCell ref="O459:P459"/>
    <mergeCell ref="C451:D451"/>
    <mergeCell ref="O451:P451"/>
    <mergeCell ref="C452:D452"/>
    <mergeCell ref="O452:P452"/>
    <mergeCell ref="B482:B488"/>
    <mergeCell ref="N482:N488"/>
    <mergeCell ref="C483:D483"/>
    <mergeCell ref="O483:P483"/>
    <mergeCell ref="C487:D487"/>
    <mergeCell ref="O487:P487"/>
    <mergeCell ref="B489:B493"/>
    <mergeCell ref="N489:N493"/>
    <mergeCell ref="C490:D490"/>
    <mergeCell ref="O490:P490"/>
    <mergeCell ref="C492:D492"/>
    <mergeCell ref="O492:P492"/>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B514:D514"/>
    <mergeCell ref="B515:D515"/>
    <mergeCell ref="T515:U516"/>
    <mergeCell ref="V515:X516"/>
    <mergeCell ref="B516:D516"/>
    <mergeCell ref="B518:L518"/>
    <mergeCell ref="C522:D522"/>
    <mergeCell ref="O522:P522"/>
    <mergeCell ref="C523:D523"/>
    <mergeCell ref="O523:P523"/>
    <mergeCell ref="C524:D524"/>
    <mergeCell ref="O524:P524"/>
    <mergeCell ref="C526:D526"/>
    <mergeCell ref="O526:P526"/>
    <mergeCell ref="C527:D527"/>
    <mergeCell ref="O527:P527"/>
    <mergeCell ref="C529:D529"/>
    <mergeCell ref="O529:P529"/>
    <mergeCell ref="C532:D532"/>
    <mergeCell ref="O532:P532"/>
    <mergeCell ref="C536:D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64:B566"/>
    <mergeCell ref="N564:N566"/>
    <mergeCell ref="B567:B571"/>
    <mergeCell ref="N567:N571"/>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N588:X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9:D599"/>
    <mergeCell ref="O599:P599"/>
    <mergeCell ref="C594:D594"/>
    <mergeCell ref="O594:P594"/>
    <mergeCell ref="B614:B621"/>
    <mergeCell ref="N614:N621"/>
    <mergeCell ref="C615:D615"/>
    <mergeCell ref="O615:P615"/>
    <mergeCell ref="C619:D619"/>
    <mergeCell ref="O619:P619"/>
    <mergeCell ref="C620:D620"/>
    <mergeCell ref="O620:P620"/>
    <mergeCell ref="B629:B633"/>
    <mergeCell ref="N629:N633"/>
    <mergeCell ref="C632:D632"/>
    <mergeCell ref="O632:P632"/>
    <mergeCell ref="C627:D627"/>
    <mergeCell ref="O627:P627"/>
    <mergeCell ref="B622:B628"/>
    <mergeCell ref="N622:N628"/>
    <mergeCell ref="C623:D623"/>
    <mergeCell ref="O623:P623"/>
    <mergeCell ref="C630:D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0:D660"/>
    <mergeCell ref="B684:B691"/>
    <mergeCell ref="N684:N691"/>
    <mergeCell ref="C685:D685"/>
    <mergeCell ref="O685:P685"/>
    <mergeCell ref="B692:B698"/>
    <mergeCell ref="N692:N698"/>
    <mergeCell ref="B699:B703"/>
    <mergeCell ref="N699:N703"/>
    <mergeCell ref="C700:D700"/>
    <mergeCell ref="O700:P700"/>
    <mergeCell ref="C702:D702"/>
    <mergeCell ref="O702:P702"/>
    <mergeCell ref="C697:D697"/>
    <mergeCell ref="O697:P697"/>
    <mergeCell ref="O690:P690"/>
    <mergeCell ref="O660:P660"/>
    <mergeCell ref="C662:D662"/>
    <mergeCell ref="O662:P662"/>
    <mergeCell ref="B704:B706"/>
    <mergeCell ref="N704:N706"/>
    <mergeCell ref="C705:D705"/>
    <mergeCell ref="O705:P705"/>
    <mergeCell ref="B707:B711"/>
    <mergeCell ref="N707:N711"/>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N728:X728"/>
    <mergeCell ref="B729:B752"/>
    <mergeCell ref="C729:D729"/>
    <mergeCell ref="N729:N752"/>
    <mergeCell ref="O729:P729"/>
    <mergeCell ref="C730:D730"/>
    <mergeCell ref="O730:P730"/>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19A1E1F3-6D14-4FE5-9CBA-F6678101F233}">
      <formula1>1000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88892A5-C682-4AF1-925B-04C19AAAF164}">
          <x14:formula1>
            <xm:f>Lister!$B$3:$B$12</xm:f>
          </x14:formula1>
          <xm:sqref>D6</xm:sqref>
        </x14:dataValidation>
        <x14:dataValidation type="list" allowBlank="1" showInputMessage="1" showErrorMessage="1" xr:uid="{1F69122D-232D-4779-AED3-C1AD7709691E}">
          <x14:formula1>
            <xm:f>Lister!$C$3:$C$5</xm:f>
          </x14:formula1>
          <xm:sqref>J11:L12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781"/>
  <sheetViews>
    <sheetView showGridLines="0" zoomScale="80" zoomScaleNormal="80" workbookViewId="0">
      <pane ySplit="14" topLeftCell="A15" activePane="bottomLeft" state="frozen"/>
      <selection pane="bottomLeft" activeCell="E15" sqref="E15: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06"/>
      <c r="F105" s="106"/>
      <c r="G105" s="106"/>
      <c r="H105" s="106"/>
      <c r="I105" s="106"/>
      <c r="J105" s="1"/>
      <c r="K105" s="1"/>
      <c r="L105" s="29">
        <f t="shared" ref="L105:L110" si="96">SUM(E105:K105)</f>
        <v>0</v>
      </c>
      <c r="M105" s="26"/>
      <c r="N105" s="262"/>
      <c r="O105" s="278"/>
      <c r="P105" s="222"/>
      <c r="Q105" s="106"/>
      <c r="R105" s="106"/>
      <c r="S105" s="106"/>
      <c r="T105" s="106"/>
      <c r="U105" s="106"/>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107"/>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107"/>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107"/>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137"/>
      <c r="F125" s="137"/>
      <c r="G125" s="137"/>
      <c r="H125" s="4"/>
      <c r="I125" s="4"/>
      <c r="J125" s="4"/>
      <c r="K125" s="4"/>
      <c r="L125" s="38">
        <f t="shared" ref="L125:L131" si="130">SUM(E125:K125)</f>
        <v>0</v>
      </c>
      <c r="M125" s="26"/>
      <c r="N125" s="262"/>
      <c r="O125" s="276"/>
      <c r="P125" s="277"/>
      <c r="Q125" s="137"/>
      <c r="R125" s="137"/>
      <c r="S125" s="137"/>
      <c r="T125" s="4"/>
      <c r="U125" s="4"/>
      <c r="V125" s="4"/>
      <c r="W125" s="4"/>
      <c r="X125" s="38">
        <f>SUM(Q125:W125)</f>
        <v>0</v>
      </c>
      <c r="Y125" s="26"/>
      <c r="Z125" s="224"/>
    </row>
    <row r="126" spans="1:26" x14ac:dyDescent="0.25">
      <c r="A126" s="26"/>
      <c r="B126" s="262"/>
      <c r="C126" s="136"/>
      <c r="D126" s="135"/>
      <c r="E126" s="137"/>
      <c r="F126" s="137"/>
      <c r="G126" s="137"/>
      <c r="H126" s="4"/>
      <c r="I126" s="4"/>
      <c r="J126" s="4"/>
      <c r="K126" s="4"/>
      <c r="L126" s="38">
        <f t="shared" si="130"/>
        <v>0</v>
      </c>
      <c r="M126" s="26"/>
      <c r="N126" s="262"/>
      <c r="O126" s="136"/>
      <c r="P126" s="135"/>
      <c r="Q126" s="137"/>
      <c r="R126" s="137"/>
      <c r="S126" s="137"/>
      <c r="T126" s="4"/>
      <c r="U126" s="4"/>
      <c r="V126" s="4"/>
      <c r="W126" s="4"/>
      <c r="X126" s="38">
        <f t="shared" ref="X126:X128" si="131">SUM(Q126:W126)</f>
        <v>0</v>
      </c>
      <c r="Y126" s="26"/>
      <c r="Z126" s="224"/>
    </row>
    <row r="127" spans="1:26" x14ac:dyDescent="0.25">
      <c r="A127" s="26"/>
      <c r="B127" s="262"/>
      <c r="C127" s="136"/>
      <c r="D127" s="135"/>
      <c r="E127" s="137"/>
      <c r="F127" s="137"/>
      <c r="G127" s="137"/>
      <c r="H127" s="4"/>
      <c r="I127" s="4"/>
      <c r="J127" s="4"/>
      <c r="K127" s="4"/>
      <c r="L127" s="38">
        <f t="shared" si="130"/>
        <v>0</v>
      </c>
      <c r="M127" s="26"/>
      <c r="N127" s="262"/>
      <c r="O127" s="136"/>
      <c r="P127" s="135"/>
      <c r="Q127" s="137"/>
      <c r="R127" s="137"/>
      <c r="S127" s="137"/>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2"/>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10"/>
      <c r="D196" s="111"/>
      <c r="E196" s="4"/>
      <c r="F196" s="4"/>
      <c r="G196" s="4"/>
      <c r="H196" s="4"/>
      <c r="I196" s="4"/>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10"/>
      <c r="D197" s="111"/>
      <c r="E197" s="4"/>
      <c r="F197" s="4"/>
      <c r="G197" s="4"/>
      <c r="H197" s="4"/>
      <c r="I197" s="4"/>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06"/>
      <c r="F245" s="106"/>
      <c r="G245" s="106"/>
      <c r="H245" s="106"/>
      <c r="I245" s="106"/>
      <c r="J245" s="1"/>
      <c r="K245" s="1"/>
      <c r="L245" s="29">
        <f t="shared" ref="L245:L250" si="252">SUM(E245:K245)</f>
        <v>0</v>
      </c>
      <c r="M245" s="26"/>
      <c r="N245" s="262"/>
      <c r="O245" s="278"/>
      <c r="P245" s="222"/>
      <c r="Q245" s="106"/>
      <c r="R245" s="106"/>
      <c r="S245" s="106"/>
      <c r="T245" s="106"/>
      <c r="U245" s="106"/>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107"/>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107"/>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107"/>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107"/>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136"/>
      <c r="D265" s="135"/>
      <c r="E265" s="137"/>
      <c r="F265" s="137"/>
      <c r="G265" s="137"/>
      <c r="H265" s="4"/>
      <c r="I265" s="4"/>
      <c r="J265" s="4"/>
      <c r="K265" s="4"/>
      <c r="L265" s="38">
        <f t="shared" ref="L265:L271" si="286">SUM(E265:K265)</f>
        <v>0</v>
      </c>
      <c r="M265" s="26"/>
      <c r="N265" s="262"/>
      <c r="O265" s="136"/>
      <c r="P265" s="135"/>
      <c r="Q265" s="137"/>
      <c r="R265" s="137"/>
      <c r="S265" s="137"/>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137"/>
      <c r="F413" s="137"/>
      <c r="G413" s="137"/>
      <c r="H413" s="137"/>
      <c r="I413" s="137"/>
      <c r="J413" s="4"/>
      <c r="K413" s="4"/>
      <c r="L413" s="38">
        <f t="shared" ref="L413:L418" si="448">SUM(E413:K413)</f>
        <v>0</v>
      </c>
      <c r="M413" s="26"/>
      <c r="N413" s="262"/>
      <c r="O413" s="276"/>
      <c r="P413" s="277"/>
      <c r="Q413" s="137"/>
      <c r="R413" s="137"/>
      <c r="S413" s="137"/>
      <c r="T413" s="137"/>
      <c r="U413" s="137"/>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08">
    <mergeCell ref="B28:L28"/>
    <mergeCell ref="N28:X28"/>
    <mergeCell ref="C29:D29"/>
    <mergeCell ref="O29:P29"/>
    <mergeCell ref="C30:D30"/>
    <mergeCell ref="O102:P102"/>
    <mergeCell ref="O630:P630"/>
    <mergeCell ref="O105:P105"/>
    <mergeCell ref="O247:P247"/>
    <mergeCell ref="N308:X308"/>
    <mergeCell ref="N378:X378"/>
    <mergeCell ref="T445:U446"/>
    <mergeCell ref="T165:U166"/>
    <mergeCell ref="V445:X446"/>
    <mergeCell ref="N448:X448"/>
    <mergeCell ref="C59:D59"/>
    <mergeCell ref="O59:P59"/>
    <mergeCell ref="C63:D63"/>
    <mergeCell ref="O63:P63"/>
    <mergeCell ref="C55:D55"/>
    <mergeCell ref="O55:P55"/>
    <mergeCell ref="O30:P30"/>
    <mergeCell ref="C31:D31"/>
    <mergeCell ref="O31:P31"/>
    <mergeCell ref="B16:C16"/>
    <mergeCell ref="B17:C17"/>
    <mergeCell ref="B19:D19"/>
    <mergeCell ref="B23:D23"/>
    <mergeCell ref="B24:D24"/>
    <mergeCell ref="B25:D25"/>
    <mergeCell ref="B26:D26"/>
    <mergeCell ref="B20:D20"/>
    <mergeCell ref="B21:D21"/>
    <mergeCell ref="B22:D22"/>
    <mergeCell ref="C35:D35"/>
    <mergeCell ref="O35:P35"/>
    <mergeCell ref="C36:D36"/>
    <mergeCell ref="O36:P36"/>
    <mergeCell ref="C37:D37"/>
    <mergeCell ref="O37:P37"/>
    <mergeCell ref="C32:D32"/>
    <mergeCell ref="O32:P32"/>
    <mergeCell ref="C33:D33"/>
    <mergeCell ref="O33:P33"/>
    <mergeCell ref="C34:D34"/>
    <mergeCell ref="O34:P34"/>
    <mergeCell ref="B89:D89"/>
    <mergeCell ref="B90:D90"/>
    <mergeCell ref="B91:D91"/>
    <mergeCell ref="B92:D92"/>
    <mergeCell ref="C101:D101"/>
    <mergeCell ref="O101:P101"/>
    <mergeCell ref="C102:D102"/>
    <mergeCell ref="B69:B73"/>
    <mergeCell ref="N69:N73"/>
    <mergeCell ref="C70:D70"/>
    <mergeCell ref="O70:P70"/>
    <mergeCell ref="C72:D72"/>
    <mergeCell ref="O72:P72"/>
    <mergeCell ref="B74:B76"/>
    <mergeCell ref="N74:N76"/>
    <mergeCell ref="C75:D75"/>
    <mergeCell ref="O75:P75"/>
    <mergeCell ref="B77:B81"/>
    <mergeCell ref="N77:N81"/>
    <mergeCell ref="C103:D103"/>
    <mergeCell ref="O103:P103"/>
    <mergeCell ref="C99:D99"/>
    <mergeCell ref="O99:P99"/>
    <mergeCell ref="C100:D100"/>
    <mergeCell ref="O100:P100"/>
    <mergeCell ref="C125:D125"/>
    <mergeCell ref="O125:P125"/>
    <mergeCell ref="C129:D129"/>
    <mergeCell ref="O129:P129"/>
    <mergeCell ref="O104:P104"/>
    <mergeCell ref="C105:D105"/>
    <mergeCell ref="C106:D106"/>
    <mergeCell ref="O106:P106"/>
    <mergeCell ref="C107:D107"/>
    <mergeCell ref="O107:P107"/>
    <mergeCell ref="C108:D108"/>
    <mergeCell ref="O108:P108"/>
    <mergeCell ref="C109:D109"/>
    <mergeCell ref="O109:P109"/>
    <mergeCell ref="C112:D112"/>
    <mergeCell ref="O112:P112"/>
    <mergeCell ref="C116:D116"/>
    <mergeCell ref="O116:P116"/>
    <mergeCell ref="C169:D169"/>
    <mergeCell ref="O169:P169"/>
    <mergeCell ref="C195:D195"/>
    <mergeCell ref="O195:P195"/>
    <mergeCell ref="B164:D164"/>
    <mergeCell ref="B165:D165"/>
    <mergeCell ref="C137:D137"/>
    <mergeCell ref="O137:P137"/>
    <mergeCell ref="B139:B143"/>
    <mergeCell ref="N139:N143"/>
    <mergeCell ref="C140:D140"/>
    <mergeCell ref="O140:P140"/>
    <mergeCell ref="C142:D142"/>
    <mergeCell ref="O142:P142"/>
    <mergeCell ref="B147:B151"/>
    <mergeCell ref="N147:N151"/>
    <mergeCell ref="C170:D170"/>
    <mergeCell ref="O170:P170"/>
    <mergeCell ref="C171:D171"/>
    <mergeCell ref="O171:P171"/>
    <mergeCell ref="C172:D172"/>
    <mergeCell ref="O172:P172"/>
    <mergeCell ref="C173:D173"/>
    <mergeCell ref="O173:P173"/>
    <mergeCell ref="B234:D234"/>
    <mergeCell ref="B235:D235"/>
    <mergeCell ref="C203:D203"/>
    <mergeCell ref="O203:P203"/>
    <mergeCell ref="C200:D200"/>
    <mergeCell ref="O200:P200"/>
    <mergeCell ref="B202:B208"/>
    <mergeCell ref="N202:N208"/>
    <mergeCell ref="C207:D207"/>
    <mergeCell ref="O207:P207"/>
    <mergeCell ref="B209:B213"/>
    <mergeCell ref="N209:N213"/>
    <mergeCell ref="C210:D210"/>
    <mergeCell ref="O210:P210"/>
    <mergeCell ref="C212:D212"/>
    <mergeCell ref="O212:P212"/>
    <mergeCell ref="B214:B216"/>
    <mergeCell ref="N214:N216"/>
    <mergeCell ref="C215:D215"/>
    <mergeCell ref="O215:P215"/>
    <mergeCell ref="B217:B221"/>
    <mergeCell ref="N217:N221"/>
    <mergeCell ref="B306:D306"/>
    <mergeCell ref="B308:L308"/>
    <mergeCell ref="C269:D269"/>
    <mergeCell ref="O269:P269"/>
    <mergeCell ref="B272:B278"/>
    <mergeCell ref="N272:N278"/>
    <mergeCell ref="C273:D273"/>
    <mergeCell ref="O273:P273"/>
    <mergeCell ref="C277:D277"/>
    <mergeCell ref="O277:P277"/>
    <mergeCell ref="B264:B271"/>
    <mergeCell ref="N264:N271"/>
    <mergeCell ref="C270:D270"/>
    <mergeCell ref="O270:P270"/>
    <mergeCell ref="B287:B291"/>
    <mergeCell ref="N287:N291"/>
    <mergeCell ref="C312:D312"/>
    <mergeCell ref="O312:P312"/>
    <mergeCell ref="C313:D313"/>
    <mergeCell ref="O313:P313"/>
    <mergeCell ref="C315:D315"/>
    <mergeCell ref="O315:P315"/>
    <mergeCell ref="C319:D319"/>
    <mergeCell ref="O319:P319"/>
    <mergeCell ref="C316:D316"/>
    <mergeCell ref="O316:P316"/>
    <mergeCell ref="B446:D446"/>
    <mergeCell ref="B448:L448"/>
    <mergeCell ref="C425:D425"/>
    <mergeCell ref="O425:P425"/>
    <mergeCell ref="C396:D396"/>
    <mergeCell ref="O396:P396"/>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89:D389"/>
    <mergeCell ref="O389:P389"/>
    <mergeCell ref="C381:D381"/>
    <mergeCell ref="O381:P381"/>
    <mergeCell ref="C385:D385"/>
    <mergeCell ref="O385:P385"/>
    <mergeCell ref="B559:B563"/>
    <mergeCell ref="N559:N563"/>
    <mergeCell ref="C557:D557"/>
    <mergeCell ref="O557:P557"/>
    <mergeCell ref="C528:D528"/>
    <mergeCell ref="O528:P528"/>
    <mergeCell ref="O536:P536"/>
    <mergeCell ref="C495:D495"/>
    <mergeCell ref="O495:P495"/>
    <mergeCell ref="C521:D521"/>
    <mergeCell ref="O521:P521"/>
    <mergeCell ref="C525:D525"/>
    <mergeCell ref="O525:P525"/>
    <mergeCell ref="B494:B496"/>
    <mergeCell ref="N494:N496"/>
    <mergeCell ref="B497:B501"/>
    <mergeCell ref="N497:N501"/>
    <mergeCell ref="N518:X518"/>
    <mergeCell ref="B519:B543"/>
    <mergeCell ref="C519:D519"/>
    <mergeCell ref="N519:N543"/>
    <mergeCell ref="O519:P519"/>
    <mergeCell ref="C520:D520"/>
    <mergeCell ref="O520:P520"/>
    <mergeCell ref="C596:D596"/>
    <mergeCell ref="O596:P596"/>
    <mergeCell ref="C565:D565"/>
    <mergeCell ref="O565:P565"/>
    <mergeCell ref="C560:D560"/>
    <mergeCell ref="O560:P560"/>
    <mergeCell ref="C562:D562"/>
    <mergeCell ref="O562:P562"/>
    <mergeCell ref="C591:D591"/>
    <mergeCell ref="O591:P591"/>
    <mergeCell ref="B634:B636"/>
    <mergeCell ref="N634:N636"/>
    <mergeCell ref="C635:D635"/>
    <mergeCell ref="O635:P635"/>
    <mergeCell ref="B637:B641"/>
    <mergeCell ref="N637:N641"/>
    <mergeCell ref="N658:X658"/>
    <mergeCell ref="B659:B683"/>
    <mergeCell ref="C659:D659"/>
    <mergeCell ref="O669:P669"/>
    <mergeCell ref="C672:D672"/>
    <mergeCell ref="O672:P672"/>
    <mergeCell ref="C676:D676"/>
    <mergeCell ref="O676:P676"/>
    <mergeCell ref="C731:D731"/>
    <mergeCell ref="O731:P731"/>
    <mergeCell ref="C693:D693"/>
    <mergeCell ref="O693:P693"/>
    <mergeCell ref="C689:D689"/>
    <mergeCell ref="O689:P689"/>
    <mergeCell ref="C690:D690"/>
    <mergeCell ref="C665:D665"/>
    <mergeCell ref="O665:P665"/>
    <mergeCell ref="N659:N683"/>
    <mergeCell ref="O659:P659"/>
    <mergeCell ref="C661:D661"/>
    <mergeCell ref="O661:P661"/>
    <mergeCell ref="C663:D663"/>
    <mergeCell ref="O663:P663"/>
    <mergeCell ref="C664:D664"/>
    <mergeCell ref="O664:P664"/>
    <mergeCell ref="C666:D666"/>
    <mergeCell ref="O666:P666"/>
    <mergeCell ref="C667:D667"/>
    <mergeCell ref="O667:P667"/>
    <mergeCell ref="C668:D668"/>
    <mergeCell ref="O668:P668"/>
    <mergeCell ref="C669:D669"/>
    <mergeCell ref="B2:I2"/>
    <mergeCell ref="B4:C5"/>
    <mergeCell ref="D4:I5"/>
    <mergeCell ref="B6:C7"/>
    <mergeCell ref="D6:I7"/>
    <mergeCell ref="B8:G8"/>
    <mergeCell ref="B9:D12"/>
    <mergeCell ref="E9:F10"/>
    <mergeCell ref="G9:I10"/>
    <mergeCell ref="E11:F12"/>
    <mergeCell ref="G11:I12"/>
    <mergeCell ref="N12:P12"/>
    <mergeCell ref="Y12:Z13"/>
    <mergeCell ref="O67:P67"/>
    <mergeCell ref="Q22:V22"/>
    <mergeCell ref="Q23:S26"/>
    <mergeCell ref="T23:U24"/>
    <mergeCell ref="V23:X24"/>
    <mergeCell ref="T25:U26"/>
    <mergeCell ref="V25:X26"/>
    <mergeCell ref="N16:P26"/>
    <mergeCell ref="Q16:X16"/>
    <mergeCell ref="Q18:R19"/>
    <mergeCell ref="S18:X19"/>
    <mergeCell ref="Q20:R21"/>
    <mergeCell ref="S20:X21"/>
    <mergeCell ref="Y1:Z11"/>
    <mergeCell ref="N2:O2"/>
    <mergeCell ref="N3:O3"/>
    <mergeCell ref="N5:P5"/>
    <mergeCell ref="N6:P6"/>
    <mergeCell ref="N7:P7"/>
    <mergeCell ref="N8:P8"/>
    <mergeCell ref="N9:P9"/>
    <mergeCell ref="N10:P10"/>
    <mergeCell ref="N11:P11"/>
    <mergeCell ref="J2:L2"/>
    <mergeCell ref="J4:L5"/>
    <mergeCell ref="J6:L7"/>
    <mergeCell ref="J8:L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B95:D95"/>
    <mergeCell ref="T95:U96"/>
    <mergeCell ref="V95:X96"/>
    <mergeCell ref="B96:D96"/>
    <mergeCell ref="B98:L98"/>
    <mergeCell ref="N98:X98"/>
    <mergeCell ref="B99:B123"/>
    <mergeCell ref="N99:N123"/>
    <mergeCell ref="C104:D104"/>
    <mergeCell ref="B124:B131"/>
    <mergeCell ref="N124:N131"/>
    <mergeCell ref="C130:D130"/>
    <mergeCell ref="O130:P130"/>
    <mergeCell ref="B132:B138"/>
    <mergeCell ref="N132:N138"/>
    <mergeCell ref="C133:D133"/>
    <mergeCell ref="O133:P133"/>
    <mergeCell ref="B144:B146"/>
    <mergeCell ref="N144:N146"/>
    <mergeCell ref="C145:D145"/>
    <mergeCell ref="O145:P145"/>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V165:X166"/>
    <mergeCell ref="B166:D166"/>
    <mergeCell ref="B168:L168"/>
    <mergeCell ref="N168:X168"/>
    <mergeCell ref="B169:B193"/>
    <mergeCell ref="N169:N193"/>
    <mergeCell ref="C174:D174"/>
    <mergeCell ref="O174:P174"/>
    <mergeCell ref="C175:D175"/>
    <mergeCell ref="O175:P175"/>
    <mergeCell ref="C176:D176"/>
    <mergeCell ref="O176:P176"/>
    <mergeCell ref="C177:D177"/>
    <mergeCell ref="O177:P177"/>
    <mergeCell ref="C178:D178"/>
    <mergeCell ref="O178:P178"/>
    <mergeCell ref="C179:D179"/>
    <mergeCell ref="O179:P179"/>
    <mergeCell ref="C182:D182"/>
    <mergeCell ref="O182:P182"/>
    <mergeCell ref="C186:D186"/>
    <mergeCell ref="O186:P186"/>
    <mergeCell ref="B194:B201"/>
    <mergeCell ref="N194:N201"/>
    <mergeCell ref="C199:D199"/>
    <mergeCell ref="O199:P199"/>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C248:D248"/>
    <mergeCell ref="O248:P248"/>
    <mergeCell ref="C252:D252"/>
    <mergeCell ref="O252:P252"/>
    <mergeCell ref="C256:D256"/>
    <mergeCell ref="O256:P256"/>
    <mergeCell ref="C249:D249"/>
    <mergeCell ref="O249:P249"/>
    <mergeCell ref="B279:B283"/>
    <mergeCell ref="N279:N283"/>
    <mergeCell ref="C280:D280"/>
    <mergeCell ref="O280:P280"/>
    <mergeCell ref="C282:D282"/>
    <mergeCell ref="O282:P282"/>
    <mergeCell ref="B284:B286"/>
    <mergeCell ref="N284:N286"/>
    <mergeCell ref="C285:D285"/>
    <mergeCell ref="O285:P285"/>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B305:D305"/>
    <mergeCell ref="T305:U306"/>
    <mergeCell ref="V305:X306"/>
    <mergeCell ref="C314:D314"/>
    <mergeCell ref="O314:P314"/>
    <mergeCell ref="C317:D317"/>
    <mergeCell ref="O317:P317"/>
    <mergeCell ref="C318:D318"/>
    <mergeCell ref="O318:P318"/>
    <mergeCell ref="C322:D322"/>
    <mergeCell ref="O322:P322"/>
    <mergeCell ref="C326:D326"/>
    <mergeCell ref="O326:P326"/>
    <mergeCell ref="B334:B341"/>
    <mergeCell ref="N334:N341"/>
    <mergeCell ref="C339:D339"/>
    <mergeCell ref="O339:P339"/>
    <mergeCell ref="C340:D340"/>
    <mergeCell ref="O340:P340"/>
    <mergeCell ref="C335:D335"/>
    <mergeCell ref="O335:P335"/>
    <mergeCell ref="B309:B333"/>
    <mergeCell ref="C309:D309"/>
    <mergeCell ref="N309:N333"/>
    <mergeCell ref="O309:P309"/>
    <mergeCell ref="C310:D310"/>
    <mergeCell ref="O310:P310"/>
    <mergeCell ref="C311:D311"/>
    <mergeCell ref="O311:P311"/>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B357:B361"/>
    <mergeCell ref="N357:N361"/>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C387:D387"/>
    <mergeCell ref="O387:P387"/>
    <mergeCell ref="C388:D388"/>
    <mergeCell ref="O388:P388"/>
    <mergeCell ref="C392:D392"/>
    <mergeCell ref="O392:P392"/>
    <mergeCell ref="C386:D386"/>
    <mergeCell ref="O386:P386"/>
    <mergeCell ref="B376:D376"/>
    <mergeCell ref="B378:L378"/>
    <mergeCell ref="B404:B411"/>
    <mergeCell ref="N404:N411"/>
    <mergeCell ref="C405:D405"/>
    <mergeCell ref="O405:P405"/>
    <mergeCell ref="C409:D409"/>
    <mergeCell ref="O409:P409"/>
    <mergeCell ref="C410:D410"/>
    <mergeCell ref="O410:P410"/>
    <mergeCell ref="B412:B418"/>
    <mergeCell ref="N412:N418"/>
    <mergeCell ref="C413:D413"/>
    <mergeCell ref="O413:P413"/>
    <mergeCell ref="C417:D417"/>
    <mergeCell ref="O417:P417"/>
    <mergeCell ref="T443:U444"/>
    <mergeCell ref="V443:X444"/>
    <mergeCell ref="B444:D444"/>
    <mergeCell ref="B445:D445"/>
    <mergeCell ref="C457:D457"/>
    <mergeCell ref="O457:P457"/>
    <mergeCell ref="C458:D458"/>
    <mergeCell ref="O458:P458"/>
    <mergeCell ref="B419:B423"/>
    <mergeCell ref="N419:N423"/>
    <mergeCell ref="C420:D420"/>
    <mergeCell ref="O420:P420"/>
    <mergeCell ref="C422:D422"/>
    <mergeCell ref="O422:P422"/>
    <mergeCell ref="B424:B426"/>
    <mergeCell ref="N424:N426"/>
    <mergeCell ref="B427:B431"/>
    <mergeCell ref="N427:N431"/>
    <mergeCell ref="C454:D454"/>
    <mergeCell ref="O454:P454"/>
    <mergeCell ref="C456:D456"/>
    <mergeCell ref="O456:P456"/>
    <mergeCell ref="C455:D455"/>
    <mergeCell ref="O455:P455"/>
    <mergeCell ref="B474:B481"/>
    <mergeCell ref="N474:N481"/>
    <mergeCell ref="C475:D475"/>
    <mergeCell ref="O475:P475"/>
    <mergeCell ref="C479:D479"/>
    <mergeCell ref="O479:P479"/>
    <mergeCell ref="C480:D480"/>
    <mergeCell ref="O480:P480"/>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C462:D462"/>
    <mergeCell ref="O462:P462"/>
    <mergeCell ref="B449:B473"/>
    <mergeCell ref="C449:D449"/>
    <mergeCell ref="N449:N473"/>
    <mergeCell ref="O449:P449"/>
    <mergeCell ref="C450:D450"/>
    <mergeCell ref="O450:P450"/>
    <mergeCell ref="C453:D453"/>
    <mergeCell ref="O453:P453"/>
    <mergeCell ref="C466:D466"/>
    <mergeCell ref="O466:P466"/>
    <mergeCell ref="C459:D459"/>
    <mergeCell ref="O459:P459"/>
    <mergeCell ref="C451:D451"/>
    <mergeCell ref="O451:P451"/>
    <mergeCell ref="C452:D452"/>
    <mergeCell ref="O452:P452"/>
    <mergeCell ref="B482:B488"/>
    <mergeCell ref="N482:N488"/>
    <mergeCell ref="C483:D483"/>
    <mergeCell ref="O483:P483"/>
    <mergeCell ref="C487:D487"/>
    <mergeCell ref="O487:P487"/>
    <mergeCell ref="B489:B493"/>
    <mergeCell ref="N489:N493"/>
    <mergeCell ref="C490:D490"/>
    <mergeCell ref="O490:P490"/>
    <mergeCell ref="C492:D492"/>
    <mergeCell ref="O492:P492"/>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B514:D514"/>
    <mergeCell ref="B515:D515"/>
    <mergeCell ref="T515:U516"/>
    <mergeCell ref="V515:X516"/>
    <mergeCell ref="B516:D516"/>
    <mergeCell ref="B518:L518"/>
    <mergeCell ref="C522:D522"/>
    <mergeCell ref="O522:P522"/>
    <mergeCell ref="C523:D523"/>
    <mergeCell ref="O523:P523"/>
    <mergeCell ref="C524:D524"/>
    <mergeCell ref="O524:P524"/>
    <mergeCell ref="C526:D526"/>
    <mergeCell ref="O526:P526"/>
    <mergeCell ref="C527:D527"/>
    <mergeCell ref="O527:P527"/>
    <mergeCell ref="C529:D529"/>
    <mergeCell ref="O529:P529"/>
    <mergeCell ref="C532:D532"/>
    <mergeCell ref="O532:P532"/>
    <mergeCell ref="C536:D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64:B566"/>
    <mergeCell ref="N564:N566"/>
    <mergeCell ref="B567:B571"/>
    <mergeCell ref="N567:N571"/>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N588:X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9:D599"/>
    <mergeCell ref="O599:P599"/>
    <mergeCell ref="C594:D594"/>
    <mergeCell ref="O594:P594"/>
    <mergeCell ref="B614:B621"/>
    <mergeCell ref="N614:N621"/>
    <mergeCell ref="C615:D615"/>
    <mergeCell ref="O615:P615"/>
    <mergeCell ref="C619:D619"/>
    <mergeCell ref="O619:P619"/>
    <mergeCell ref="C620:D620"/>
    <mergeCell ref="O620:P620"/>
    <mergeCell ref="B629:B633"/>
    <mergeCell ref="N629:N633"/>
    <mergeCell ref="C632:D632"/>
    <mergeCell ref="O632:P632"/>
    <mergeCell ref="C627:D627"/>
    <mergeCell ref="O627:P627"/>
    <mergeCell ref="B622:B628"/>
    <mergeCell ref="N622:N628"/>
    <mergeCell ref="C623:D623"/>
    <mergeCell ref="O623:P623"/>
    <mergeCell ref="C630:D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0:D660"/>
    <mergeCell ref="B684:B691"/>
    <mergeCell ref="N684:N691"/>
    <mergeCell ref="C685:D685"/>
    <mergeCell ref="O685:P685"/>
    <mergeCell ref="B692:B698"/>
    <mergeCell ref="N692:N698"/>
    <mergeCell ref="B699:B703"/>
    <mergeCell ref="N699:N703"/>
    <mergeCell ref="C700:D700"/>
    <mergeCell ref="O700:P700"/>
    <mergeCell ref="C702:D702"/>
    <mergeCell ref="O702:P702"/>
    <mergeCell ref="C697:D697"/>
    <mergeCell ref="O697:P697"/>
    <mergeCell ref="O690:P690"/>
    <mergeCell ref="O660:P660"/>
    <mergeCell ref="C662:D662"/>
    <mergeCell ref="O662:P662"/>
    <mergeCell ref="B704:B706"/>
    <mergeCell ref="N704:N706"/>
    <mergeCell ref="C705:D705"/>
    <mergeCell ref="O705:P705"/>
    <mergeCell ref="B707:B711"/>
    <mergeCell ref="N707:N711"/>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N728:X728"/>
    <mergeCell ref="B729:B752"/>
    <mergeCell ref="C729:D729"/>
    <mergeCell ref="N729:N752"/>
    <mergeCell ref="O729:P729"/>
    <mergeCell ref="C730:D730"/>
    <mergeCell ref="O730:P730"/>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9C24D465-9B22-4F04-A841-2B464693A256}">
      <formula1>1000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76FA43E-F877-4052-AA25-C1B6E7E6A52F}">
          <x14:formula1>
            <xm:f>Lister!$B$3:$B$12</xm:f>
          </x14:formula1>
          <xm:sqref>D6</xm:sqref>
        </x14:dataValidation>
        <x14:dataValidation type="list" allowBlank="1" showInputMessage="1" showErrorMessage="1" xr:uid="{49DFEFD0-9DAB-4F65-AA4A-4643B4107FD4}">
          <x14:formula1>
            <xm:f>Lister!$C$3:$C$5</xm:f>
          </x14:formula1>
          <xm:sqref>J11:L12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781"/>
  <sheetViews>
    <sheetView showGridLines="0" zoomScale="80" zoomScaleNormal="80" workbookViewId="0">
      <pane ySplit="14" topLeftCell="A15" activePane="bottomLeft" state="frozen"/>
      <selection pane="bottomLeft" activeCell="K15" sqref="K15"/>
    </sheetView>
  </sheetViews>
  <sheetFormatPr defaultColWidth="9.140625" defaultRowHeight="15" x14ac:dyDescent="0.25"/>
  <cols>
    <col min="1" max="1" width="2.28515625" style="11" customWidth="1"/>
    <col min="2" max="2" width="9.140625" style="11"/>
    <col min="3" max="3" width="21.85546875" style="11" customWidth="1"/>
    <col min="4" max="4" width="23.5703125" style="11" customWidth="1"/>
    <col min="5" max="5" width="9.5703125" style="11" customWidth="1"/>
    <col min="6" max="11" width="9.7109375" style="11" customWidth="1"/>
    <col min="12" max="12" width="14.5703125" style="11" customWidth="1"/>
    <col min="13" max="13" width="2.28515625" style="11" customWidth="1"/>
    <col min="14" max="14" width="9.140625" style="11"/>
    <col min="15" max="15" width="21.85546875" style="11" customWidth="1"/>
    <col min="16" max="16" width="23.5703125" style="11" customWidth="1"/>
    <col min="17" max="23" width="9.7109375" style="11" customWidth="1"/>
    <col min="24" max="24" width="14.5703125" style="11" customWidth="1"/>
    <col min="25" max="25" width="2.28515625" style="11" customWidth="1"/>
    <col min="26" max="26" width="37.85546875" style="11" customWidth="1"/>
    <col min="27" max="27" width="55" style="11" bestFit="1" customWidth="1"/>
    <col min="28" max="28" width="9.140625" style="11"/>
    <col min="29" max="29" width="24.42578125" style="11" bestFit="1" customWidth="1"/>
    <col min="30" max="16384" width="9.140625" style="11"/>
  </cols>
  <sheetData>
    <row r="1" spans="1:26" x14ac:dyDescent="0.25">
      <c r="A1" s="94"/>
      <c r="B1" s="91"/>
      <c r="C1" s="91"/>
      <c r="D1" s="91"/>
      <c r="E1" s="91"/>
      <c r="F1" s="91"/>
      <c r="G1" s="91"/>
      <c r="H1" s="91"/>
      <c r="I1" s="91"/>
      <c r="J1" s="91"/>
      <c r="K1" s="98"/>
      <c r="L1" s="98"/>
      <c r="M1" s="98"/>
      <c r="N1" s="103"/>
      <c r="O1" s="103"/>
      <c r="P1" s="103"/>
      <c r="Q1" s="105">
        <f>E15</f>
        <v>2023</v>
      </c>
      <c r="R1" s="105">
        <f t="shared" ref="R1:W1" si="0">F15</f>
        <v>2024</v>
      </c>
      <c r="S1" s="105">
        <f t="shared" si="0"/>
        <v>2025</v>
      </c>
      <c r="T1" s="105">
        <f t="shared" si="0"/>
        <v>2026</v>
      </c>
      <c r="U1" s="105">
        <f t="shared" si="0"/>
        <v>2027</v>
      </c>
      <c r="V1" s="105">
        <f t="shared" si="0"/>
        <v>2028</v>
      </c>
      <c r="W1" s="105">
        <f t="shared" si="0"/>
        <v>2029</v>
      </c>
      <c r="X1" s="105" t="s">
        <v>2</v>
      </c>
      <c r="Y1" s="226" t="s">
        <v>14</v>
      </c>
      <c r="Z1" s="227"/>
    </row>
    <row r="2" spans="1:26" ht="18.75" customHeight="1" x14ac:dyDescent="0.25">
      <c r="A2" s="95"/>
      <c r="B2" s="230" t="s">
        <v>82</v>
      </c>
      <c r="C2" s="230"/>
      <c r="D2" s="230"/>
      <c r="E2" s="230"/>
      <c r="F2" s="230"/>
      <c r="G2" s="230"/>
      <c r="H2" s="230"/>
      <c r="I2" s="230"/>
      <c r="J2" s="230" t="s">
        <v>108</v>
      </c>
      <c r="K2" s="230"/>
      <c r="L2" s="230"/>
      <c r="M2" s="99"/>
      <c r="N2" s="228" t="s">
        <v>24</v>
      </c>
      <c r="O2" s="229"/>
      <c r="P2" s="13" t="s">
        <v>26</v>
      </c>
      <c r="Q2" s="101">
        <f t="shared" ref="Q2:X3" si="1">E716</f>
        <v>0</v>
      </c>
      <c r="R2" s="101">
        <f t="shared" si="1"/>
        <v>0</v>
      </c>
      <c r="S2" s="101">
        <f t="shared" si="1"/>
        <v>0</v>
      </c>
      <c r="T2" s="101">
        <f t="shared" si="1"/>
        <v>0</v>
      </c>
      <c r="U2" s="101">
        <f t="shared" si="1"/>
        <v>0</v>
      </c>
      <c r="V2" s="101">
        <f t="shared" si="1"/>
        <v>0</v>
      </c>
      <c r="W2" s="101">
        <f t="shared" si="1"/>
        <v>0</v>
      </c>
      <c r="X2" s="141">
        <f t="shared" si="1"/>
        <v>0</v>
      </c>
      <c r="Y2" s="207"/>
      <c r="Z2" s="208"/>
    </row>
    <row r="3" spans="1:26" ht="15" customHeight="1" x14ac:dyDescent="0.25">
      <c r="A3" s="95"/>
      <c r="B3" s="96"/>
      <c r="C3" s="96"/>
      <c r="D3" s="96"/>
      <c r="E3" s="96"/>
      <c r="F3" s="96"/>
      <c r="G3" s="96"/>
      <c r="H3" s="96"/>
      <c r="I3" s="96"/>
      <c r="J3" s="104"/>
      <c r="K3" s="99"/>
      <c r="L3" s="99"/>
      <c r="M3" s="99"/>
      <c r="N3" s="228" t="s">
        <v>25</v>
      </c>
      <c r="O3" s="229"/>
      <c r="P3" s="13" t="s">
        <v>27</v>
      </c>
      <c r="Q3" s="18">
        <f t="shared" si="1"/>
        <v>0</v>
      </c>
      <c r="R3" s="18">
        <f t="shared" si="1"/>
        <v>0</v>
      </c>
      <c r="S3" s="18">
        <f t="shared" si="1"/>
        <v>0</v>
      </c>
      <c r="T3" s="18">
        <f t="shared" si="1"/>
        <v>0</v>
      </c>
      <c r="U3" s="18">
        <f t="shared" si="1"/>
        <v>0</v>
      </c>
      <c r="V3" s="18">
        <f t="shared" si="1"/>
        <v>0</v>
      </c>
      <c r="W3" s="18">
        <f t="shared" si="1"/>
        <v>0</v>
      </c>
      <c r="X3" s="18">
        <f>SUM(Q3:W3)</f>
        <v>0</v>
      </c>
      <c r="Y3" s="207"/>
      <c r="Z3" s="208"/>
    </row>
    <row r="4" spans="1:26" ht="15" customHeight="1" x14ac:dyDescent="0.25">
      <c r="A4" s="95"/>
      <c r="B4" s="215" t="s">
        <v>83</v>
      </c>
      <c r="C4" s="216"/>
      <c r="D4" s="211"/>
      <c r="E4" s="211"/>
      <c r="F4" s="211"/>
      <c r="G4" s="211"/>
      <c r="H4" s="211"/>
      <c r="I4" s="212"/>
      <c r="J4" s="253"/>
      <c r="K4" s="254"/>
      <c r="L4" s="255"/>
      <c r="M4" s="99"/>
      <c r="N4" s="113"/>
      <c r="O4" s="113"/>
      <c r="P4" s="13" t="s">
        <v>100</v>
      </c>
      <c r="Q4" s="18">
        <f t="shared" ref="Q4:W4" si="2">E740+Q740</f>
        <v>0</v>
      </c>
      <c r="R4" s="18">
        <f t="shared" si="2"/>
        <v>0</v>
      </c>
      <c r="S4" s="18">
        <f t="shared" si="2"/>
        <v>0</v>
      </c>
      <c r="T4" s="18">
        <f t="shared" si="2"/>
        <v>0</v>
      </c>
      <c r="U4" s="18">
        <f t="shared" si="2"/>
        <v>0</v>
      </c>
      <c r="V4" s="18">
        <f t="shared" si="2"/>
        <v>0</v>
      </c>
      <c r="W4" s="18">
        <f t="shared" si="2"/>
        <v>0</v>
      </c>
      <c r="X4" s="18">
        <f>SUM(Q4:W4)</f>
        <v>0</v>
      </c>
      <c r="Y4" s="207"/>
      <c r="Z4" s="208"/>
    </row>
    <row r="5" spans="1:26" ht="15" customHeight="1" x14ac:dyDescent="0.25">
      <c r="A5" s="95"/>
      <c r="B5" s="217"/>
      <c r="C5" s="218"/>
      <c r="D5" s="213"/>
      <c r="E5" s="213"/>
      <c r="F5" s="213"/>
      <c r="G5" s="213"/>
      <c r="H5" s="213"/>
      <c r="I5" s="214"/>
      <c r="J5" s="256"/>
      <c r="K5" s="257"/>
      <c r="L5" s="258"/>
      <c r="M5" s="99"/>
      <c r="N5" s="177" t="s">
        <v>16</v>
      </c>
      <c r="O5" s="177"/>
      <c r="P5" s="177"/>
      <c r="Q5" s="102">
        <f>E719</f>
        <v>0</v>
      </c>
      <c r="R5" s="102">
        <f t="shared" ref="R5:W12" si="3">F719</f>
        <v>0</v>
      </c>
      <c r="S5" s="102">
        <f t="shared" si="3"/>
        <v>0</v>
      </c>
      <c r="T5" s="102">
        <f t="shared" si="3"/>
        <v>0</v>
      </c>
      <c r="U5" s="102">
        <f t="shared" si="3"/>
        <v>0</v>
      </c>
      <c r="V5" s="102">
        <f t="shared" si="3"/>
        <v>0</v>
      </c>
      <c r="W5" s="102">
        <f t="shared" si="3"/>
        <v>0</v>
      </c>
      <c r="X5" s="18">
        <f t="shared" ref="X5:X12" si="4">SUM(Q5:W5)</f>
        <v>0</v>
      </c>
      <c r="Y5" s="207"/>
      <c r="Z5" s="208"/>
    </row>
    <row r="6" spans="1:26" ht="15" customHeight="1" x14ac:dyDescent="0.25">
      <c r="A6" s="95"/>
      <c r="B6" s="215" t="s">
        <v>94</v>
      </c>
      <c r="C6" s="216"/>
      <c r="D6" s="231" t="s">
        <v>95</v>
      </c>
      <c r="E6" s="231"/>
      <c r="F6" s="231"/>
      <c r="G6" s="231"/>
      <c r="H6" s="231"/>
      <c r="I6" s="232"/>
      <c r="J6" s="253"/>
      <c r="K6" s="254"/>
      <c r="L6" s="255"/>
      <c r="M6" s="99"/>
      <c r="N6" s="178" t="s">
        <v>17</v>
      </c>
      <c r="O6" s="178"/>
      <c r="P6" s="178"/>
      <c r="Q6" s="102">
        <f t="shared" ref="Q6:Q12" si="5">E720</f>
        <v>0</v>
      </c>
      <c r="R6" s="102">
        <f t="shared" si="3"/>
        <v>0</v>
      </c>
      <c r="S6" s="102">
        <f t="shared" si="3"/>
        <v>0</v>
      </c>
      <c r="T6" s="102">
        <f t="shared" si="3"/>
        <v>0</v>
      </c>
      <c r="U6" s="102">
        <f t="shared" si="3"/>
        <v>0</v>
      </c>
      <c r="V6" s="102">
        <f t="shared" si="3"/>
        <v>0</v>
      </c>
      <c r="W6" s="102">
        <f t="shared" si="3"/>
        <v>0</v>
      </c>
      <c r="X6" s="18">
        <f t="shared" si="4"/>
        <v>0</v>
      </c>
      <c r="Y6" s="207"/>
      <c r="Z6" s="208"/>
    </row>
    <row r="7" spans="1:26" ht="15" customHeight="1" x14ac:dyDescent="0.25">
      <c r="A7" s="95"/>
      <c r="B7" s="217"/>
      <c r="C7" s="218"/>
      <c r="D7" s="213"/>
      <c r="E7" s="213"/>
      <c r="F7" s="213"/>
      <c r="G7" s="213"/>
      <c r="H7" s="213"/>
      <c r="I7" s="214"/>
      <c r="J7" s="256"/>
      <c r="K7" s="257"/>
      <c r="L7" s="258"/>
      <c r="M7" s="99"/>
      <c r="N7" s="178" t="s">
        <v>18</v>
      </c>
      <c r="O7" s="178"/>
      <c r="P7" s="178"/>
      <c r="Q7" s="102">
        <f t="shared" si="5"/>
        <v>0</v>
      </c>
      <c r="R7" s="102">
        <f t="shared" si="3"/>
        <v>0</v>
      </c>
      <c r="S7" s="102">
        <f t="shared" si="3"/>
        <v>0</v>
      </c>
      <c r="T7" s="102">
        <f t="shared" si="3"/>
        <v>0</v>
      </c>
      <c r="U7" s="102">
        <f t="shared" si="3"/>
        <v>0</v>
      </c>
      <c r="V7" s="102">
        <f t="shared" si="3"/>
        <v>0</v>
      </c>
      <c r="W7" s="102">
        <f t="shared" si="3"/>
        <v>0</v>
      </c>
      <c r="X7" s="18">
        <f t="shared" si="4"/>
        <v>0</v>
      </c>
      <c r="Y7" s="207"/>
      <c r="Z7" s="208"/>
    </row>
    <row r="8" spans="1:26" ht="15.75" customHeight="1" x14ac:dyDescent="0.25">
      <c r="A8" s="95"/>
      <c r="B8" s="233"/>
      <c r="C8" s="233"/>
      <c r="D8" s="233"/>
      <c r="E8" s="233"/>
      <c r="F8" s="233"/>
      <c r="G8" s="233"/>
      <c r="H8" s="92"/>
      <c r="I8" s="92"/>
      <c r="J8" s="253"/>
      <c r="K8" s="254"/>
      <c r="L8" s="255"/>
      <c r="M8" s="99"/>
      <c r="N8" s="178" t="s">
        <v>19</v>
      </c>
      <c r="O8" s="178"/>
      <c r="P8" s="178"/>
      <c r="Q8" s="102">
        <f t="shared" si="5"/>
        <v>0</v>
      </c>
      <c r="R8" s="102">
        <f t="shared" si="3"/>
        <v>0</v>
      </c>
      <c r="S8" s="102">
        <f t="shared" si="3"/>
        <v>0</v>
      </c>
      <c r="T8" s="102">
        <f t="shared" si="3"/>
        <v>0</v>
      </c>
      <c r="U8" s="102">
        <f t="shared" si="3"/>
        <v>0</v>
      </c>
      <c r="V8" s="102">
        <f t="shared" si="3"/>
        <v>0</v>
      </c>
      <c r="W8" s="102">
        <f t="shared" si="3"/>
        <v>0</v>
      </c>
      <c r="X8" s="18">
        <f t="shared" si="4"/>
        <v>0</v>
      </c>
      <c r="Y8" s="207"/>
      <c r="Z8" s="208"/>
    </row>
    <row r="9" spans="1:26" ht="15" customHeight="1" x14ac:dyDescent="0.25">
      <c r="A9" s="95"/>
      <c r="B9" s="234" t="s">
        <v>97</v>
      </c>
      <c r="C9" s="235"/>
      <c r="D9" s="236"/>
      <c r="E9" s="243" t="s">
        <v>98</v>
      </c>
      <c r="F9" s="244"/>
      <c r="G9" s="247">
        <f>IF(D6="Danish university",44%,IF(D6="Non-Danish university",20%,IF(D6="Public hospitals",3.1%,0%)))</f>
        <v>0</v>
      </c>
      <c r="H9" s="248"/>
      <c r="I9" s="249"/>
      <c r="J9" s="256"/>
      <c r="K9" s="257"/>
      <c r="L9" s="258"/>
      <c r="M9" s="99"/>
      <c r="N9" s="178" t="s">
        <v>20</v>
      </c>
      <c r="O9" s="178"/>
      <c r="P9" s="178"/>
      <c r="Q9" s="102">
        <f t="shared" si="5"/>
        <v>0</v>
      </c>
      <c r="R9" s="102">
        <f t="shared" si="3"/>
        <v>0</v>
      </c>
      <c r="S9" s="102">
        <f t="shared" si="3"/>
        <v>0</v>
      </c>
      <c r="T9" s="102">
        <f t="shared" si="3"/>
        <v>0</v>
      </c>
      <c r="U9" s="102">
        <f t="shared" si="3"/>
        <v>0</v>
      </c>
      <c r="V9" s="102">
        <f t="shared" si="3"/>
        <v>0</v>
      </c>
      <c r="W9" s="102">
        <f t="shared" si="3"/>
        <v>0</v>
      </c>
      <c r="X9" s="18">
        <f>SUM(Q9:W9)</f>
        <v>0</v>
      </c>
      <c r="Y9" s="207"/>
      <c r="Z9" s="208"/>
    </row>
    <row r="10" spans="1:26" ht="15" customHeight="1" x14ac:dyDescent="0.25">
      <c r="A10" s="95"/>
      <c r="B10" s="237"/>
      <c r="C10" s="238"/>
      <c r="D10" s="239"/>
      <c r="E10" s="245"/>
      <c r="F10" s="246"/>
      <c r="G10" s="250"/>
      <c r="H10" s="251"/>
      <c r="I10" s="252"/>
      <c r="J10" s="230" t="s">
        <v>109</v>
      </c>
      <c r="K10" s="230"/>
      <c r="L10" s="230"/>
      <c r="M10" s="99"/>
      <c r="N10" s="178" t="s">
        <v>21</v>
      </c>
      <c r="O10" s="178"/>
      <c r="P10" s="178"/>
      <c r="Q10" s="18">
        <f t="shared" si="5"/>
        <v>0</v>
      </c>
      <c r="R10" s="18">
        <f t="shared" si="3"/>
        <v>0</v>
      </c>
      <c r="S10" s="18">
        <f t="shared" si="3"/>
        <v>0</v>
      </c>
      <c r="T10" s="18">
        <f t="shared" si="3"/>
        <v>0</v>
      </c>
      <c r="U10" s="18">
        <f t="shared" si="3"/>
        <v>0</v>
      </c>
      <c r="V10" s="18">
        <f t="shared" si="3"/>
        <v>0</v>
      </c>
      <c r="W10" s="18">
        <f t="shared" si="3"/>
        <v>0</v>
      </c>
      <c r="X10" s="18">
        <f t="shared" si="4"/>
        <v>0</v>
      </c>
      <c r="Y10" s="207"/>
      <c r="Z10" s="208"/>
    </row>
    <row r="11" spans="1:26" ht="15" customHeight="1" x14ac:dyDescent="0.25">
      <c r="A11" s="95"/>
      <c r="B11" s="237"/>
      <c r="C11" s="238"/>
      <c r="D11" s="239"/>
      <c r="E11" s="243" t="s">
        <v>99</v>
      </c>
      <c r="F11" s="244"/>
      <c r="G11" s="253"/>
      <c r="H11" s="254"/>
      <c r="I11" s="255"/>
      <c r="J11" s="295" t="s">
        <v>95</v>
      </c>
      <c r="K11" s="296"/>
      <c r="L11" s="297"/>
      <c r="M11" s="99"/>
      <c r="N11" s="178" t="s">
        <v>22</v>
      </c>
      <c r="O11" s="178"/>
      <c r="P11" s="178"/>
      <c r="Q11" s="18">
        <f t="shared" si="5"/>
        <v>0</v>
      </c>
      <c r="R11" s="18">
        <f t="shared" si="3"/>
        <v>0</v>
      </c>
      <c r="S11" s="18">
        <f t="shared" si="3"/>
        <v>0</v>
      </c>
      <c r="T11" s="18">
        <f t="shared" si="3"/>
        <v>0</v>
      </c>
      <c r="U11" s="18">
        <f t="shared" si="3"/>
        <v>0</v>
      </c>
      <c r="V11" s="18">
        <f t="shared" si="3"/>
        <v>0</v>
      </c>
      <c r="W11" s="18">
        <f t="shared" si="3"/>
        <v>0</v>
      </c>
      <c r="X11" s="18">
        <f t="shared" si="4"/>
        <v>0</v>
      </c>
      <c r="Y11" s="207"/>
      <c r="Z11" s="208"/>
    </row>
    <row r="12" spans="1:26" ht="15" customHeight="1" x14ac:dyDescent="0.25">
      <c r="A12" s="95"/>
      <c r="B12" s="240"/>
      <c r="C12" s="241"/>
      <c r="D12" s="242"/>
      <c r="E12" s="245"/>
      <c r="F12" s="246"/>
      <c r="G12" s="256"/>
      <c r="H12" s="257"/>
      <c r="I12" s="258"/>
      <c r="J12" s="298"/>
      <c r="K12" s="299"/>
      <c r="L12" s="300"/>
      <c r="M12" s="99"/>
      <c r="N12" s="178" t="s">
        <v>23</v>
      </c>
      <c r="O12" s="178"/>
      <c r="P12" s="178"/>
      <c r="Q12" s="18">
        <f t="shared" si="5"/>
        <v>0</v>
      </c>
      <c r="R12" s="18">
        <f t="shared" si="3"/>
        <v>0</v>
      </c>
      <c r="S12" s="18">
        <f t="shared" si="3"/>
        <v>0</v>
      </c>
      <c r="T12" s="18">
        <f t="shared" si="3"/>
        <v>0</v>
      </c>
      <c r="U12" s="18">
        <f t="shared" si="3"/>
        <v>0</v>
      </c>
      <c r="V12" s="18">
        <f t="shared" si="3"/>
        <v>0</v>
      </c>
      <c r="W12" s="18">
        <f t="shared" si="3"/>
        <v>0</v>
      </c>
      <c r="X12" s="18">
        <f t="shared" si="4"/>
        <v>0</v>
      </c>
      <c r="Y12" s="207"/>
      <c r="Z12" s="208"/>
    </row>
    <row r="13" spans="1:26" ht="15.75" customHeight="1" thickBot="1" x14ac:dyDescent="0.3">
      <c r="A13" s="97"/>
      <c r="B13" s="93"/>
      <c r="C13" s="93"/>
      <c r="D13" s="93"/>
      <c r="E13" s="93"/>
      <c r="F13" s="93"/>
      <c r="G13" s="93"/>
      <c r="H13" s="93"/>
      <c r="I13" s="93"/>
      <c r="J13" s="93"/>
      <c r="K13" s="100"/>
      <c r="L13" s="100"/>
      <c r="M13" s="100"/>
      <c r="N13" s="93"/>
      <c r="O13" s="93"/>
      <c r="P13" s="93"/>
      <c r="Q13" s="93"/>
      <c r="R13" s="93"/>
      <c r="S13" s="93"/>
      <c r="T13" s="93"/>
      <c r="U13" s="93"/>
      <c r="V13" s="93"/>
      <c r="W13" s="93"/>
      <c r="X13" s="93"/>
      <c r="Y13" s="209"/>
      <c r="Z13" s="210"/>
    </row>
    <row r="14" spans="1:26" ht="15.75" thickBot="1" x14ac:dyDescent="0.3"/>
    <row r="15" spans="1:26" ht="15" customHeight="1" x14ac:dyDescent="0.25">
      <c r="A15" s="7"/>
      <c r="B15" s="8"/>
      <c r="C15" s="8"/>
      <c r="D15" s="8"/>
      <c r="E15" s="9">
        <f>'Partner 1'!E15</f>
        <v>2023</v>
      </c>
      <c r="F15" s="9">
        <f>'Partner 1'!F15</f>
        <v>2024</v>
      </c>
      <c r="G15" s="9">
        <f>'Partner 1'!G15</f>
        <v>2025</v>
      </c>
      <c r="H15" s="9">
        <f>'Partner 1'!H15</f>
        <v>2026</v>
      </c>
      <c r="I15" s="9">
        <f>'Partner 1'!I15</f>
        <v>2027</v>
      </c>
      <c r="J15" s="9">
        <f>'Partner 1'!J15</f>
        <v>2028</v>
      </c>
      <c r="K15" s="9">
        <f>'Partner 1'!K15</f>
        <v>2029</v>
      </c>
      <c r="L15" s="9" t="s">
        <v>2</v>
      </c>
      <c r="M15" s="8"/>
      <c r="N15" s="8"/>
      <c r="O15" s="8"/>
      <c r="P15" s="8"/>
      <c r="Q15" s="8"/>
      <c r="R15" s="8"/>
      <c r="S15" s="8"/>
      <c r="T15" s="8"/>
      <c r="U15" s="8"/>
      <c r="V15" s="8"/>
      <c r="W15" s="8"/>
      <c r="X15" s="8"/>
      <c r="Y15" s="10"/>
      <c r="Z15" s="223" t="s">
        <v>48</v>
      </c>
    </row>
    <row r="16" spans="1:26" ht="15" customHeight="1" x14ac:dyDescent="0.25">
      <c r="A16" s="12"/>
      <c r="B16" s="181" t="s">
        <v>24</v>
      </c>
      <c r="C16" s="289"/>
      <c r="D16" s="13" t="s">
        <v>26</v>
      </c>
      <c r="E16" s="15">
        <f t="shared" ref="E16:L16" si="6">IF(E81=0,0%,E81/(E81+Q81))</f>
        <v>0</v>
      </c>
      <c r="F16" s="15">
        <f t="shared" si="6"/>
        <v>0</v>
      </c>
      <c r="G16" s="15">
        <f t="shared" si="6"/>
        <v>0</v>
      </c>
      <c r="H16" s="15">
        <f t="shared" si="6"/>
        <v>0</v>
      </c>
      <c r="I16" s="15">
        <f t="shared" si="6"/>
        <v>0</v>
      </c>
      <c r="J16" s="15">
        <f t="shared" si="6"/>
        <v>0</v>
      </c>
      <c r="K16" s="15">
        <f t="shared" si="6"/>
        <v>0</v>
      </c>
      <c r="L16" s="14">
        <f t="shared" si="6"/>
        <v>0</v>
      </c>
      <c r="M16" s="16"/>
      <c r="N16" s="294" t="s">
        <v>36</v>
      </c>
      <c r="O16" s="294"/>
      <c r="P16" s="294"/>
      <c r="Q16" s="275" t="s">
        <v>82</v>
      </c>
      <c r="R16" s="275"/>
      <c r="S16" s="275"/>
      <c r="T16" s="275"/>
      <c r="U16" s="275"/>
      <c r="V16" s="275"/>
      <c r="W16" s="275"/>
      <c r="X16" s="275"/>
      <c r="Y16" s="17"/>
      <c r="Z16" s="224"/>
    </row>
    <row r="17" spans="1:27" ht="15" customHeight="1" x14ac:dyDescent="0.25">
      <c r="A17" s="12"/>
      <c r="B17" s="181" t="s">
        <v>25</v>
      </c>
      <c r="C17" s="289"/>
      <c r="D17" s="13" t="s">
        <v>27</v>
      </c>
      <c r="E17" s="18">
        <f t="shared" ref="E17:K17" si="7">E81</f>
        <v>0</v>
      </c>
      <c r="F17" s="18">
        <f t="shared" si="7"/>
        <v>0</v>
      </c>
      <c r="G17" s="18">
        <f t="shared" si="7"/>
        <v>0</v>
      </c>
      <c r="H17" s="18">
        <f t="shared" si="7"/>
        <v>0</v>
      </c>
      <c r="I17" s="18">
        <f t="shared" si="7"/>
        <v>0</v>
      </c>
      <c r="J17" s="18">
        <f t="shared" si="7"/>
        <v>0</v>
      </c>
      <c r="K17" s="18">
        <f t="shared" si="7"/>
        <v>0</v>
      </c>
      <c r="L17" s="18">
        <f>SUM(E17:K17)</f>
        <v>0</v>
      </c>
      <c r="M17" s="16"/>
      <c r="N17" s="294"/>
      <c r="O17" s="294"/>
      <c r="P17" s="294"/>
      <c r="Q17" s="19"/>
      <c r="R17" s="19"/>
      <c r="S17" s="19"/>
      <c r="T17" s="19"/>
      <c r="U17" s="19"/>
      <c r="V17" s="19"/>
      <c r="W17" s="19"/>
      <c r="X17" s="19"/>
      <c r="Y17" s="17"/>
      <c r="Z17" s="224"/>
    </row>
    <row r="18" spans="1:27" ht="15" customHeight="1" x14ac:dyDescent="0.25">
      <c r="A18" s="12"/>
      <c r="B18" s="16"/>
      <c r="C18" s="16"/>
      <c r="D18" s="16"/>
      <c r="E18" s="16"/>
      <c r="F18" s="16"/>
      <c r="G18" s="16"/>
      <c r="H18" s="16"/>
      <c r="I18" s="16"/>
      <c r="J18" s="16"/>
      <c r="K18" s="16"/>
      <c r="L18" s="16"/>
      <c r="M18" s="16"/>
      <c r="N18" s="294"/>
      <c r="O18" s="294"/>
      <c r="P18" s="294"/>
      <c r="Q18" s="215" t="s">
        <v>83</v>
      </c>
      <c r="R18" s="216"/>
      <c r="S18" s="211" t="str">
        <f>IF($D$4="","",$D$4)</f>
        <v/>
      </c>
      <c r="T18" s="211"/>
      <c r="U18" s="211"/>
      <c r="V18" s="211"/>
      <c r="W18" s="211"/>
      <c r="X18" s="212"/>
      <c r="Y18" s="17"/>
      <c r="Z18" s="224"/>
    </row>
    <row r="19" spans="1:27" ht="15" customHeight="1" x14ac:dyDescent="0.25">
      <c r="A19" s="12"/>
      <c r="B19" s="177" t="s">
        <v>16</v>
      </c>
      <c r="C19" s="177"/>
      <c r="D19" s="177"/>
      <c r="E19" s="20">
        <f t="shared" ref="E19:K19" si="8">E53+Q53</f>
        <v>0</v>
      </c>
      <c r="F19" s="20">
        <f t="shared" si="8"/>
        <v>0</v>
      </c>
      <c r="G19" s="20">
        <f t="shared" si="8"/>
        <v>0</v>
      </c>
      <c r="H19" s="20">
        <f t="shared" si="8"/>
        <v>0</v>
      </c>
      <c r="I19" s="20">
        <f t="shared" si="8"/>
        <v>0</v>
      </c>
      <c r="J19" s="20">
        <f t="shared" si="8"/>
        <v>0</v>
      </c>
      <c r="K19" s="20">
        <f t="shared" si="8"/>
        <v>0</v>
      </c>
      <c r="L19" s="18">
        <f t="shared" ref="L19:L26" si="9">SUM(E19:K19)</f>
        <v>0</v>
      </c>
      <c r="M19" s="21"/>
      <c r="N19" s="294"/>
      <c r="O19" s="294"/>
      <c r="P19" s="294"/>
      <c r="Q19" s="217"/>
      <c r="R19" s="218"/>
      <c r="S19" s="213"/>
      <c r="T19" s="213"/>
      <c r="U19" s="213"/>
      <c r="V19" s="213"/>
      <c r="W19" s="213"/>
      <c r="X19" s="214"/>
      <c r="Y19" s="17"/>
      <c r="Z19" s="224"/>
    </row>
    <row r="20" spans="1:27" ht="15" customHeight="1" x14ac:dyDescent="0.25">
      <c r="A20" s="12"/>
      <c r="B20" s="178" t="s">
        <v>17</v>
      </c>
      <c r="C20" s="178"/>
      <c r="D20" s="178"/>
      <c r="E20" s="20">
        <f t="shared" ref="E20:K20" si="10">E61+Q61</f>
        <v>0</v>
      </c>
      <c r="F20" s="20">
        <f t="shared" si="10"/>
        <v>0</v>
      </c>
      <c r="G20" s="20">
        <f t="shared" si="10"/>
        <v>0</v>
      </c>
      <c r="H20" s="20">
        <f t="shared" si="10"/>
        <v>0</v>
      </c>
      <c r="I20" s="20">
        <f t="shared" si="10"/>
        <v>0</v>
      </c>
      <c r="J20" s="20">
        <f t="shared" si="10"/>
        <v>0</v>
      </c>
      <c r="K20" s="20">
        <f t="shared" si="10"/>
        <v>0</v>
      </c>
      <c r="L20" s="18">
        <f t="shared" si="9"/>
        <v>0</v>
      </c>
      <c r="M20" s="21"/>
      <c r="N20" s="294"/>
      <c r="O20" s="294"/>
      <c r="P20" s="294"/>
      <c r="Q20" s="215" t="s">
        <v>94</v>
      </c>
      <c r="R20" s="216"/>
      <c r="S20" s="231" t="str">
        <f>$D$6</f>
        <v xml:space="preserve"> - </v>
      </c>
      <c r="T20" s="231"/>
      <c r="U20" s="231"/>
      <c r="V20" s="231"/>
      <c r="W20" s="231"/>
      <c r="X20" s="232"/>
      <c r="Y20" s="17"/>
      <c r="Z20" s="224"/>
    </row>
    <row r="21" spans="1:27" ht="15" customHeight="1" x14ac:dyDescent="0.25">
      <c r="A21" s="12"/>
      <c r="B21" s="178" t="s">
        <v>18</v>
      </c>
      <c r="C21" s="178"/>
      <c r="D21" s="178"/>
      <c r="E21" s="20">
        <f t="shared" ref="E21:K21" si="11">E68+Q68</f>
        <v>0</v>
      </c>
      <c r="F21" s="20">
        <f t="shared" si="11"/>
        <v>0</v>
      </c>
      <c r="G21" s="20">
        <f t="shared" si="11"/>
        <v>0</v>
      </c>
      <c r="H21" s="20">
        <f t="shared" si="11"/>
        <v>0</v>
      </c>
      <c r="I21" s="20">
        <f t="shared" si="11"/>
        <v>0</v>
      </c>
      <c r="J21" s="20">
        <f t="shared" si="11"/>
        <v>0</v>
      </c>
      <c r="K21" s="20">
        <f t="shared" si="11"/>
        <v>0</v>
      </c>
      <c r="L21" s="18">
        <f t="shared" si="9"/>
        <v>0</v>
      </c>
      <c r="M21" s="21"/>
      <c r="N21" s="294"/>
      <c r="O21" s="294"/>
      <c r="P21" s="294"/>
      <c r="Q21" s="217"/>
      <c r="R21" s="218"/>
      <c r="S21" s="213"/>
      <c r="T21" s="213"/>
      <c r="U21" s="213"/>
      <c r="V21" s="213"/>
      <c r="W21" s="213"/>
      <c r="X21" s="214"/>
      <c r="Y21" s="17"/>
      <c r="Z21" s="224"/>
    </row>
    <row r="22" spans="1:27" ht="15" customHeight="1" x14ac:dyDescent="0.25">
      <c r="A22" s="12"/>
      <c r="B22" s="178" t="s">
        <v>19</v>
      </c>
      <c r="C22" s="178"/>
      <c r="D22" s="178"/>
      <c r="E22" s="20">
        <f t="shared" ref="E22:K22" si="12">E73+Q73</f>
        <v>0</v>
      </c>
      <c r="F22" s="20">
        <f t="shared" si="12"/>
        <v>0</v>
      </c>
      <c r="G22" s="20">
        <f t="shared" si="12"/>
        <v>0</v>
      </c>
      <c r="H22" s="20">
        <f t="shared" si="12"/>
        <v>0</v>
      </c>
      <c r="I22" s="20">
        <f t="shared" si="12"/>
        <v>0</v>
      </c>
      <c r="J22" s="20">
        <f t="shared" si="12"/>
        <v>0</v>
      </c>
      <c r="K22" s="20">
        <f t="shared" si="12"/>
        <v>0</v>
      </c>
      <c r="L22" s="18">
        <f t="shared" si="9"/>
        <v>0</v>
      </c>
      <c r="M22" s="21"/>
      <c r="N22" s="294"/>
      <c r="O22" s="294"/>
      <c r="P22" s="294"/>
      <c r="Q22" s="279"/>
      <c r="R22" s="279"/>
      <c r="S22" s="279"/>
      <c r="T22" s="279"/>
      <c r="U22" s="279"/>
      <c r="V22" s="279"/>
      <c r="W22" s="83"/>
      <c r="X22" s="83"/>
      <c r="Y22" s="17"/>
      <c r="Z22" s="224"/>
    </row>
    <row r="23" spans="1:27" ht="15" customHeight="1" x14ac:dyDescent="0.25">
      <c r="A23" s="12"/>
      <c r="B23" s="178" t="s">
        <v>20</v>
      </c>
      <c r="C23" s="178"/>
      <c r="D23" s="178"/>
      <c r="E23" s="20">
        <f t="shared" ref="E23:K23" si="13">E76+Q76</f>
        <v>0</v>
      </c>
      <c r="F23" s="20">
        <f t="shared" si="13"/>
        <v>0</v>
      </c>
      <c r="G23" s="20">
        <f t="shared" si="13"/>
        <v>0</v>
      </c>
      <c r="H23" s="20">
        <f t="shared" si="13"/>
        <v>0</v>
      </c>
      <c r="I23" s="20">
        <f t="shared" si="13"/>
        <v>0</v>
      </c>
      <c r="J23" s="20">
        <f t="shared" si="13"/>
        <v>0</v>
      </c>
      <c r="K23" s="20">
        <f t="shared" si="13"/>
        <v>0</v>
      </c>
      <c r="L23" s="18">
        <f t="shared" si="9"/>
        <v>0</v>
      </c>
      <c r="M23" s="21"/>
      <c r="N23" s="294"/>
      <c r="O23" s="294"/>
      <c r="P23" s="294"/>
      <c r="Q23" s="234" t="s">
        <v>97</v>
      </c>
      <c r="R23" s="235"/>
      <c r="S23" s="236"/>
      <c r="T23" s="243" t="s">
        <v>98</v>
      </c>
      <c r="U23" s="244"/>
      <c r="V23" s="247">
        <f>$G$9</f>
        <v>0</v>
      </c>
      <c r="W23" s="248"/>
      <c r="X23" s="249"/>
      <c r="Y23" s="17"/>
      <c r="Z23" s="224"/>
    </row>
    <row r="24" spans="1:27" ht="15" customHeight="1" x14ac:dyDescent="0.25">
      <c r="A24" s="12"/>
      <c r="B24" s="178" t="s">
        <v>21</v>
      </c>
      <c r="C24" s="178"/>
      <c r="D24" s="178"/>
      <c r="E24" s="18">
        <f>SUM(E79:E80)+SUM(Q79:Q80)</f>
        <v>0</v>
      </c>
      <c r="F24" s="18">
        <f t="shared" ref="F24:K24" si="14">SUM(F79:F80)+SUM(R79:R80)</f>
        <v>0</v>
      </c>
      <c r="G24" s="18">
        <f t="shared" si="14"/>
        <v>0</v>
      </c>
      <c r="H24" s="18">
        <f t="shared" si="14"/>
        <v>0</v>
      </c>
      <c r="I24" s="18">
        <f t="shared" si="14"/>
        <v>0</v>
      </c>
      <c r="J24" s="18">
        <f t="shared" si="14"/>
        <v>0</v>
      </c>
      <c r="K24" s="18">
        <f t="shared" si="14"/>
        <v>0</v>
      </c>
      <c r="L24" s="18">
        <f t="shared" si="9"/>
        <v>0</v>
      </c>
      <c r="M24" s="21"/>
      <c r="N24" s="294"/>
      <c r="O24" s="294"/>
      <c r="P24" s="294"/>
      <c r="Q24" s="237"/>
      <c r="R24" s="238"/>
      <c r="S24" s="239"/>
      <c r="T24" s="245"/>
      <c r="U24" s="246"/>
      <c r="V24" s="250"/>
      <c r="W24" s="251"/>
      <c r="X24" s="252"/>
      <c r="Y24" s="17"/>
      <c r="Z24" s="224"/>
    </row>
    <row r="25" spans="1:27" ht="15" customHeight="1" x14ac:dyDescent="0.25">
      <c r="A25" s="12"/>
      <c r="B25" s="178" t="s">
        <v>22</v>
      </c>
      <c r="C25" s="178"/>
      <c r="D25" s="178"/>
      <c r="E25" s="18">
        <f t="shared" ref="E25:K25" si="15">E78+Q78</f>
        <v>0</v>
      </c>
      <c r="F25" s="18">
        <f t="shared" si="15"/>
        <v>0</v>
      </c>
      <c r="G25" s="18">
        <f t="shared" si="15"/>
        <v>0</v>
      </c>
      <c r="H25" s="18">
        <f t="shared" si="15"/>
        <v>0</v>
      </c>
      <c r="I25" s="18">
        <f t="shared" si="15"/>
        <v>0</v>
      </c>
      <c r="J25" s="18">
        <f t="shared" si="15"/>
        <v>0</v>
      </c>
      <c r="K25" s="18">
        <f t="shared" si="15"/>
        <v>0</v>
      </c>
      <c r="L25" s="18">
        <f t="shared" si="9"/>
        <v>0</v>
      </c>
      <c r="M25" s="21"/>
      <c r="N25" s="294"/>
      <c r="O25" s="294"/>
      <c r="P25" s="294"/>
      <c r="Q25" s="237"/>
      <c r="R25" s="238"/>
      <c r="S25" s="239"/>
      <c r="T25" s="243" t="s">
        <v>99</v>
      </c>
      <c r="U25" s="244"/>
      <c r="V25" s="280">
        <f>$G$11</f>
        <v>0</v>
      </c>
      <c r="W25" s="281"/>
      <c r="X25" s="282"/>
      <c r="Y25" s="17"/>
      <c r="Z25" s="224"/>
    </row>
    <row r="26" spans="1:27" ht="15" customHeight="1" x14ac:dyDescent="0.25">
      <c r="A26" s="12"/>
      <c r="B26" s="178" t="s">
        <v>23</v>
      </c>
      <c r="C26" s="178"/>
      <c r="D26" s="178"/>
      <c r="E26" s="18">
        <f t="shared" ref="E26:K26" si="16">E81+Q81</f>
        <v>0</v>
      </c>
      <c r="F26" s="18">
        <f t="shared" si="16"/>
        <v>0</v>
      </c>
      <c r="G26" s="18">
        <f t="shared" si="16"/>
        <v>0</v>
      </c>
      <c r="H26" s="18">
        <f t="shared" si="16"/>
        <v>0</v>
      </c>
      <c r="I26" s="18">
        <f t="shared" si="16"/>
        <v>0</v>
      </c>
      <c r="J26" s="18">
        <f t="shared" si="16"/>
        <v>0</v>
      </c>
      <c r="K26" s="18">
        <f t="shared" si="16"/>
        <v>0</v>
      </c>
      <c r="L26" s="18">
        <f t="shared" si="9"/>
        <v>0</v>
      </c>
      <c r="M26" s="21"/>
      <c r="N26" s="294"/>
      <c r="O26" s="294"/>
      <c r="P26" s="294"/>
      <c r="Q26" s="240"/>
      <c r="R26" s="241"/>
      <c r="S26" s="242"/>
      <c r="T26" s="245"/>
      <c r="U26" s="246"/>
      <c r="V26" s="283"/>
      <c r="W26" s="284"/>
      <c r="X26" s="285"/>
      <c r="Y26" s="17"/>
      <c r="Z26" s="224"/>
    </row>
    <row r="27" spans="1:27" ht="15.75" thickBot="1" x14ac:dyDescent="0.3">
      <c r="A27" s="22"/>
      <c r="B27" s="23"/>
      <c r="C27" s="23"/>
      <c r="D27" s="23"/>
      <c r="E27" s="23"/>
      <c r="F27" s="23"/>
      <c r="G27" s="23"/>
      <c r="H27" s="23"/>
      <c r="I27" s="23"/>
      <c r="J27" s="23"/>
      <c r="K27" s="23"/>
      <c r="L27" s="23"/>
      <c r="M27" s="23"/>
      <c r="N27" s="23"/>
      <c r="O27" s="23"/>
      <c r="P27" s="23"/>
      <c r="Q27" s="23"/>
      <c r="R27" s="23"/>
      <c r="S27" s="23"/>
      <c r="T27" s="23"/>
      <c r="U27" s="23"/>
      <c r="V27" s="23"/>
      <c r="W27" s="23"/>
      <c r="X27" s="23"/>
      <c r="Y27" s="24"/>
      <c r="Z27" s="224"/>
    </row>
    <row r="28" spans="1:27" ht="27" customHeight="1" thickBot="1" x14ac:dyDescent="0.3">
      <c r="A28" s="25"/>
      <c r="B28" s="286" t="s">
        <v>37</v>
      </c>
      <c r="C28" s="287"/>
      <c r="D28" s="287"/>
      <c r="E28" s="287"/>
      <c r="F28" s="287"/>
      <c r="G28" s="287"/>
      <c r="H28" s="287"/>
      <c r="I28" s="287"/>
      <c r="J28" s="287"/>
      <c r="K28" s="287"/>
      <c r="L28" s="288"/>
      <c r="M28" s="25"/>
      <c r="N28" s="286" t="s">
        <v>38</v>
      </c>
      <c r="O28" s="287"/>
      <c r="P28" s="287"/>
      <c r="Q28" s="287"/>
      <c r="R28" s="287"/>
      <c r="S28" s="287"/>
      <c r="T28" s="287"/>
      <c r="U28" s="287"/>
      <c r="V28" s="287"/>
      <c r="W28" s="287"/>
      <c r="X28" s="288"/>
      <c r="Y28" s="25"/>
      <c r="Z28" s="224"/>
    </row>
    <row r="29" spans="1:27" ht="15.75" customHeight="1" x14ac:dyDescent="0.25">
      <c r="A29" s="26"/>
      <c r="B29" s="261" t="s">
        <v>0</v>
      </c>
      <c r="C29" s="271" t="s">
        <v>1</v>
      </c>
      <c r="D29" s="293"/>
      <c r="E29" s="27">
        <f t="shared" ref="E29:K29" si="17">E15</f>
        <v>2023</v>
      </c>
      <c r="F29" s="27">
        <f t="shared" si="17"/>
        <v>2024</v>
      </c>
      <c r="G29" s="27">
        <f t="shared" si="17"/>
        <v>2025</v>
      </c>
      <c r="H29" s="27">
        <f t="shared" si="17"/>
        <v>2026</v>
      </c>
      <c r="I29" s="27">
        <f t="shared" si="17"/>
        <v>2027</v>
      </c>
      <c r="J29" s="27">
        <f t="shared" si="17"/>
        <v>2028</v>
      </c>
      <c r="K29" s="27">
        <f t="shared" si="17"/>
        <v>2029</v>
      </c>
      <c r="L29" s="28" t="s">
        <v>2</v>
      </c>
      <c r="M29" s="26"/>
      <c r="N29" s="261" t="s">
        <v>0</v>
      </c>
      <c r="O29" s="271" t="s">
        <v>1</v>
      </c>
      <c r="P29" s="272"/>
      <c r="Q29" s="27">
        <f t="shared" ref="Q29:W29" si="18">E15</f>
        <v>2023</v>
      </c>
      <c r="R29" s="27">
        <f t="shared" si="18"/>
        <v>2024</v>
      </c>
      <c r="S29" s="27">
        <f t="shared" si="18"/>
        <v>2025</v>
      </c>
      <c r="T29" s="27">
        <f t="shared" si="18"/>
        <v>2026</v>
      </c>
      <c r="U29" s="27">
        <f t="shared" si="18"/>
        <v>2027</v>
      </c>
      <c r="V29" s="27">
        <f t="shared" si="18"/>
        <v>2028</v>
      </c>
      <c r="W29" s="27">
        <f t="shared" si="18"/>
        <v>2029</v>
      </c>
      <c r="X29" s="28" t="s">
        <v>2</v>
      </c>
      <c r="Y29" s="26"/>
      <c r="Z29" s="224"/>
    </row>
    <row r="30" spans="1:27" x14ac:dyDescent="0.25">
      <c r="A30" s="26"/>
      <c r="B30" s="262"/>
      <c r="C30" s="269" t="s">
        <v>101</v>
      </c>
      <c r="D30" s="270"/>
      <c r="E30" s="114"/>
      <c r="F30" s="114"/>
      <c r="G30" s="114"/>
      <c r="H30" s="114"/>
      <c r="I30" s="114"/>
      <c r="J30" s="114"/>
      <c r="K30" s="114"/>
      <c r="L30" s="115"/>
      <c r="M30" s="26"/>
      <c r="N30" s="262"/>
      <c r="O30" s="269" t="s">
        <v>101</v>
      </c>
      <c r="P30" s="270"/>
      <c r="Q30" s="114"/>
      <c r="R30" s="114"/>
      <c r="S30" s="114"/>
      <c r="T30" s="114"/>
      <c r="U30" s="114"/>
      <c r="V30" s="114"/>
      <c r="W30" s="114"/>
      <c r="X30" s="115"/>
      <c r="Y30" s="26"/>
      <c r="Z30" s="224"/>
      <c r="AA30" s="30"/>
    </row>
    <row r="31" spans="1:27" x14ac:dyDescent="0.25">
      <c r="A31" s="26"/>
      <c r="B31" s="262"/>
      <c r="C31" s="221" t="str">
        <f>IF($J$4&lt;&gt;0,$J$4,"")</f>
        <v/>
      </c>
      <c r="D31" s="222"/>
      <c r="E31" s="106"/>
      <c r="F31" s="106"/>
      <c r="G31" s="106"/>
      <c r="H31" s="106"/>
      <c r="I31" s="106"/>
      <c r="J31" s="1"/>
      <c r="K31" s="1"/>
      <c r="L31" s="29">
        <f t="shared" ref="L31:L40" si="19">SUM(E31:K31)</f>
        <v>0</v>
      </c>
      <c r="M31" s="26"/>
      <c r="N31" s="262"/>
      <c r="O31" s="221" t="str">
        <f>IF($J$4&lt;&gt;0,$J$4,"")</f>
        <v/>
      </c>
      <c r="P31" s="222"/>
      <c r="Q31" s="106"/>
      <c r="R31" s="106"/>
      <c r="S31" s="106"/>
      <c r="T31" s="106"/>
      <c r="U31" s="106"/>
      <c r="V31" s="1"/>
      <c r="W31" s="1"/>
      <c r="X31" s="29">
        <f t="shared" ref="X31:X33" si="20">SUM(Q31:W31)</f>
        <v>0</v>
      </c>
      <c r="Y31" s="26"/>
      <c r="Z31" s="224"/>
      <c r="AA31" s="30"/>
    </row>
    <row r="32" spans="1:27" ht="15" customHeight="1" x14ac:dyDescent="0.25">
      <c r="A32" s="26"/>
      <c r="B32" s="262"/>
      <c r="C32" s="221" t="str">
        <f>IF($J$6&lt;&gt;0,$J$6,"")</f>
        <v/>
      </c>
      <c r="D32" s="222"/>
      <c r="E32" s="1"/>
      <c r="F32" s="1"/>
      <c r="G32" s="1"/>
      <c r="H32" s="1"/>
      <c r="I32" s="1"/>
      <c r="J32" s="1"/>
      <c r="K32" s="1"/>
      <c r="L32" s="29">
        <f t="shared" si="19"/>
        <v>0</v>
      </c>
      <c r="M32" s="26"/>
      <c r="N32" s="262"/>
      <c r="O32" s="221" t="str">
        <f>IF($J$6&lt;&gt;0,$J$6,"")</f>
        <v/>
      </c>
      <c r="P32" s="222"/>
      <c r="Q32" s="1"/>
      <c r="R32" s="1"/>
      <c r="S32" s="1"/>
      <c r="T32" s="1"/>
      <c r="U32" s="1"/>
      <c r="V32" s="1"/>
      <c r="W32" s="1"/>
      <c r="X32" s="29">
        <f t="shared" si="20"/>
        <v>0</v>
      </c>
      <c r="Y32" s="26"/>
      <c r="Z32" s="224"/>
    </row>
    <row r="33" spans="1:26" ht="15" customHeight="1" x14ac:dyDescent="0.25">
      <c r="A33" s="26"/>
      <c r="B33" s="262"/>
      <c r="C33" s="221" t="str">
        <f>IF($J$8&lt;&gt;0,$J$8,"")</f>
        <v/>
      </c>
      <c r="D33" s="222"/>
      <c r="E33" s="1"/>
      <c r="F33" s="1"/>
      <c r="G33" s="1"/>
      <c r="H33" s="1"/>
      <c r="I33" s="1"/>
      <c r="J33" s="1"/>
      <c r="K33" s="1"/>
      <c r="L33" s="29">
        <f t="shared" si="19"/>
        <v>0</v>
      </c>
      <c r="M33" s="26"/>
      <c r="N33" s="262"/>
      <c r="O33" s="221" t="str">
        <f>IF($J$8&lt;&gt;0,$J$8,"")</f>
        <v/>
      </c>
      <c r="P33" s="222"/>
      <c r="Q33" s="1"/>
      <c r="R33" s="1"/>
      <c r="S33" s="1"/>
      <c r="T33" s="1"/>
      <c r="U33" s="1"/>
      <c r="V33" s="1"/>
      <c r="W33" s="1"/>
      <c r="X33" s="29">
        <f t="shared" si="20"/>
        <v>0</v>
      </c>
      <c r="Y33" s="26"/>
      <c r="Z33" s="224"/>
    </row>
    <row r="34" spans="1:26" ht="15" customHeight="1" x14ac:dyDescent="0.25">
      <c r="A34" s="26"/>
      <c r="B34" s="262"/>
      <c r="C34" s="269" t="s">
        <v>102</v>
      </c>
      <c r="D34" s="270"/>
      <c r="E34" s="114"/>
      <c r="F34" s="114"/>
      <c r="G34" s="114"/>
      <c r="H34" s="114"/>
      <c r="I34" s="114"/>
      <c r="J34" s="114"/>
      <c r="K34" s="114"/>
      <c r="L34" s="115"/>
      <c r="M34" s="26"/>
      <c r="N34" s="262"/>
      <c r="O34" s="269" t="s">
        <v>102</v>
      </c>
      <c r="P34" s="270"/>
      <c r="Q34" s="114"/>
      <c r="R34" s="114"/>
      <c r="S34" s="114"/>
      <c r="T34" s="114"/>
      <c r="U34" s="114"/>
      <c r="V34" s="114"/>
      <c r="W34" s="114"/>
      <c r="X34" s="115"/>
      <c r="Y34" s="26"/>
      <c r="Z34" s="224"/>
    </row>
    <row r="35" spans="1:26" ht="15" customHeight="1" x14ac:dyDescent="0.25">
      <c r="A35" s="26"/>
      <c r="B35" s="262"/>
      <c r="C35" s="278"/>
      <c r="D35" s="222"/>
      <c r="E35" s="1"/>
      <c r="F35" s="1"/>
      <c r="G35" s="1"/>
      <c r="H35" s="1"/>
      <c r="I35" s="1"/>
      <c r="J35" s="1"/>
      <c r="K35" s="1"/>
      <c r="L35" s="29">
        <f t="shared" si="19"/>
        <v>0</v>
      </c>
      <c r="M35" s="26"/>
      <c r="N35" s="262"/>
      <c r="O35" s="278"/>
      <c r="P35" s="222"/>
      <c r="Q35" s="1"/>
      <c r="R35" s="1"/>
      <c r="S35" s="1"/>
      <c r="T35" s="1"/>
      <c r="U35" s="1"/>
      <c r="V35" s="1"/>
      <c r="W35" s="1"/>
      <c r="X35" s="29">
        <f t="shared" ref="X35:X40" si="21">SUM(Q35:W35)</f>
        <v>0</v>
      </c>
      <c r="Y35" s="26"/>
      <c r="Z35" s="224"/>
    </row>
    <row r="36" spans="1:26" ht="15" customHeight="1" x14ac:dyDescent="0.25">
      <c r="A36" s="26"/>
      <c r="B36" s="262"/>
      <c r="C36" s="278"/>
      <c r="D36" s="222"/>
      <c r="E36" s="1"/>
      <c r="F36" s="1"/>
      <c r="G36" s="1"/>
      <c r="H36" s="1"/>
      <c r="I36" s="1"/>
      <c r="J36" s="1"/>
      <c r="K36" s="1"/>
      <c r="L36" s="29">
        <f t="shared" si="19"/>
        <v>0</v>
      </c>
      <c r="M36" s="26"/>
      <c r="N36" s="262"/>
      <c r="O36" s="278"/>
      <c r="P36" s="222"/>
      <c r="Q36" s="1"/>
      <c r="R36" s="1"/>
      <c r="S36" s="1"/>
      <c r="T36" s="1"/>
      <c r="U36" s="1"/>
      <c r="V36" s="1"/>
      <c r="W36" s="1"/>
      <c r="X36" s="29">
        <f t="shared" si="21"/>
        <v>0</v>
      </c>
      <c r="Y36" s="26"/>
      <c r="Z36" s="224"/>
    </row>
    <row r="37" spans="1:26" ht="15" customHeight="1" x14ac:dyDescent="0.25">
      <c r="A37" s="26"/>
      <c r="B37" s="262"/>
      <c r="C37" s="278"/>
      <c r="D37" s="222"/>
      <c r="E37" s="1"/>
      <c r="F37" s="1"/>
      <c r="G37" s="1"/>
      <c r="H37" s="1"/>
      <c r="I37" s="1"/>
      <c r="J37" s="1"/>
      <c r="K37" s="1"/>
      <c r="L37" s="29">
        <f t="shared" si="19"/>
        <v>0</v>
      </c>
      <c r="M37" s="26"/>
      <c r="N37" s="262"/>
      <c r="O37" s="278"/>
      <c r="P37" s="222"/>
      <c r="Q37" s="1"/>
      <c r="R37" s="1"/>
      <c r="S37" s="1"/>
      <c r="T37" s="1"/>
      <c r="U37" s="1"/>
      <c r="V37" s="1"/>
      <c r="W37" s="1"/>
      <c r="X37" s="29">
        <f t="shared" si="21"/>
        <v>0</v>
      </c>
      <c r="Y37" s="26"/>
      <c r="Z37" s="224"/>
    </row>
    <row r="38" spans="1:26" ht="15.75" customHeight="1" x14ac:dyDescent="0.25">
      <c r="A38" s="26"/>
      <c r="B38" s="262"/>
      <c r="C38" s="269" t="s">
        <v>113</v>
      </c>
      <c r="D38" s="270"/>
      <c r="E38" s="121"/>
      <c r="F38" s="122"/>
      <c r="G38" s="122"/>
      <c r="H38" s="122"/>
      <c r="I38" s="122"/>
      <c r="J38" s="122"/>
      <c r="K38" s="122"/>
      <c r="L38" s="120">
        <f t="shared" si="19"/>
        <v>0</v>
      </c>
      <c r="M38" s="26"/>
      <c r="N38" s="262"/>
      <c r="O38" s="269" t="s">
        <v>113</v>
      </c>
      <c r="P38" s="270"/>
      <c r="Q38" s="121"/>
      <c r="R38" s="122"/>
      <c r="S38" s="122"/>
      <c r="T38" s="122"/>
      <c r="U38" s="122"/>
      <c r="V38" s="122"/>
      <c r="W38" s="122"/>
      <c r="X38" s="120">
        <f t="shared" si="21"/>
        <v>0</v>
      </c>
      <c r="Y38" s="26"/>
      <c r="Z38" s="224"/>
    </row>
    <row r="39" spans="1:26" ht="15" customHeight="1" x14ac:dyDescent="0.25">
      <c r="A39" s="26"/>
      <c r="B39" s="262"/>
      <c r="C39" s="269" t="s">
        <v>114</v>
      </c>
      <c r="D39" s="270"/>
      <c r="E39" s="1"/>
      <c r="F39" s="1"/>
      <c r="G39" s="1"/>
      <c r="H39" s="1"/>
      <c r="I39" s="1"/>
      <c r="J39" s="1"/>
      <c r="K39" s="1"/>
      <c r="L39" s="29">
        <f t="shared" si="19"/>
        <v>0</v>
      </c>
      <c r="M39" s="26"/>
      <c r="N39" s="262"/>
      <c r="O39" s="269" t="s">
        <v>114</v>
      </c>
      <c r="P39" s="270"/>
      <c r="Q39" s="1"/>
      <c r="R39" s="1"/>
      <c r="S39" s="1"/>
      <c r="T39" s="1"/>
      <c r="U39" s="1"/>
      <c r="V39" s="1"/>
      <c r="W39" s="1"/>
      <c r="X39" s="29">
        <f t="shared" si="21"/>
        <v>0</v>
      </c>
      <c r="Y39" s="26"/>
      <c r="Z39" s="224"/>
    </row>
    <row r="40" spans="1:26" ht="15.75" customHeight="1" thickBot="1" x14ac:dyDescent="0.3">
      <c r="A40" s="26"/>
      <c r="B40" s="262"/>
      <c r="C40" s="31" t="s">
        <v>3</v>
      </c>
      <c r="D40" s="31"/>
      <c r="E40" s="32">
        <f>SUM(E31:E33)+SUM(E35:E39)</f>
        <v>0</v>
      </c>
      <c r="F40" s="32">
        <f t="shared" ref="F40:K40" si="22">SUM(F31:F33)+SUM(F35:F39)</f>
        <v>0</v>
      </c>
      <c r="G40" s="32">
        <f t="shared" si="22"/>
        <v>0</v>
      </c>
      <c r="H40" s="32">
        <f t="shared" si="22"/>
        <v>0</v>
      </c>
      <c r="I40" s="32">
        <f t="shared" si="22"/>
        <v>0</v>
      </c>
      <c r="J40" s="32">
        <f t="shared" si="22"/>
        <v>0</v>
      </c>
      <c r="K40" s="32">
        <f t="shared" si="22"/>
        <v>0</v>
      </c>
      <c r="L40" s="33">
        <f t="shared" si="19"/>
        <v>0</v>
      </c>
      <c r="M40" s="26"/>
      <c r="N40" s="262"/>
      <c r="O40" s="31" t="s">
        <v>3</v>
      </c>
      <c r="P40" s="31"/>
      <c r="Q40" s="32">
        <f>SUM(Q31:Q33)+SUM(Q35:Q39)</f>
        <v>0</v>
      </c>
      <c r="R40" s="32">
        <f t="shared" ref="R40" si="23">SUM(R31:R33)+SUM(R35:R39)</f>
        <v>0</v>
      </c>
      <c r="S40" s="32">
        <f t="shared" ref="S40" si="24">SUM(S31:S33)+SUM(S35:S39)</f>
        <v>0</v>
      </c>
      <c r="T40" s="32">
        <f t="shared" ref="T40:W40" si="25">SUM(T31:T33)+SUM(T35:T39)</f>
        <v>0</v>
      </c>
      <c r="U40" s="32">
        <f t="shared" si="25"/>
        <v>0</v>
      </c>
      <c r="V40" s="32">
        <f t="shared" si="25"/>
        <v>0</v>
      </c>
      <c r="W40" s="32">
        <f t="shared" si="25"/>
        <v>0</v>
      </c>
      <c r="X40" s="33">
        <f t="shared" si="21"/>
        <v>0</v>
      </c>
      <c r="Y40" s="26"/>
      <c r="Z40" s="224"/>
    </row>
    <row r="41" spans="1:26" ht="15" customHeight="1" x14ac:dyDescent="0.25">
      <c r="A41" s="26"/>
      <c r="B41" s="262"/>
      <c r="C41" s="112" t="s">
        <v>4</v>
      </c>
      <c r="D41" s="112" t="s">
        <v>96</v>
      </c>
      <c r="E41" s="35">
        <f t="shared" ref="E41:K41" si="26">+E29</f>
        <v>2023</v>
      </c>
      <c r="F41" s="35">
        <f t="shared" si="26"/>
        <v>2024</v>
      </c>
      <c r="G41" s="35">
        <f t="shared" si="26"/>
        <v>2025</v>
      </c>
      <c r="H41" s="35">
        <f t="shared" si="26"/>
        <v>2026</v>
      </c>
      <c r="I41" s="35">
        <f t="shared" si="26"/>
        <v>2027</v>
      </c>
      <c r="J41" s="35">
        <f t="shared" si="26"/>
        <v>2028</v>
      </c>
      <c r="K41" s="35">
        <f t="shared" si="26"/>
        <v>2029</v>
      </c>
      <c r="L41" s="28" t="s">
        <v>5</v>
      </c>
      <c r="M41" s="26"/>
      <c r="N41" s="262"/>
      <c r="O41" s="112" t="s">
        <v>4</v>
      </c>
      <c r="P41" s="112" t="str">
        <f>D41</f>
        <v>Monthly salary (2022)</v>
      </c>
      <c r="Q41" s="35">
        <f>Q29</f>
        <v>2023</v>
      </c>
      <c r="R41" s="35">
        <f t="shared" ref="R41:W41" si="27">R29</f>
        <v>2024</v>
      </c>
      <c r="S41" s="35">
        <f t="shared" si="27"/>
        <v>2025</v>
      </c>
      <c r="T41" s="35">
        <f t="shared" si="27"/>
        <v>2026</v>
      </c>
      <c r="U41" s="35">
        <f t="shared" si="27"/>
        <v>2027</v>
      </c>
      <c r="V41" s="35">
        <f t="shared" si="27"/>
        <v>2028</v>
      </c>
      <c r="W41" s="35">
        <f t="shared" si="27"/>
        <v>2029</v>
      </c>
      <c r="X41" s="28" t="s">
        <v>5</v>
      </c>
      <c r="Y41" s="26"/>
      <c r="Z41" s="224"/>
    </row>
    <row r="42" spans="1:26" x14ac:dyDescent="0.25">
      <c r="A42" s="26"/>
      <c r="B42" s="262"/>
      <c r="C42" s="269" t="s">
        <v>101</v>
      </c>
      <c r="D42" s="270"/>
      <c r="E42" s="114"/>
      <c r="F42" s="114"/>
      <c r="G42" s="114"/>
      <c r="H42" s="114"/>
      <c r="I42" s="114"/>
      <c r="J42" s="114"/>
      <c r="K42" s="114"/>
      <c r="L42" s="115"/>
      <c r="M42" s="26"/>
      <c r="N42" s="262"/>
      <c r="O42" s="269" t="s">
        <v>101</v>
      </c>
      <c r="P42" s="270"/>
      <c r="Q42" s="114"/>
      <c r="R42" s="114"/>
      <c r="S42" s="114"/>
      <c r="T42" s="114"/>
      <c r="U42" s="114"/>
      <c r="V42" s="114"/>
      <c r="W42" s="114"/>
      <c r="X42" s="115"/>
      <c r="Y42" s="26"/>
      <c r="Z42" s="224"/>
    </row>
    <row r="43" spans="1:26" x14ac:dyDescent="0.25">
      <c r="A43" s="26"/>
      <c r="B43" s="262"/>
      <c r="C43" s="36" t="str">
        <f>C31</f>
        <v/>
      </c>
      <c r="D43" s="107"/>
      <c r="E43" s="37">
        <f>(D43*(1+$D$52))*E31</f>
        <v>0</v>
      </c>
      <c r="F43" s="37">
        <f>(D43*(1+$D$52)^2)*F31</f>
        <v>0</v>
      </c>
      <c r="G43" s="37">
        <f>(D43*(1+$D$52)^3)*G31</f>
        <v>0</v>
      </c>
      <c r="H43" s="37">
        <f>(D43*(1+$D$52)^4)*H31</f>
        <v>0</v>
      </c>
      <c r="I43" s="37">
        <f>(D43*(1+$D$52)^5)*I31</f>
        <v>0</v>
      </c>
      <c r="J43" s="37">
        <f>(D43*(1+$D$52)^6)*J31</f>
        <v>0</v>
      </c>
      <c r="K43" s="37">
        <f>(D43*(1+$D$52)^7)*K31</f>
        <v>0</v>
      </c>
      <c r="L43" s="38">
        <f t="shared" ref="L43:L51" si="28">SUM(E43:K43)</f>
        <v>0</v>
      </c>
      <c r="M43" s="26"/>
      <c r="N43" s="262"/>
      <c r="O43" s="36" t="str">
        <f>O31</f>
        <v/>
      </c>
      <c r="P43" s="107"/>
      <c r="Q43" s="37">
        <f>(P43*(1+$D$52))*Q31</f>
        <v>0</v>
      </c>
      <c r="R43" s="37">
        <f>(P43*(1+$D$52)^2)*R31</f>
        <v>0</v>
      </c>
      <c r="S43" s="37">
        <f>(P43*(1+$D$52)^3)*S31</f>
        <v>0</v>
      </c>
      <c r="T43" s="37">
        <f>(P43*(1+$D$52)^4)*T31</f>
        <v>0</v>
      </c>
      <c r="U43" s="37">
        <f>(P43*(1+$D$52)^5)*U31</f>
        <v>0</v>
      </c>
      <c r="V43" s="37">
        <f>(P43*(1+$D$52)^6)*V31</f>
        <v>0</v>
      </c>
      <c r="W43" s="37">
        <f>(P43*(1+$D$52)^7)*W31</f>
        <v>0</v>
      </c>
      <c r="X43" s="38">
        <f t="shared" ref="X43:X45" si="29">SUM(Q43:W43)</f>
        <v>0</v>
      </c>
      <c r="Y43" s="26"/>
      <c r="Z43" s="224"/>
    </row>
    <row r="44" spans="1:26" x14ac:dyDescent="0.25">
      <c r="A44" s="26"/>
      <c r="B44" s="262"/>
      <c r="C44" s="36" t="str">
        <f>C32</f>
        <v/>
      </c>
      <c r="D44" s="2"/>
      <c r="E44" s="37">
        <f>(D44*(1+$D$52))*E32</f>
        <v>0</v>
      </c>
      <c r="F44" s="37">
        <f>(D44*(1+$D$52)^2)*F32</f>
        <v>0</v>
      </c>
      <c r="G44" s="37">
        <f>(D44*(1+$D$52)^3)*G32</f>
        <v>0</v>
      </c>
      <c r="H44" s="37">
        <f>(D44*(1+$D$52)^4)*H32</f>
        <v>0</v>
      </c>
      <c r="I44" s="37">
        <f>(D44*(1+$D$52)^5)*I32</f>
        <v>0</v>
      </c>
      <c r="J44" s="37">
        <f>(D44*(1+$D$52)^6)*J32</f>
        <v>0</v>
      </c>
      <c r="K44" s="37">
        <f>(D44*(1+$D$52)^7)*K32</f>
        <v>0</v>
      </c>
      <c r="L44" s="38">
        <f t="shared" si="28"/>
        <v>0</v>
      </c>
      <c r="M44" s="26"/>
      <c r="N44" s="262"/>
      <c r="O44" s="36" t="str">
        <f>O32</f>
        <v/>
      </c>
      <c r="P44" s="2"/>
      <c r="Q44" s="37">
        <f>(P44*(1+$D$52))*Q32</f>
        <v>0</v>
      </c>
      <c r="R44" s="37">
        <f>(P44*(1+$D$52)^2)*R32</f>
        <v>0</v>
      </c>
      <c r="S44" s="37">
        <f>(P44*(1+$D$52)^3)*S32</f>
        <v>0</v>
      </c>
      <c r="T44" s="37">
        <f>(P44*(1+$D$52)^4)*T32</f>
        <v>0</v>
      </c>
      <c r="U44" s="37">
        <f>(P44*(1+$D$52)^5)*U32</f>
        <v>0</v>
      </c>
      <c r="V44" s="37">
        <f>(P44*(1+$D$52)^6)*V32</f>
        <v>0</v>
      </c>
      <c r="W44" s="37">
        <f>(P44*(1+$D$52)^7)*W32</f>
        <v>0</v>
      </c>
      <c r="X44" s="38">
        <f t="shared" si="29"/>
        <v>0</v>
      </c>
      <c r="Y44" s="26"/>
      <c r="Z44" s="224"/>
    </row>
    <row r="45" spans="1:26" x14ac:dyDescent="0.25">
      <c r="A45" s="26"/>
      <c r="B45" s="262"/>
      <c r="C45" s="36" t="str">
        <f>C33</f>
        <v/>
      </c>
      <c r="D45" s="2"/>
      <c r="E45" s="37">
        <f>(D45*(1+$D$52))*E33</f>
        <v>0</v>
      </c>
      <c r="F45" s="37">
        <f>(D45*(1+$D$52)^2)*F33</f>
        <v>0</v>
      </c>
      <c r="G45" s="37">
        <f>(D45*(1+$D$52)^3)*G33</f>
        <v>0</v>
      </c>
      <c r="H45" s="37">
        <f>(D45*(1+$D$52)^4)*H33</f>
        <v>0</v>
      </c>
      <c r="I45" s="37">
        <f>(D45*(1+$D$52)^5)*I33</f>
        <v>0</v>
      </c>
      <c r="J45" s="37">
        <f>(D45*(1+$D$52)^6)*J33</f>
        <v>0</v>
      </c>
      <c r="K45" s="37">
        <f>(D45*(1+$D$52)^7)*K33</f>
        <v>0</v>
      </c>
      <c r="L45" s="38">
        <f t="shared" si="28"/>
        <v>0</v>
      </c>
      <c r="M45" s="26"/>
      <c r="N45" s="262"/>
      <c r="O45" s="36" t="str">
        <f>O33</f>
        <v/>
      </c>
      <c r="P45" s="2"/>
      <c r="Q45" s="37">
        <f>(P45*(1+$D$52))*Q33</f>
        <v>0</v>
      </c>
      <c r="R45" s="37">
        <f>(P45*(1+$D$52)^2)*R33</f>
        <v>0</v>
      </c>
      <c r="S45" s="37">
        <f>(P45*(1+$D$52)^3)*S33</f>
        <v>0</v>
      </c>
      <c r="T45" s="37">
        <f>(P45*(1+$D$52)^4)*T33</f>
        <v>0</v>
      </c>
      <c r="U45" s="37">
        <f>(P45*(1+$D$52)^5)*U33</f>
        <v>0</v>
      </c>
      <c r="V45" s="37">
        <f>(P45*(1+$D$52)^6)*V33</f>
        <v>0</v>
      </c>
      <c r="W45" s="37">
        <f>(P45*(1+$D$52)^7)*W33</f>
        <v>0</v>
      </c>
      <c r="X45" s="38">
        <f t="shared" si="29"/>
        <v>0</v>
      </c>
      <c r="Y45" s="26"/>
      <c r="Z45" s="224"/>
    </row>
    <row r="46" spans="1:26" x14ac:dyDescent="0.25">
      <c r="A46" s="26"/>
      <c r="B46" s="262"/>
      <c r="C46" s="269" t="s">
        <v>102</v>
      </c>
      <c r="D46" s="270"/>
      <c r="E46" s="114"/>
      <c r="F46" s="114"/>
      <c r="G46" s="114"/>
      <c r="H46" s="114"/>
      <c r="I46" s="114"/>
      <c r="J46" s="114"/>
      <c r="K46" s="114"/>
      <c r="L46" s="115"/>
      <c r="M46" s="26"/>
      <c r="N46" s="262"/>
      <c r="O46" s="269" t="s">
        <v>102</v>
      </c>
      <c r="P46" s="270"/>
      <c r="Q46" s="114"/>
      <c r="R46" s="114"/>
      <c r="S46" s="114"/>
      <c r="T46" s="114"/>
      <c r="U46" s="114"/>
      <c r="V46" s="114"/>
      <c r="W46" s="114"/>
      <c r="X46" s="115"/>
      <c r="Y46" s="26"/>
      <c r="Z46" s="224"/>
    </row>
    <row r="47" spans="1:26" x14ac:dyDescent="0.25">
      <c r="A47" s="26"/>
      <c r="B47" s="262"/>
      <c r="C47" s="36">
        <f>C35</f>
        <v>0</v>
      </c>
      <c r="D47" s="2"/>
      <c r="E47" s="37">
        <f>D47*1.02*E35</f>
        <v>0</v>
      </c>
      <c r="F47" s="37">
        <f>D47*(1.02^2)*F35</f>
        <v>0</v>
      </c>
      <c r="G47" s="37">
        <f>D47*(1.02)^3*G35</f>
        <v>0</v>
      </c>
      <c r="H47" s="37">
        <f>D47*(1.02^4)*H35</f>
        <v>0</v>
      </c>
      <c r="I47" s="37">
        <f>D47*(1.02^5)*I35</f>
        <v>0</v>
      </c>
      <c r="J47" s="37">
        <f>D47*(1.02^6)*J35</f>
        <v>0</v>
      </c>
      <c r="K47" s="37">
        <f>D47*(1.02^7)*K35</f>
        <v>0</v>
      </c>
      <c r="L47" s="38">
        <f t="shared" si="28"/>
        <v>0</v>
      </c>
      <c r="M47" s="26"/>
      <c r="N47" s="262"/>
      <c r="O47" s="36">
        <f>O35</f>
        <v>0</v>
      </c>
      <c r="P47" s="2"/>
      <c r="Q47" s="37">
        <f>P47*1.02*Q35</f>
        <v>0</v>
      </c>
      <c r="R47" s="37">
        <f>P47*(1.02^2)*R35</f>
        <v>0</v>
      </c>
      <c r="S47" s="37">
        <f>P47*(1.02)^3*S35</f>
        <v>0</v>
      </c>
      <c r="T47" s="37">
        <f>P47*(1.02^4)*T35</f>
        <v>0</v>
      </c>
      <c r="U47" s="37">
        <f>P47*(1.02^5)*U35</f>
        <v>0</v>
      </c>
      <c r="V47" s="37">
        <f>P47*(1.02^6)*V35</f>
        <v>0</v>
      </c>
      <c r="W47" s="37">
        <f>P47*(1.02^7)*W35</f>
        <v>0</v>
      </c>
      <c r="X47" s="38">
        <f t="shared" ref="X47:X51" si="30">SUM(Q47:W47)</f>
        <v>0</v>
      </c>
      <c r="Y47" s="26"/>
      <c r="Z47" s="224"/>
    </row>
    <row r="48" spans="1:26" x14ac:dyDescent="0.25">
      <c r="A48" s="26"/>
      <c r="B48" s="262"/>
      <c r="C48" s="36">
        <f t="shared" ref="C48:C49" si="31">C36</f>
        <v>0</v>
      </c>
      <c r="D48" s="2"/>
      <c r="E48" s="37">
        <f t="shared" ref="E48:E49" si="32">D48*1.02*E36</f>
        <v>0</v>
      </c>
      <c r="F48" s="37">
        <f t="shared" ref="F48:F49" si="33">D48*(1.02^2)*F36</f>
        <v>0</v>
      </c>
      <c r="G48" s="37">
        <f t="shared" ref="G48:G49" si="34">D48*(1.02)^3*G36</f>
        <v>0</v>
      </c>
      <c r="H48" s="37">
        <f t="shared" ref="H48:H49" si="35">D48*(1.02^4)*H36</f>
        <v>0</v>
      </c>
      <c r="I48" s="37">
        <f t="shared" ref="I48:I49" si="36">D48*(1.02^5)*I36</f>
        <v>0</v>
      </c>
      <c r="J48" s="37">
        <f t="shared" ref="J48:J49" si="37">D48*(1.02^6)*J36</f>
        <v>0</v>
      </c>
      <c r="K48" s="37">
        <f t="shared" ref="K48:K49" si="38">D48*(1.02^7)*K36</f>
        <v>0</v>
      </c>
      <c r="L48" s="38">
        <f t="shared" ref="L48:L49" si="39">SUM(E48:K48)</f>
        <v>0</v>
      </c>
      <c r="M48" s="26"/>
      <c r="N48" s="262"/>
      <c r="O48" s="36">
        <f t="shared" ref="O48" si="40">O36</f>
        <v>0</v>
      </c>
      <c r="P48" s="2"/>
      <c r="Q48" s="37">
        <f t="shared" ref="Q48:Q49" si="41">P48*1.02*Q36</f>
        <v>0</v>
      </c>
      <c r="R48" s="37">
        <f t="shared" ref="R48:R49" si="42">P48*(1.02^2)*R36</f>
        <v>0</v>
      </c>
      <c r="S48" s="37">
        <f t="shared" ref="S48:S49" si="43">P48*(1.02)^3*S36</f>
        <v>0</v>
      </c>
      <c r="T48" s="37">
        <f t="shared" ref="T48:T49" si="44">P48*(1.02^4)*T36</f>
        <v>0</v>
      </c>
      <c r="U48" s="37">
        <f t="shared" ref="U48:U49" si="45">P48*(1.02^5)*U36</f>
        <v>0</v>
      </c>
      <c r="V48" s="37">
        <f t="shared" ref="V48:V49" si="46">P48*(1.02^6)*V36</f>
        <v>0</v>
      </c>
      <c r="W48" s="37">
        <f t="shared" ref="W48:W49" si="47">P48*(1.02^7)*W36</f>
        <v>0</v>
      </c>
      <c r="X48" s="38">
        <f t="shared" si="30"/>
        <v>0</v>
      </c>
      <c r="Y48" s="26"/>
      <c r="Z48" s="224"/>
    </row>
    <row r="49" spans="1:26" x14ac:dyDescent="0.25">
      <c r="A49" s="26"/>
      <c r="B49" s="262"/>
      <c r="C49" s="36">
        <f t="shared" si="31"/>
        <v>0</v>
      </c>
      <c r="D49" s="2"/>
      <c r="E49" s="37">
        <f t="shared" si="32"/>
        <v>0</v>
      </c>
      <c r="F49" s="37">
        <f t="shared" si="33"/>
        <v>0</v>
      </c>
      <c r="G49" s="37">
        <f t="shared" si="34"/>
        <v>0</v>
      </c>
      <c r="H49" s="37">
        <f t="shared" si="35"/>
        <v>0</v>
      </c>
      <c r="I49" s="37">
        <f t="shared" si="36"/>
        <v>0</v>
      </c>
      <c r="J49" s="37">
        <f t="shared" si="37"/>
        <v>0</v>
      </c>
      <c r="K49" s="37">
        <f t="shared" si="38"/>
        <v>0</v>
      </c>
      <c r="L49" s="38">
        <f t="shared" si="39"/>
        <v>0</v>
      </c>
      <c r="M49" s="26"/>
      <c r="N49" s="262"/>
      <c r="O49" s="36">
        <f>O37</f>
        <v>0</v>
      </c>
      <c r="P49" s="2"/>
      <c r="Q49" s="37">
        <f t="shared" si="41"/>
        <v>0</v>
      </c>
      <c r="R49" s="37">
        <f t="shared" si="42"/>
        <v>0</v>
      </c>
      <c r="S49" s="37">
        <f t="shared" si="43"/>
        <v>0</v>
      </c>
      <c r="T49" s="37">
        <f t="shared" si="44"/>
        <v>0</v>
      </c>
      <c r="U49" s="37">
        <f t="shared" si="45"/>
        <v>0</v>
      </c>
      <c r="V49" s="37">
        <f t="shared" si="46"/>
        <v>0</v>
      </c>
      <c r="W49" s="37">
        <f t="shared" si="47"/>
        <v>0</v>
      </c>
      <c r="X49" s="38">
        <f t="shared" si="30"/>
        <v>0</v>
      </c>
      <c r="Y49" s="26"/>
      <c r="Z49" s="224"/>
    </row>
    <row r="50" spans="1:26" x14ac:dyDescent="0.25">
      <c r="A50" s="26"/>
      <c r="B50" s="292"/>
      <c r="C50" s="116" t="str">
        <f>C38</f>
        <v>Postdoc NN</v>
      </c>
      <c r="D50" s="2"/>
      <c r="E50" s="37">
        <f>D50*1.02*E38</f>
        <v>0</v>
      </c>
      <c r="F50" s="37">
        <f>D50*(1.02^2)*F38</f>
        <v>0</v>
      </c>
      <c r="G50" s="37">
        <f>D50*(1.02)^3*G38</f>
        <v>0</v>
      </c>
      <c r="H50" s="37">
        <f>D50*(1.02^4)*H38</f>
        <v>0</v>
      </c>
      <c r="I50" s="37">
        <f>D50*(1.02^5)*I38</f>
        <v>0</v>
      </c>
      <c r="J50" s="37">
        <f>D50*(1.02^6)*J38</f>
        <v>0</v>
      </c>
      <c r="K50" s="37">
        <f>D50*(1.02^7)*K38</f>
        <v>0</v>
      </c>
      <c r="L50" s="38">
        <f t="shared" si="28"/>
        <v>0</v>
      </c>
      <c r="M50" s="26"/>
      <c r="N50" s="262"/>
      <c r="O50" s="116" t="str">
        <f>O38</f>
        <v>Postdoc NN</v>
      </c>
      <c r="P50" s="2"/>
      <c r="Q50" s="37">
        <f>P50*1.02*Q38</f>
        <v>0</v>
      </c>
      <c r="R50" s="37">
        <f>P50*(1.02^2)*R38</f>
        <v>0</v>
      </c>
      <c r="S50" s="37">
        <f>P50*(1.02)^3*S38</f>
        <v>0</v>
      </c>
      <c r="T50" s="37">
        <f>P50*(1.02^4)*T38</f>
        <v>0</v>
      </c>
      <c r="U50" s="37">
        <f>P50*(1.02^5)*U38</f>
        <v>0</v>
      </c>
      <c r="V50" s="37">
        <f>P50*(1.02^6)*V38</f>
        <v>0</v>
      </c>
      <c r="W50" s="37">
        <f>P50*(1.02^7)*W38</f>
        <v>0</v>
      </c>
      <c r="X50" s="38">
        <f t="shared" si="30"/>
        <v>0</v>
      </c>
      <c r="Y50" s="26"/>
      <c r="Z50" s="224"/>
    </row>
    <row r="51" spans="1:26" x14ac:dyDescent="0.25">
      <c r="A51" s="26"/>
      <c r="B51" s="292"/>
      <c r="C51" s="116" t="str">
        <f>C39</f>
        <v>PhD NN</v>
      </c>
      <c r="D51" s="2"/>
      <c r="E51" s="37">
        <f>D51*1.02*E39</f>
        <v>0</v>
      </c>
      <c r="F51" s="37">
        <f>D51*(1.02^2)*F39</f>
        <v>0</v>
      </c>
      <c r="G51" s="37">
        <f>D51*(1.02)^3*G39</f>
        <v>0</v>
      </c>
      <c r="H51" s="37">
        <f>D51*(1.02^4)*H39</f>
        <v>0</v>
      </c>
      <c r="I51" s="37">
        <f>D51*(1.02^5)*I39</f>
        <v>0</v>
      </c>
      <c r="J51" s="37">
        <f>D51*(1.02^6)*J39</f>
        <v>0</v>
      </c>
      <c r="K51" s="37">
        <f>D51*(1.02^7)*K39</f>
        <v>0</v>
      </c>
      <c r="L51" s="39">
        <f t="shared" si="28"/>
        <v>0</v>
      </c>
      <c r="M51" s="26"/>
      <c r="N51" s="262"/>
      <c r="O51" s="116" t="str">
        <f>O39</f>
        <v>PhD NN</v>
      </c>
      <c r="P51" s="2"/>
      <c r="Q51" s="37">
        <f>P51*1.02*Q39</f>
        <v>0</v>
      </c>
      <c r="R51" s="37">
        <f>P51*(1.02^2)*R39</f>
        <v>0</v>
      </c>
      <c r="S51" s="37">
        <f>P51*(1.02)^3*S39</f>
        <v>0</v>
      </c>
      <c r="T51" s="37">
        <f>P51*(1.02^4)*T39</f>
        <v>0</v>
      </c>
      <c r="U51" s="37">
        <f>P51*(1.02^5)*U39</f>
        <v>0</v>
      </c>
      <c r="V51" s="37">
        <f>P51*(1.02^6)*V39</f>
        <v>0</v>
      </c>
      <c r="W51" s="37">
        <f>P51*(1.02^7)*W39</f>
        <v>0</v>
      </c>
      <c r="X51" s="39">
        <f t="shared" si="30"/>
        <v>0</v>
      </c>
      <c r="Y51" s="26"/>
      <c r="Z51" s="224"/>
    </row>
    <row r="52" spans="1:26" x14ac:dyDescent="0.25">
      <c r="A52" s="26"/>
      <c r="B52" s="262"/>
      <c r="C52" s="40" t="s">
        <v>6</v>
      </c>
      <c r="D52" s="3">
        <f>IF(J11="TECH",3%,IF(J11="NAT",2%,0%))</f>
        <v>0</v>
      </c>
      <c r="E52" s="41"/>
      <c r="F52" s="41"/>
      <c r="G52" s="41"/>
      <c r="H52" s="41"/>
      <c r="I52" s="41"/>
      <c r="J52" s="41"/>
      <c r="K52" s="41"/>
      <c r="L52" s="42"/>
      <c r="M52" s="26"/>
      <c r="N52" s="262"/>
      <c r="O52" s="40" t="s">
        <v>6</v>
      </c>
      <c r="P52" s="43">
        <f>D52</f>
        <v>0</v>
      </c>
      <c r="Q52" s="41"/>
      <c r="R52" s="41"/>
      <c r="S52" s="41"/>
      <c r="T52" s="41"/>
      <c r="U52" s="41"/>
      <c r="V52" s="41"/>
      <c r="W52" s="41"/>
      <c r="X52" s="42"/>
      <c r="Y52" s="26"/>
      <c r="Z52" s="224"/>
    </row>
    <row r="53" spans="1:26" ht="15.75" thickBot="1" x14ac:dyDescent="0.3">
      <c r="A53" s="26"/>
      <c r="B53" s="263"/>
      <c r="C53" s="31" t="s">
        <v>7</v>
      </c>
      <c r="D53" s="31"/>
      <c r="E53" s="44">
        <f t="shared" ref="E53:K53" si="48">SUM(E43:E45)+SUM(E47:E51)</f>
        <v>0</v>
      </c>
      <c r="F53" s="44">
        <f t="shared" si="48"/>
        <v>0</v>
      </c>
      <c r="G53" s="44">
        <f t="shared" si="48"/>
        <v>0</v>
      </c>
      <c r="H53" s="44">
        <f t="shared" si="48"/>
        <v>0</v>
      </c>
      <c r="I53" s="44">
        <f t="shared" si="48"/>
        <v>0</v>
      </c>
      <c r="J53" s="44">
        <f t="shared" si="48"/>
        <v>0</v>
      </c>
      <c r="K53" s="44">
        <f t="shared" si="48"/>
        <v>0</v>
      </c>
      <c r="L53" s="45">
        <f>SUM(E53:K53)</f>
        <v>0</v>
      </c>
      <c r="M53" s="26"/>
      <c r="N53" s="263"/>
      <c r="O53" s="31" t="s">
        <v>7</v>
      </c>
      <c r="P53" s="31"/>
      <c r="Q53" s="44">
        <f t="shared" ref="Q53:W53" si="49">SUM(Q43:Q45)+SUM(Q47:Q51)</f>
        <v>0</v>
      </c>
      <c r="R53" s="44">
        <f t="shared" si="49"/>
        <v>0</v>
      </c>
      <c r="S53" s="44">
        <f t="shared" si="49"/>
        <v>0</v>
      </c>
      <c r="T53" s="44">
        <f t="shared" si="49"/>
        <v>0</v>
      </c>
      <c r="U53" s="44">
        <f t="shared" si="49"/>
        <v>0</v>
      </c>
      <c r="V53" s="44">
        <f t="shared" si="49"/>
        <v>0</v>
      </c>
      <c r="W53" s="44">
        <f t="shared" si="49"/>
        <v>0</v>
      </c>
      <c r="X53" s="45">
        <f>SUM(Q53:W53)</f>
        <v>0</v>
      </c>
      <c r="Y53" s="26"/>
      <c r="Z53" s="224"/>
    </row>
    <row r="54" spans="1:26" x14ac:dyDescent="0.25">
      <c r="A54" s="26"/>
      <c r="B54" s="261" t="s">
        <v>8</v>
      </c>
      <c r="C54" s="112" t="s">
        <v>28</v>
      </c>
      <c r="D54" s="112"/>
      <c r="E54" s="35">
        <f t="shared" ref="E54:K54" si="50">+E41</f>
        <v>2023</v>
      </c>
      <c r="F54" s="35">
        <f t="shared" si="50"/>
        <v>2024</v>
      </c>
      <c r="G54" s="35">
        <f t="shared" si="50"/>
        <v>2025</v>
      </c>
      <c r="H54" s="35">
        <f t="shared" si="50"/>
        <v>2026</v>
      </c>
      <c r="I54" s="35">
        <f t="shared" si="50"/>
        <v>2027</v>
      </c>
      <c r="J54" s="35">
        <f t="shared" si="50"/>
        <v>2028</v>
      </c>
      <c r="K54" s="35">
        <f t="shared" si="50"/>
        <v>2029</v>
      </c>
      <c r="L54" s="28" t="s">
        <v>5</v>
      </c>
      <c r="M54" s="26"/>
      <c r="N54" s="261" t="s">
        <v>8</v>
      </c>
      <c r="O54" s="112" t="s">
        <v>9</v>
      </c>
      <c r="P54" s="112"/>
      <c r="Q54" s="35">
        <f t="shared" ref="Q54:W54" si="51">+Q41</f>
        <v>2023</v>
      </c>
      <c r="R54" s="35">
        <f t="shared" si="51"/>
        <v>2024</v>
      </c>
      <c r="S54" s="35">
        <f t="shared" si="51"/>
        <v>2025</v>
      </c>
      <c r="T54" s="35">
        <f t="shared" si="51"/>
        <v>2026</v>
      </c>
      <c r="U54" s="35">
        <f t="shared" si="51"/>
        <v>2027</v>
      </c>
      <c r="V54" s="35">
        <f t="shared" si="51"/>
        <v>2028</v>
      </c>
      <c r="W54" s="35">
        <f t="shared" si="51"/>
        <v>2029</v>
      </c>
      <c r="X54" s="28" t="s">
        <v>5</v>
      </c>
      <c r="Y54" s="26"/>
      <c r="Z54" s="224"/>
    </row>
    <row r="55" spans="1:26" x14ac:dyDescent="0.25">
      <c r="A55" s="26"/>
      <c r="B55" s="262"/>
      <c r="C55" s="276"/>
      <c r="D55" s="277"/>
      <c r="E55" s="4"/>
      <c r="F55" s="4"/>
      <c r="G55" s="4"/>
      <c r="H55" s="4"/>
      <c r="I55" s="4"/>
      <c r="J55" s="4"/>
      <c r="K55" s="4"/>
      <c r="L55" s="38">
        <f t="shared" ref="L55:L61" si="52">SUM(E55:K55)</f>
        <v>0</v>
      </c>
      <c r="M55" s="26"/>
      <c r="N55" s="262"/>
      <c r="O55" s="276"/>
      <c r="P55" s="277"/>
      <c r="Q55" s="4"/>
      <c r="R55" s="4"/>
      <c r="S55" s="4"/>
      <c r="T55" s="4"/>
      <c r="U55" s="4"/>
      <c r="V55" s="4"/>
      <c r="W55" s="4"/>
      <c r="X55" s="38">
        <f>SUM(Q55:W55)</f>
        <v>0</v>
      </c>
      <c r="Y55" s="26"/>
      <c r="Z55" s="224"/>
    </row>
    <row r="56" spans="1:26" x14ac:dyDescent="0.25">
      <c r="A56" s="26"/>
      <c r="B56" s="262"/>
      <c r="C56" s="110"/>
      <c r="D56" s="111"/>
      <c r="E56" s="4"/>
      <c r="F56" s="4"/>
      <c r="G56" s="4"/>
      <c r="H56" s="4"/>
      <c r="I56" s="4"/>
      <c r="J56" s="4"/>
      <c r="K56" s="4"/>
      <c r="L56" s="38">
        <f t="shared" si="52"/>
        <v>0</v>
      </c>
      <c r="M56" s="26"/>
      <c r="N56" s="262"/>
      <c r="O56" s="110"/>
      <c r="P56" s="111"/>
      <c r="Q56" s="4"/>
      <c r="R56" s="4"/>
      <c r="S56" s="4"/>
      <c r="T56" s="4"/>
      <c r="U56" s="4"/>
      <c r="V56" s="4"/>
      <c r="W56" s="4"/>
      <c r="X56" s="38">
        <f t="shared" ref="X56:X58" si="53">SUM(Q56:W56)</f>
        <v>0</v>
      </c>
      <c r="Y56" s="26"/>
      <c r="Z56" s="224"/>
    </row>
    <row r="57" spans="1:26" x14ac:dyDescent="0.25">
      <c r="A57" s="26"/>
      <c r="B57" s="262"/>
      <c r="C57" s="110"/>
      <c r="D57" s="111"/>
      <c r="E57" s="4"/>
      <c r="F57" s="4"/>
      <c r="G57" s="4"/>
      <c r="H57" s="4"/>
      <c r="I57" s="4"/>
      <c r="J57" s="4"/>
      <c r="K57" s="4"/>
      <c r="L57" s="38">
        <f t="shared" si="52"/>
        <v>0</v>
      </c>
      <c r="M57" s="26"/>
      <c r="N57" s="262"/>
      <c r="O57" s="110"/>
      <c r="P57" s="111"/>
      <c r="Q57" s="4"/>
      <c r="R57" s="4"/>
      <c r="S57" s="4"/>
      <c r="T57" s="4"/>
      <c r="U57" s="4"/>
      <c r="V57" s="4"/>
      <c r="W57" s="4"/>
      <c r="X57" s="38">
        <f t="shared" si="53"/>
        <v>0</v>
      </c>
      <c r="Y57" s="26"/>
      <c r="Z57" s="224"/>
    </row>
    <row r="58" spans="1:26" x14ac:dyDescent="0.25">
      <c r="A58" s="26"/>
      <c r="B58" s="262"/>
      <c r="C58" s="110"/>
      <c r="D58" s="111"/>
      <c r="E58" s="4"/>
      <c r="F58" s="4"/>
      <c r="G58" s="4"/>
      <c r="H58" s="4"/>
      <c r="I58" s="4"/>
      <c r="J58" s="4"/>
      <c r="K58" s="4"/>
      <c r="L58" s="38">
        <f t="shared" si="52"/>
        <v>0</v>
      </c>
      <c r="M58" s="26"/>
      <c r="N58" s="262"/>
      <c r="O58" s="110"/>
      <c r="P58" s="111"/>
      <c r="Q58" s="4"/>
      <c r="R58" s="4"/>
      <c r="S58" s="4"/>
      <c r="T58" s="4"/>
      <c r="U58" s="4"/>
      <c r="V58" s="4"/>
      <c r="W58" s="4"/>
      <c r="X58" s="38">
        <f t="shared" si="53"/>
        <v>0</v>
      </c>
      <c r="Y58" s="26"/>
      <c r="Z58" s="224"/>
    </row>
    <row r="59" spans="1:26" x14ac:dyDescent="0.25">
      <c r="A59" s="26"/>
      <c r="B59" s="262"/>
      <c r="C59" s="278"/>
      <c r="D59" s="222"/>
      <c r="E59" s="4"/>
      <c r="F59" s="4"/>
      <c r="G59" s="4"/>
      <c r="H59" s="4"/>
      <c r="I59" s="4"/>
      <c r="J59" s="4"/>
      <c r="K59" s="4"/>
      <c r="L59" s="38">
        <f t="shared" si="52"/>
        <v>0</v>
      </c>
      <c r="M59" s="26"/>
      <c r="N59" s="262"/>
      <c r="O59" s="278"/>
      <c r="P59" s="222"/>
      <c r="Q59" s="4"/>
      <c r="R59" s="4"/>
      <c r="S59" s="4"/>
      <c r="T59" s="4"/>
      <c r="U59" s="4"/>
      <c r="V59" s="4"/>
      <c r="W59" s="4"/>
      <c r="X59" s="38">
        <f>SUM(Q59:W59)</f>
        <v>0</v>
      </c>
      <c r="Y59" s="26"/>
      <c r="Z59" s="224"/>
    </row>
    <row r="60" spans="1:26" x14ac:dyDescent="0.25">
      <c r="A60" s="26"/>
      <c r="B60" s="262"/>
      <c r="C60" s="219"/>
      <c r="D60" s="220"/>
      <c r="E60" s="4"/>
      <c r="F60" s="4"/>
      <c r="G60" s="4"/>
      <c r="H60" s="4"/>
      <c r="I60" s="4"/>
      <c r="J60" s="4"/>
      <c r="K60" s="4"/>
      <c r="L60" s="38">
        <f t="shared" si="52"/>
        <v>0</v>
      </c>
      <c r="M60" s="26"/>
      <c r="N60" s="262"/>
      <c r="O60" s="219"/>
      <c r="P60" s="220"/>
      <c r="Q60" s="4"/>
      <c r="R60" s="4"/>
      <c r="S60" s="4"/>
      <c r="T60" s="4"/>
      <c r="U60" s="4"/>
      <c r="V60" s="4"/>
      <c r="W60" s="4"/>
      <c r="X60" s="38">
        <f>SUM(Q60:W60)</f>
        <v>0</v>
      </c>
      <c r="Y60" s="26"/>
      <c r="Z60" s="224"/>
    </row>
    <row r="61" spans="1:26" ht="15.75" thickBot="1" x14ac:dyDescent="0.3">
      <c r="A61" s="26"/>
      <c r="B61" s="263"/>
      <c r="C61" s="31" t="s">
        <v>10</v>
      </c>
      <c r="D61" s="31"/>
      <c r="E61" s="44">
        <f t="shared" ref="E61:K61" si="54">ROUND(SUM(E55:E60),0)</f>
        <v>0</v>
      </c>
      <c r="F61" s="44">
        <f t="shared" si="54"/>
        <v>0</v>
      </c>
      <c r="G61" s="44">
        <f t="shared" si="54"/>
        <v>0</v>
      </c>
      <c r="H61" s="44">
        <f t="shared" si="54"/>
        <v>0</v>
      </c>
      <c r="I61" s="44">
        <f t="shared" si="54"/>
        <v>0</v>
      </c>
      <c r="J61" s="44">
        <f t="shared" si="54"/>
        <v>0</v>
      </c>
      <c r="K61" s="44">
        <f t="shared" si="54"/>
        <v>0</v>
      </c>
      <c r="L61" s="45">
        <f t="shared" si="52"/>
        <v>0</v>
      </c>
      <c r="M61" s="26"/>
      <c r="N61" s="263"/>
      <c r="O61" s="31" t="s">
        <v>10</v>
      </c>
      <c r="P61" s="31"/>
      <c r="Q61" s="44">
        <f t="shared" ref="Q61:W61" si="55">ROUND(SUM(Q55:Q60),0)</f>
        <v>0</v>
      </c>
      <c r="R61" s="44">
        <f t="shared" si="55"/>
        <v>0</v>
      </c>
      <c r="S61" s="44">
        <f t="shared" si="55"/>
        <v>0</v>
      </c>
      <c r="T61" s="44">
        <f t="shared" si="55"/>
        <v>0</v>
      </c>
      <c r="U61" s="44">
        <f t="shared" si="55"/>
        <v>0</v>
      </c>
      <c r="V61" s="44">
        <f t="shared" si="55"/>
        <v>0</v>
      </c>
      <c r="W61" s="44">
        <f t="shared" si="55"/>
        <v>0</v>
      </c>
      <c r="X61" s="45">
        <f>SUM(Q61:W61)</f>
        <v>0</v>
      </c>
      <c r="Y61" s="26"/>
      <c r="Z61" s="224"/>
    </row>
    <row r="62" spans="1:26" x14ac:dyDescent="0.25">
      <c r="A62" s="26"/>
      <c r="B62" s="261" t="s">
        <v>11</v>
      </c>
      <c r="C62" s="112" t="s">
        <v>12</v>
      </c>
      <c r="D62" s="112"/>
      <c r="E62" s="35">
        <f t="shared" ref="E62:K62" si="56">E29</f>
        <v>2023</v>
      </c>
      <c r="F62" s="35">
        <f t="shared" si="56"/>
        <v>2024</v>
      </c>
      <c r="G62" s="35">
        <f t="shared" si="56"/>
        <v>2025</v>
      </c>
      <c r="H62" s="35">
        <f t="shared" si="56"/>
        <v>2026</v>
      </c>
      <c r="I62" s="35">
        <f t="shared" si="56"/>
        <v>2027</v>
      </c>
      <c r="J62" s="35">
        <f t="shared" si="56"/>
        <v>2028</v>
      </c>
      <c r="K62" s="35">
        <f t="shared" si="56"/>
        <v>2029</v>
      </c>
      <c r="L62" s="28" t="s">
        <v>5</v>
      </c>
      <c r="M62" s="26"/>
      <c r="N62" s="261" t="s">
        <v>11</v>
      </c>
      <c r="O62" s="112" t="s">
        <v>12</v>
      </c>
      <c r="P62" s="112"/>
      <c r="Q62" s="35">
        <f t="shared" ref="Q62:W62" si="57">Q29</f>
        <v>2023</v>
      </c>
      <c r="R62" s="35">
        <f t="shared" si="57"/>
        <v>2024</v>
      </c>
      <c r="S62" s="35">
        <f t="shared" si="57"/>
        <v>2025</v>
      </c>
      <c r="T62" s="35">
        <f t="shared" si="57"/>
        <v>2026</v>
      </c>
      <c r="U62" s="35">
        <f t="shared" si="57"/>
        <v>2027</v>
      </c>
      <c r="V62" s="35">
        <f t="shared" si="57"/>
        <v>2028</v>
      </c>
      <c r="W62" s="35">
        <f t="shared" si="57"/>
        <v>2029</v>
      </c>
      <c r="X62" s="28" t="s">
        <v>5</v>
      </c>
      <c r="Y62" s="26"/>
      <c r="Z62" s="224"/>
    </row>
    <row r="63" spans="1:26" x14ac:dyDescent="0.25">
      <c r="A63" s="26"/>
      <c r="B63" s="262"/>
      <c r="C63" s="276"/>
      <c r="D63" s="277"/>
      <c r="E63" s="4"/>
      <c r="F63" s="4"/>
      <c r="G63" s="4"/>
      <c r="H63" s="4"/>
      <c r="I63" s="4"/>
      <c r="J63" s="4"/>
      <c r="K63" s="4"/>
      <c r="L63" s="38">
        <f t="shared" ref="L63:L68" si="58">SUM(E63:K63)</f>
        <v>0</v>
      </c>
      <c r="M63" s="26"/>
      <c r="N63" s="262"/>
      <c r="O63" s="276"/>
      <c r="P63" s="277"/>
      <c r="Q63" s="4"/>
      <c r="R63" s="4"/>
      <c r="S63" s="4"/>
      <c r="T63" s="4"/>
      <c r="U63" s="4"/>
      <c r="V63" s="4"/>
      <c r="W63" s="4"/>
      <c r="X63" s="38">
        <f t="shared" ref="X63:X68" si="59">SUM(Q63:W63)</f>
        <v>0</v>
      </c>
      <c r="Y63" s="26"/>
      <c r="Z63" s="224"/>
    </row>
    <row r="64" spans="1:26" x14ac:dyDescent="0.25">
      <c r="A64" s="26"/>
      <c r="B64" s="262"/>
      <c r="C64" s="110"/>
      <c r="D64" s="111"/>
      <c r="E64" s="4"/>
      <c r="F64" s="4"/>
      <c r="G64" s="4"/>
      <c r="H64" s="4"/>
      <c r="I64" s="4"/>
      <c r="J64" s="4"/>
      <c r="K64" s="4"/>
      <c r="L64" s="38">
        <f t="shared" si="58"/>
        <v>0</v>
      </c>
      <c r="M64" s="26"/>
      <c r="N64" s="262"/>
      <c r="O64" s="110"/>
      <c r="P64" s="111"/>
      <c r="Q64" s="4"/>
      <c r="R64" s="4"/>
      <c r="S64" s="4"/>
      <c r="T64" s="4"/>
      <c r="U64" s="4"/>
      <c r="V64" s="4"/>
      <c r="W64" s="4"/>
      <c r="X64" s="38">
        <f t="shared" si="59"/>
        <v>0</v>
      </c>
      <c r="Y64" s="26"/>
      <c r="Z64" s="224"/>
    </row>
    <row r="65" spans="1:26" x14ac:dyDescent="0.25">
      <c r="A65" s="26"/>
      <c r="B65" s="262"/>
      <c r="C65" s="110"/>
      <c r="D65" s="111"/>
      <c r="E65" s="4"/>
      <c r="F65" s="4"/>
      <c r="G65" s="4"/>
      <c r="H65" s="4"/>
      <c r="I65" s="4"/>
      <c r="J65" s="4"/>
      <c r="K65" s="4"/>
      <c r="L65" s="38">
        <f t="shared" si="58"/>
        <v>0</v>
      </c>
      <c r="M65" s="26"/>
      <c r="N65" s="262"/>
      <c r="O65" s="110"/>
      <c r="P65" s="111"/>
      <c r="Q65" s="4"/>
      <c r="R65" s="4"/>
      <c r="S65" s="4"/>
      <c r="T65" s="4"/>
      <c r="U65" s="4"/>
      <c r="V65" s="4"/>
      <c r="W65" s="4"/>
      <c r="X65" s="38">
        <f t="shared" si="59"/>
        <v>0</v>
      </c>
      <c r="Y65" s="26"/>
      <c r="Z65" s="224"/>
    </row>
    <row r="66" spans="1:26" x14ac:dyDescent="0.25">
      <c r="A66" s="26"/>
      <c r="B66" s="262"/>
      <c r="C66" s="110"/>
      <c r="D66" s="111"/>
      <c r="E66" s="4"/>
      <c r="F66" s="4"/>
      <c r="G66" s="4"/>
      <c r="H66" s="4"/>
      <c r="I66" s="4"/>
      <c r="J66" s="4"/>
      <c r="K66" s="4"/>
      <c r="L66" s="38">
        <f t="shared" si="58"/>
        <v>0</v>
      </c>
      <c r="M66" s="26"/>
      <c r="N66" s="262"/>
      <c r="O66" s="110"/>
      <c r="P66" s="111"/>
      <c r="Q66" s="4"/>
      <c r="R66" s="4"/>
      <c r="S66" s="4"/>
      <c r="T66" s="4"/>
      <c r="U66" s="4"/>
      <c r="V66" s="4"/>
      <c r="W66" s="4"/>
      <c r="X66" s="38">
        <f t="shared" si="59"/>
        <v>0</v>
      </c>
      <c r="Y66" s="26"/>
      <c r="Z66" s="224"/>
    </row>
    <row r="67" spans="1:26" x14ac:dyDescent="0.25">
      <c r="A67" s="26"/>
      <c r="B67" s="262"/>
      <c r="C67" s="219"/>
      <c r="D67" s="220"/>
      <c r="E67" s="4"/>
      <c r="F67" s="4"/>
      <c r="G67" s="4"/>
      <c r="H67" s="4"/>
      <c r="I67" s="4"/>
      <c r="J67" s="4"/>
      <c r="K67" s="4"/>
      <c r="L67" s="38">
        <f t="shared" si="58"/>
        <v>0</v>
      </c>
      <c r="M67" s="26"/>
      <c r="N67" s="262"/>
      <c r="O67" s="219"/>
      <c r="P67" s="220"/>
      <c r="Q67" s="4"/>
      <c r="R67" s="4"/>
      <c r="S67" s="4"/>
      <c r="T67" s="4"/>
      <c r="U67" s="4"/>
      <c r="V67" s="4"/>
      <c r="W67" s="4"/>
      <c r="X67" s="38">
        <f t="shared" si="59"/>
        <v>0</v>
      </c>
      <c r="Y67" s="26"/>
      <c r="Z67" s="224"/>
    </row>
    <row r="68" spans="1:26" ht="15.75" thickBot="1" x14ac:dyDescent="0.3">
      <c r="A68" s="26"/>
      <c r="B68" s="263"/>
      <c r="C68" s="31" t="s">
        <v>29</v>
      </c>
      <c r="D68" s="31"/>
      <c r="E68" s="44">
        <f t="shared" ref="E68:K68" si="60">ROUND(SUM(E63:E67),0)</f>
        <v>0</v>
      </c>
      <c r="F68" s="44">
        <f t="shared" si="60"/>
        <v>0</v>
      </c>
      <c r="G68" s="44">
        <f t="shared" si="60"/>
        <v>0</v>
      </c>
      <c r="H68" s="44">
        <f t="shared" si="60"/>
        <v>0</v>
      </c>
      <c r="I68" s="44">
        <f t="shared" si="60"/>
        <v>0</v>
      </c>
      <c r="J68" s="44">
        <f t="shared" si="60"/>
        <v>0</v>
      </c>
      <c r="K68" s="44">
        <f t="shared" si="60"/>
        <v>0</v>
      </c>
      <c r="L68" s="45">
        <f t="shared" si="58"/>
        <v>0</v>
      </c>
      <c r="M68" s="26"/>
      <c r="N68" s="263"/>
      <c r="O68" s="31" t="s">
        <v>13</v>
      </c>
      <c r="P68" s="31"/>
      <c r="Q68" s="44">
        <f t="shared" ref="Q68:W68" si="61">ROUND(SUM(Q63:Q67),0)</f>
        <v>0</v>
      </c>
      <c r="R68" s="44">
        <f t="shared" si="61"/>
        <v>0</v>
      </c>
      <c r="S68" s="44">
        <f t="shared" si="61"/>
        <v>0</v>
      </c>
      <c r="T68" s="44">
        <f t="shared" si="61"/>
        <v>0</v>
      </c>
      <c r="U68" s="44">
        <f t="shared" si="61"/>
        <v>0</v>
      </c>
      <c r="V68" s="44">
        <f t="shared" si="61"/>
        <v>0</v>
      </c>
      <c r="W68" s="44">
        <f t="shared" si="61"/>
        <v>0</v>
      </c>
      <c r="X68" s="45">
        <f t="shared" si="59"/>
        <v>0</v>
      </c>
      <c r="Y68" s="26"/>
      <c r="Z68" s="224"/>
    </row>
    <row r="69" spans="1:26" x14ac:dyDescent="0.25">
      <c r="A69" s="26"/>
      <c r="B69" s="261" t="s">
        <v>31</v>
      </c>
      <c r="C69" s="112" t="s">
        <v>19</v>
      </c>
      <c r="D69" s="112"/>
      <c r="E69" s="35">
        <f t="shared" ref="E69:K69" si="62">E29</f>
        <v>2023</v>
      </c>
      <c r="F69" s="35">
        <f t="shared" si="62"/>
        <v>2024</v>
      </c>
      <c r="G69" s="35">
        <f t="shared" si="62"/>
        <v>2025</v>
      </c>
      <c r="H69" s="35">
        <f t="shared" si="62"/>
        <v>2026</v>
      </c>
      <c r="I69" s="35">
        <f t="shared" si="62"/>
        <v>2027</v>
      </c>
      <c r="J69" s="35">
        <f t="shared" si="62"/>
        <v>2028</v>
      </c>
      <c r="K69" s="35">
        <f t="shared" si="62"/>
        <v>2029</v>
      </c>
      <c r="L69" s="28" t="s">
        <v>5</v>
      </c>
      <c r="M69" s="26"/>
      <c r="N69" s="261" t="s">
        <v>31</v>
      </c>
      <c r="O69" s="112" t="s">
        <v>19</v>
      </c>
      <c r="P69" s="112"/>
      <c r="Q69" s="35">
        <f t="shared" ref="Q69:W69" si="63">Q29</f>
        <v>2023</v>
      </c>
      <c r="R69" s="35">
        <f t="shared" si="63"/>
        <v>2024</v>
      </c>
      <c r="S69" s="35">
        <f t="shared" si="63"/>
        <v>2025</v>
      </c>
      <c r="T69" s="35">
        <f t="shared" si="63"/>
        <v>2026</v>
      </c>
      <c r="U69" s="35">
        <f t="shared" si="63"/>
        <v>2027</v>
      </c>
      <c r="V69" s="35">
        <f t="shared" si="63"/>
        <v>2028</v>
      </c>
      <c r="W69" s="35">
        <f t="shared" si="63"/>
        <v>2029</v>
      </c>
      <c r="X69" s="28" t="s">
        <v>5</v>
      </c>
      <c r="Y69" s="26"/>
      <c r="Z69" s="224"/>
    </row>
    <row r="70" spans="1:26" x14ac:dyDescent="0.25">
      <c r="A70" s="26"/>
      <c r="B70" s="262"/>
      <c r="C70" s="276"/>
      <c r="D70" s="277"/>
      <c r="E70" s="4"/>
      <c r="F70" s="4"/>
      <c r="G70" s="4"/>
      <c r="H70" s="4"/>
      <c r="I70" s="4"/>
      <c r="J70" s="4"/>
      <c r="K70" s="4"/>
      <c r="L70" s="38">
        <f>SUM(E70:K70)</f>
        <v>0</v>
      </c>
      <c r="M70" s="26"/>
      <c r="N70" s="262"/>
      <c r="O70" s="276"/>
      <c r="P70" s="277"/>
      <c r="Q70" s="4"/>
      <c r="R70" s="4"/>
      <c r="S70" s="4"/>
      <c r="T70" s="4"/>
      <c r="U70" s="4"/>
      <c r="V70" s="4"/>
      <c r="W70" s="4"/>
      <c r="X70" s="38">
        <f t="shared" ref="X70:X73" si="64">SUM(Q70:W70)</f>
        <v>0</v>
      </c>
      <c r="Y70" s="26"/>
      <c r="Z70" s="224"/>
    </row>
    <row r="71" spans="1:26" x14ac:dyDescent="0.25">
      <c r="A71" s="26"/>
      <c r="B71" s="262"/>
      <c r="C71" s="110"/>
      <c r="D71" s="111"/>
      <c r="E71" s="4"/>
      <c r="F71" s="4"/>
      <c r="G71" s="4"/>
      <c r="H71" s="4"/>
      <c r="I71" s="4"/>
      <c r="J71" s="4"/>
      <c r="K71" s="4"/>
      <c r="L71" s="38">
        <f>SUM(E71:K71)</f>
        <v>0</v>
      </c>
      <c r="M71" s="26"/>
      <c r="N71" s="262"/>
      <c r="O71" s="110"/>
      <c r="P71" s="111"/>
      <c r="Q71" s="4"/>
      <c r="R71" s="4"/>
      <c r="S71" s="4"/>
      <c r="T71" s="4"/>
      <c r="U71" s="4"/>
      <c r="V71" s="4"/>
      <c r="W71" s="4"/>
      <c r="X71" s="38">
        <f t="shared" si="64"/>
        <v>0</v>
      </c>
      <c r="Y71" s="26"/>
      <c r="Z71" s="224"/>
    </row>
    <row r="72" spans="1:26" x14ac:dyDescent="0.25">
      <c r="A72" s="26"/>
      <c r="B72" s="262"/>
      <c r="C72" s="219"/>
      <c r="D72" s="220"/>
      <c r="E72" s="4"/>
      <c r="F72" s="4"/>
      <c r="G72" s="4"/>
      <c r="H72" s="4"/>
      <c r="I72" s="4"/>
      <c r="J72" s="4"/>
      <c r="K72" s="4"/>
      <c r="L72" s="38">
        <f>SUM(E72:K72)</f>
        <v>0</v>
      </c>
      <c r="M72" s="26"/>
      <c r="N72" s="262"/>
      <c r="O72" s="219"/>
      <c r="P72" s="220"/>
      <c r="Q72" s="4"/>
      <c r="R72" s="4"/>
      <c r="S72" s="4"/>
      <c r="T72" s="4"/>
      <c r="U72" s="4"/>
      <c r="V72" s="4"/>
      <c r="W72" s="4"/>
      <c r="X72" s="38">
        <f t="shared" si="64"/>
        <v>0</v>
      </c>
      <c r="Y72" s="26"/>
      <c r="Z72" s="224"/>
    </row>
    <row r="73" spans="1:26" ht="15.75" thickBot="1" x14ac:dyDescent="0.3">
      <c r="A73" s="26"/>
      <c r="B73" s="263"/>
      <c r="C73" s="31" t="s">
        <v>30</v>
      </c>
      <c r="D73" s="31"/>
      <c r="E73" s="44">
        <f t="shared" ref="E73:K73" si="65">ROUND(SUM(E70:E72),0)</f>
        <v>0</v>
      </c>
      <c r="F73" s="44">
        <f t="shared" si="65"/>
        <v>0</v>
      </c>
      <c r="G73" s="44">
        <f t="shared" si="65"/>
        <v>0</v>
      </c>
      <c r="H73" s="44">
        <f t="shared" si="65"/>
        <v>0</v>
      </c>
      <c r="I73" s="44">
        <f t="shared" si="65"/>
        <v>0</v>
      </c>
      <c r="J73" s="44">
        <f t="shared" si="65"/>
        <v>0</v>
      </c>
      <c r="K73" s="44">
        <f t="shared" si="65"/>
        <v>0</v>
      </c>
      <c r="L73" s="45">
        <f>SUM(E73:K73)</f>
        <v>0</v>
      </c>
      <c r="M73" s="26"/>
      <c r="N73" s="263"/>
      <c r="O73" s="31" t="s">
        <v>13</v>
      </c>
      <c r="P73" s="31"/>
      <c r="Q73" s="44">
        <f t="shared" ref="Q73:W73" si="66">ROUND(SUM(Q70:Q72),0)</f>
        <v>0</v>
      </c>
      <c r="R73" s="44">
        <f t="shared" si="66"/>
        <v>0</v>
      </c>
      <c r="S73" s="44">
        <f t="shared" si="66"/>
        <v>0</v>
      </c>
      <c r="T73" s="44">
        <f t="shared" si="66"/>
        <v>0</v>
      </c>
      <c r="U73" s="44">
        <f t="shared" si="66"/>
        <v>0</v>
      </c>
      <c r="V73" s="44">
        <f t="shared" si="66"/>
        <v>0</v>
      </c>
      <c r="W73" s="44">
        <f t="shared" si="66"/>
        <v>0</v>
      </c>
      <c r="X73" s="45">
        <f t="shared" si="64"/>
        <v>0</v>
      </c>
      <c r="Y73" s="26"/>
      <c r="Z73" s="224"/>
    </row>
    <row r="74" spans="1:26" x14ac:dyDescent="0.25">
      <c r="A74" s="26"/>
      <c r="B74" s="261" t="s">
        <v>33</v>
      </c>
      <c r="C74" s="112" t="s">
        <v>32</v>
      </c>
      <c r="D74" s="112"/>
      <c r="E74" s="35">
        <f t="shared" ref="E74:K74" si="67">E29</f>
        <v>2023</v>
      </c>
      <c r="F74" s="35">
        <f t="shared" si="67"/>
        <v>2024</v>
      </c>
      <c r="G74" s="35">
        <f t="shared" si="67"/>
        <v>2025</v>
      </c>
      <c r="H74" s="35">
        <f t="shared" si="67"/>
        <v>2026</v>
      </c>
      <c r="I74" s="35">
        <f t="shared" si="67"/>
        <v>2027</v>
      </c>
      <c r="J74" s="35">
        <f t="shared" si="67"/>
        <v>2028</v>
      </c>
      <c r="K74" s="35">
        <f t="shared" si="67"/>
        <v>2029</v>
      </c>
      <c r="L74" s="28" t="s">
        <v>5</v>
      </c>
      <c r="M74" s="26"/>
      <c r="N74" s="261" t="s">
        <v>33</v>
      </c>
      <c r="O74" s="112" t="s">
        <v>32</v>
      </c>
      <c r="P74" s="112"/>
      <c r="Q74" s="35">
        <f t="shared" ref="Q74:W74" si="68">Q29</f>
        <v>2023</v>
      </c>
      <c r="R74" s="35">
        <f t="shared" si="68"/>
        <v>2024</v>
      </c>
      <c r="S74" s="35">
        <f t="shared" si="68"/>
        <v>2025</v>
      </c>
      <c r="T74" s="35">
        <f t="shared" si="68"/>
        <v>2026</v>
      </c>
      <c r="U74" s="35">
        <f t="shared" si="68"/>
        <v>2027</v>
      </c>
      <c r="V74" s="35">
        <f t="shared" si="68"/>
        <v>2028</v>
      </c>
      <c r="W74" s="35">
        <f t="shared" si="68"/>
        <v>2029</v>
      </c>
      <c r="X74" s="28" t="s">
        <v>5</v>
      </c>
      <c r="Y74" s="26"/>
      <c r="Z74" s="224"/>
    </row>
    <row r="75" spans="1:26" x14ac:dyDescent="0.25">
      <c r="A75" s="26"/>
      <c r="B75" s="262"/>
      <c r="C75" s="276"/>
      <c r="D75" s="277"/>
      <c r="E75" s="4"/>
      <c r="F75" s="4"/>
      <c r="G75" s="4"/>
      <c r="H75" s="4"/>
      <c r="I75" s="4"/>
      <c r="J75" s="4"/>
      <c r="K75" s="4"/>
      <c r="L75" s="38">
        <f>SUM(E75:K75)</f>
        <v>0</v>
      </c>
      <c r="M75" s="26"/>
      <c r="N75" s="262"/>
      <c r="O75" s="276"/>
      <c r="P75" s="277"/>
      <c r="Q75" s="4"/>
      <c r="R75" s="4"/>
      <c r="S75" s="4"/>
      <c r="T75" s="4"/>
      <c r="U75" s="4"/>
      <c r="V75" s="4"/>
      <c r="W75" s="4"/>
      <c r="X75" s="38">
        <f t="shared" ref="X75:X76" si="69">SUM(Q75:W75)</f>
        <v>0</v>
      </c>
      <c r="Y75" s="26"/>
      <c r="Z75" s="224"/>
    </row>
    <row r="76" spans="1:26" ht="15.75" thickBot="1" x14ac:dyDescent="0.3">
      <c r="A76" s="26"/>
      <c r="B76" s="263"/>
      <c r="C76" s="31" t="s">
        <v>34</v>
      </c>
      <c r="D76" s="31"/>
      <c r="E76" s="44">
        <f t="shared" ref="E76:K76" si="70">ROUND(SUM(E75:E75),0)</f>
        <v>0</v>
      </c>
      <c r="F76" s="44">
        <f t="shared" si="70"/>
        <v>0</v>
      </c>
      <c r="G76" s="44">
        <f t="shared" si="70"/>
        <v>0</v>
      </c>
      <c r="H76" s="44">
        <f t="shared" si="70"/>
        <v>0</v>
      </c>
      <c r="I76" s="44">
        <f t="shared" si="70"/>
        <v>0</v>
      </c>
      <c r="J76" s="44">
        <f t="shared" si="70"/>
        <v>0</v>
      </c>
      <c r="K76" s="44">
        <f t="shared" si="70"/>
        <v>0</v>
      </c>
      <c r="L76" s="45">
        <f>SUM(E76:K76)</f>
        <v>0</v>
      </c>
      <c r="M76" s="26"/>
      <c r="N76" s="263"/>
      <c r="O76" s="31" t="s">
        <v>34</v>
      </c>
      <c r="P76" s="31"/>
      <c r="Q76" s="44">
        <f t="shared" ref="Q76:W76" si="71">ROUND(SUM(Q75:Q75),0)</f>
        <v>0</v>
      </c>
      <c r="R76" s="44">
        <f t="shared" si="71"/>
        <v>0</v>
      </c>
      <c r="S76" s="44">
        <f t="shared" si="71"/>
        <v>0</v>
      </c>
      <c r="T76" s="44">
        <f t="shared" si="71"/>
        <v>0</v>
      </c>
      <c r="U76" s="44">
        <f t="shared" si="71"/>
        <v>0</v>
      </c>
      <c r="V76" s="44">
        <f t="shared" si="71"/>
        <v>0</v>
      </c>
      <c r="W76" s="44">
        <f t="shared" si="71"/>
        <v>0</v>
      </c>
      <c r="X76" s="45">
        <f t="shared" si="69"/>
        <v>0</v>
      </c>
      <c r="Y76" s="26"/>
      <c r="Z76" s="224"/>
    </row>
    <row r="77" spans="1:26" x14ac:dyDescent="0.25">
      <c r="A77" s="26"/>
      <c r="B77" s="261" t="s">
        <v>14</v>
      </c>
      <c r="C77" s="112"/>
      <c r="D77" s="112"/>
      <c r="E77" s="35">
        <f t="shared" ref="E77:K77" si="72">E29</f>
        <v>2023</v>
      </c>
      <c r="F77" s="35">
        <f t="shared" si="72"/>
        <v>2024</v>
      </c>
      <c r="G77" s="35">
        <f t="shared" si="72"/>
        <v>2025</v>
      </c>
      <c r="H77" s="35">
        <f t="shared" si="72"/>
        <v>2026</v>
      </c>
      <c r="I77" s="35">
        <f t="shared" si="72"/>
        <v>2027</v>
      </c>
      <c r="J77" s="35">
        <f t="shared" si="72"/>
        <v>2028</v>
      </c>
      <c r="K77" s="35">
        <f t="shared" si="72"/>
        <v>2029</v>
      </c>
      <c r="L77" s="28" t="s">
        <v>2</v>
      </c>
      <c r="M77" s="26"/>
      <c r="N77" s="261" t="s">
        <v>14</v>
      </c>
      <c r="O77" s="112"/>
      <c r="P77" s="112"/>
      <c r="Q77" s="35">
        <f t="shared" ref="Q77:W77" si="73">Q29</f>
        <v>2023</v>
      </c>
      <c r="R77" s="35">
        <f t="shared" si="73"/>
        <v>2024</v>
      </c>
      <c r="S77" s="35">
        <f t="shared" si="73"/>
        <v>2025</v>
      </c>
      <c r="T77" s="35">
        <f t="shared" si="73"/>
        <v>2026</v>
      </c>
      <c r="U77" s="35">
        <f t="shared" si="73"/>
        <v>2027</v>
      </c>
      <c r="V77" s="35">
        <f t="shared" si="73"/>
        <v>2028</v>
      </c>
      <c r="W77" s="35">
        <f t="shared" si="73"/>
        <v>2029</v>
      </c>
      <c r="X77" s="28" t="s">
        <v>2</v>
      </c>
      <c r="Y77" s="26"/>
      <c r="Z77" s="224"/>
    </row>
    <row r="78" spans="1:26" x14ac:dyDescent="0.25">
      <c r="A78" s="26"/>
      <c r="B78" s="262"/>
      <c r="C78" s="46" t="s">
        <v>35</v>
      </c>
      <c r="D78" s="46"/>
      <c r="E78" s="37">
        <f t="shared" ref="E78:K78" si="74">E53+E61+E68+E73+E76</f>
        <v>0</v>
      </c>
      <c r="F78" s="37">
        <f t="shared" si="74"/>
        <v>0</v>
      </c>
      <c r="G78" s="37">
        <f t="shared" si="74"/>
        <v>0</v>
      </c>
      <c r="H78" s="37">
        <f t="shared" si="74"/>
        <v>0</v>
      </c>
      <c r="I78" s="37">
        <f t="shared" si="74"/>
        <v>0</v>
      </c>
      <c r="J78" s="37">
        <f t="shared" si="74"/>
        <v>0</v>
      </c>
      <c r="K78" s="37">
        <f t="shared" si="74"/>
        <v>0</v>
      </c>
      <c r="L78" s="38">
        <f>SUM(E78:K78)</f>
        <v>0</v>
      </c>
      <c r="M78" s="26"/>
      <c r="N78" s="262"/>
      <c r="O78" s="46" t="s">
        <v>35</v>
      </c>
      <c r="P78" s="46"/>
      <c r="Q78" s="37">
        <f t="shared" ref="Q78:W78" si="75">Q53+Q61+Q68+Q73+Q76</f>
        <v>0</v>
      </c>
      <c r="R78" s="37">
        <f t="shared" si="75"/>
        <v>0</v>
      </c>
      <c r="S78" s="37">
        <f t="shared" si="75"/>
        <v>0</v>
      </c>
      <c r="T78" s="37">
        <f t="shared" si="75"/>
        <v>0</v>
      </c>
      <c r="U78" s="37">
        <f t="shared" si="75"/>
        <v>0</v>
      </c>
      <c r="V78" s="37">
        <f t="shared" si="75"/>
        <v>0</v>
      </c>
      <c r="W78" s="37">
        <f t="shared" si="75"/>
        <v>0</v>
      </c>
      <c r="X78" s="38">
        <f>SUM(Q78:W78)</f>
        <v>0</v>
      </c>
      <c r="Y78" s="26"/>
      <c r="Z78" s="224"/>
    </row>
    <row r="79" spans="1:26" x14ac:dyDescent="0.25">
      <c r="A79" s="26"/>
      <c r="B79" s="262"/>
      <c r="C79" s="46" t="str">
        <f>IF(S20="GTS-institute","Cost factor (GTS)","")</f>
        <v/>
      </c>
      <c r="D79" s="86" t="str">
        <f>IF(V25&lt;&gt;0,V25,"")</f>
        <v/>
      </c>
      <c r="E79" s="37" t="str">
        <f>IF(AND(V25&lt;&gt;0,S20="GTS-institute"),E53*D79-E53,"")</f>
        <v/>
      </c>
      <c r="F79" s="37" t="str">
        <f>IF(AND(V25&lt;&gt;0,S20="GTS-institute"),F53*D79-F53,"")</f>
        <v/>
      </c>
      <c r="G79" s="37" t="str">
        <f>IF(AND(V25&lt;&gt;0,S20="GTS-institute"),G53*D79-G53,"")</f>
        <v/>
      </c>
      <c r="H79" s="37" t="str">
        <f>IF(AND(V25&lt;&gt;0,S20="GTS-institute"),H53*D79-H53,"")</f>
        <v/>
      </c>
      <c r="I79" s="37" t="str">
        <f>IF(AND(V25&lt;&gt;0,S20="GTS-institute"),I53*D79-I53,"")</f>
        <v/>
      </c>
      <c r="J79" s="37" t="str">
        <f>IF(AND(V25&lt;&gt;0,S20="GTS-institute"),J53*D79-J53,"")</f>
        <v/>
      </c>
      <c r="K79" s="37" t="str">
        <f>IF(AND(V25&lt;&gt;0,S20="GTS-institute"),K53*D79-K53,"")</f>
        <v/>
      </c>
      <c r="L79" s="38">
        <f>SUM(E79:K79)</f>
        <v>0</v>
      </c>
      <c r="M79" s="26"/>
      <c r="N79" s="262"/>
      <c r="O79" s="46" t="str">
        <f>IF(S20="GTS-institute","Cost factor (GTS)","")</f>
        <v/>
      </c>
      <c r="P79" s="86" t="str">
        <f>IF(V25&lt;&gt;0,V25,"")</f>
        <v/>
      </c>
      <c r="Q79" s="37" t="str">
        <f>IF(AND(V25&lt;&gt;0,S20="GTS-institute"),Q53*D79-Q53,"")</f>
        <v/>
      </c>
      <c r="R79" s="37" t="str">
        <f>IF(AND(V25&lt;&gt;0,S20="GTS-institute"),R53*D79-R53,"")</f>
        <v/>
      </c>
      <c r="S79" s="37" t="str">
        <f>IF(AND(V25&lt;&gt;0,S20="GTS-institute"),S53*D79-S53,"")</f>
        <v/>
      </c>
      <c r="T79" s="37" t="str">
        <f>IF(AND(V25&lt;&gt;0,S20="GTS-institute"),T53*D79-T53,"")</f>
        <v/>
      </c>
      <c r="U79" s="37" t="str">
        <f>IF(AND(V25&lt;&gt;0,S20="GTS-institute"),U53*D79-U53,"")</f>
        <v/>
      </c>
      <c r="V79" s="37" t="str">
        <f>IF(AND(V25&lt;&gt;0,S20="GTS-institute"),V53*D79-V53,"")</f>
        <v/>
      </c>
      <c r="W79" s="37" t="str">
        <f>IF(AND(V25&lt;&gt;0,S20="GTS-institute"),W53*D79-W53,"")</f>
        <v/>
      </c>
      <c r="X79" s="38">
        <f>SUM(Q79:W79)</f>
        <v>0</v>
      </c>
      <c r="Y79" s="26"/>
      <c r="Z79" s="224"/>
    </row>
    <row r="80" spans="1:26" x14ac:dyDescent="0.25">
      <c r="A80" s="26"/>
      <c r="B80" s="262"/>
      <c r="C80" s="46" t="str">
        <f>IF(S20="GTS-institute","","Overhead rate")</f>
        <v>Overhead rate</v>
      </c>
      <c r="D80" s="87">
        <f>IF(C80="Overhead rate",V23,"0")</f>
        <v>0</v>
      </c>
      <c r="E80" s="37">
        <f>D80*(E78-E76)</f>
        <v>0</v>
      </c>
      <c r="F80" s="37">
        <f>D80*(F78-F76)</f>
        <v>0</v>
      </c>
      <c r="G80" s="37">
        <f>D80*(G78-G76)</f>
        <v>0</v>
      </c>
      <c r="H80" s="37">
        <f>D80*(H78-H76)</f>
        <v>0</v>
      </c>
      <c r="I80" s="37">
        <f>D80*(I78-I76)</f>
        <v>0</v>
      </c>
      <c r="J80" s="37">
        <f>D80*(J78-J76)</f>
        <v>0</v>
      </c>
      <c r="K80" s="37">
        <f>D80*(K78-K76)</f>
        <v>0</v>
      </c>
      <c r="L80" s="38">
        <f>SUM(E80:K80)</f>
        <v>0</v>
      </c>
      <c r="M80" s="26"/>
      <c r="N80" s="262"/>
      <c r="O80" s="46" t="str">
        <f>IF(S20="GTS-institute","","Overhead rate")</f>
        <v>Overhead rate</v>
      </c>
      <c r="P80" s="47">
        <f>D80</f>
        <v>0</v>
      </c>
      <c r="Q80" s="37">
        <f>P80*(Q78-Q76)</f>
        <v>0</v>
      </c>
      <c r="R80" s="37">
        <f>P80*(R78-R76)</f>
        <v>0</v>
      </c>
      <c r="S80" s="37">
        <f>P80*(S78-S76)</f>
        <v>0</v>
      </c>
      <c r="T80" s="37">
        <f>P80*(T78-T76)</f>
        <v>0</v>
      </c>
      <c r="U80" s="37">
        <f>P80*(U78-U76)</f>
        <v>0</v>
      </c>
      <c r="V80" s="37">
        <f>P80*(V78-V76)</f>
        <v>0</v>
      </c>
      <c r="W80" s="37">
        <f>P80*(W78-W76)</f>
        <v>0</v>
      </c>
      <c r="X80" s="38">
        <f>SUM(Q80:W80)</f>
        <v>0</v>
      </c>
      <c r="Y80" s="26"/>
      <c r="Z80" s="224"/>
    </row>
    <row r="81" spans="1:26" ht="15.75" thickBot="1" x14ac:dyDescent="0.3">
      <c r="A81" s="48"/>
      <c r="B81" s="263"/>
      <c r="C81" s="31" t="s">
        <v>15</v>
      </c>
      <c r="D81" s="31"/>
      <c r="E81" s="44">
        <f>SUM(E78:E80)</f>
        <v>0</v>
      </c>
      <c r="F81" s="44">
        <f t="shared" ref="F81:K81" si="76">SUM(F78:F80)</f>
        <v>0</v>
      </c>
      <c r="G81" s="44">
        <f t="shared" si="76"/>
        <v>0</v>
      </c>
      <c r="H81" s="44">
        <f t="shared" si="76"/>
        <v>0</v>
      </c>
      <c r="I81" s="44">
        <f t="shared" si="76"/>
        <v>0</v>
      </c>
      <c r="J81" s="44">
        <f t="shared" si="76"/>
        <v>0</v>
      </c>
      <c r="K81" s="44">
        <f t="shared" si="76"/>
        <v>0</v>
      </c>
      <c r="L81" s="45">
        <f>SUM(E81:K81)</f>
        <v>0</v>
      </c>
      <c r="M81" s="48"/>
      <c r="N81" s="263"/>
      <c r="O81" s="31" t="s">
        <v>15</v>
      </c>
      <c r="P81" s="31"/>
      <c r="Q81" s="44">
        <f t="shared" ref="Q81:W81" si="77">SUM(Q78:Q80)</f>
        <v>0</v>
      </c>
      <c r="R81" s="44">
        <f t="shared" si="77"/>
        <v>0</v>
      </c>
      <c r="S81" s="44">
        <f t="shared" si="77"/>
        <v>0</v>
      </c>
      <c r="T81" s="44">
        <f t="shared" si="77"/>
        <v>0</v>
      </c>
      <c r="U81" s="44">
        <f t="shared" si="77"/>
        <v>0</v>
      </c>
      <c r="V81" s="44">
        <f t="shared" si="77"/>
        <v>0</v>
      </c>
      <c r="W81" s="44">
        <f t="shared" si="77"/>
        <v>0</v>
      </c>
      <c r="X81" s="45">
        <f>SUM(Q81:W81)</f>
        <v>0</v>
      </c>
      <c r="Y81" s="48"/>
      <c r="Z81" s="224"/>
    </row>
    <row r="82" spans="1:26" ht="9.9499999999999993" customHeight="1" thickBot="1" x14ac:dyDescent="0.3">
      <c r="A82" s="49"/>
      <c r="B82" s="50"/>
      <c r="C82" s="50"/>
      <c r="D82" s="50"/>
      <c r="E82" s="50"/>
      <c r="F82" s="50"/>
      <c r="G82" s="50"/>
      <c r="H82" s="50"/>
      <c r="I82" s="50"/>
      <c r="J82" s="50"/>
      <c r="K82" s="50"/>
      <c r="L82" s="50"/>
      <c r="M82" s="50"/>
      <c r="N82" s="50"/>
      <c r="O82" s="50"/>
      <c r="P82" s="50"/>
      <c r="Q82" s="50"/>
      <c r="R82" s="50"/>
      <c r="S82" s="50"/>
      <c r="T82" s="50"/>
      <c r="U82" s="50"/>
      <c r="V82" s="50"/>
      <c r="W82" s="50"/>
      <c r="X82" s="50"/>
      <c r="Y82" s="51"/>
      <c r="Z82" s="225"/>
    </row>
    <row r="84" spans="1:26" ht="15.75" thickBot="1" x14ac:dyDescent="0.3"/>
    <row r="85" spans="1:26" x14ac:dyDescent="0.25">
      <c r="A85" s="7"/>
      <c r="B85" s="8"/>
      <c r="C85" s="8"/>
      <c r="D85" s="8"/>
      <c r="E85" s="56">
        <f t="shared" ref="E85:K85" si="78">E15</f>
        <v>2023</v>
      </c>
      <c r="F85" s="56">
        <f t="shared" si="78"/>
        <v>2024</v>
      </c>
      <c r="G85" s="56">
        <f t="shared" si="78"/>
        <v>2025</v>
      </c>
      <c r="H85" s="56">
        <f t="shared" si="78"/>
        <v>2026</v>
      </c>
      <c r="I85" s="56">
        <f t="shared" si="78"/>
        <v>2027</v>
      </c>
      <c r="J85" s="56">
        <f t="shared" si="78"/>
        <v>2028</v>
      </c>
      <c r="K85" s="56">
        <f t="shared" si="78"/>
        <v>2029</v>
      </c>
      <c r="L85" s="9" t="s">
        <v>2</v>
      </c>
      <c r="M85" s="8"/>
      <c r="N85" s="8"/>
      <c r="O85" s="8"/>
      <c r="P85" s="8"/>
      <c r="Q85" s="8"/>
      <c r="R85" s="8"/>
      <c r="S85" s="8"/>
      <c r="T85" s="8"/>
      <c r="U85" s="8"/>
      <c r="V85" s="8"/>
      <c r="W85" s="8"/>
      <c r="X85" s="8"/>
      <c r="Y85" s="10"/>
      <c r="Z85" s="223" t="s">
        <v>49</v>
      </c>
    </row>
    <row r="86" spans="1:26" ht="18.75" customHeight="1" x14ac:dyDescent="0.25">
      <c r="A86" s="12"/>
      <c r="B86" s="181" t="s">
        <v>24</v>
      </c>
      <c r="C86" s="289"/>
      <c r="D86" s="13" t="s">
        <v>26</v>
      </c>
      <c r="E86" s="15">
        <f t="shared" ref="E86:L86" si="79">IF(E151=0,0%,E151/(E151+Q151))</f>
        <v>0</v>
      </c>
      <c r="F86" s="15">
        <f t="shared" si="79"/>
        <v>0</v>
      </c>
      <c r="G86" s="15">
        <f t="shared" si="79"/>
        <v>0</v>
      </c>
      <c r="H86" s="15">
        <f t="shared" si="79"/>
        <v>0</v>
      </c>
      <c r="I86" s="15">
        <f t="shared" si="79"/>
        <v>0</v>
      </c>
      <c r="J86" s="15">
        <f t="shared" si="79"/>
        <v>0</v>
      </c>
      <c r="K86" s="15">
        <f t="shared" si="79"/>
        <v>0</v>
      </c>
      <c r="L86" s="14">
        <f t="shared" si="79"/>
        <v>0</v>
      </c>
      <c r="M86" s="16"/>
      <c r="N86" s="179" t="s">
        <v>39</v>
      </c>
      <c r="O86" s="179"/>
      <c r="P86" s="179"/>
      <c r="Q86" s="275" t="s">
        <v>82</v>
      </c>
      <c r="R86" s="275"/>
      <c r="S86" s="275"/>
      <c r="T86" s="275"/>
      <c r="U86" s="275"/>
      <c r="V86" s="275"/>
      <c r="W86" s="275"/>
      <c r="X86" s="275"/>
      <c r="Y86" s="17"/>
      <c r="Z86" s="224"/>
    </row>
    <row r="87" spans="1:26" ht="15" customHeight="1" x14ac:dyDescent="0.25">
      <c r="A87" s="12"/>
      <c r="B87" s="181" t="s">
        <v>25</v>
      </c>
      <c r="C87" s="289"/>
      <c r="D87" s="13" t="s">
        <v>27</v>
      </c>
      <c r="E87" s="18">
        <f t="shared" ref="E87:K87" si="80">E151</f>
        <v>0</v>
      </c>
      <c r="F87" s="18">
        <f t="shared" si="80"/>
        <v>0</v>
      </c>
      <c r="G87" s="18">
        <f t="shared" si="80"/>
        <v>0</v>
      </c>
      <c r="H87" s="18">
        <f t="shared" si="80"/>
        <v>0</v>
      </c>
      <c r="I87" s="18">
        <f t="shared" si="80"/>
        <v>0</v>
      </c>
      <c r="J87" s="18">
        <f t="shared" si="80"/>
        <v>0</v>
      </c>
      <c r="K87" s="18">
        <f t="shared" si="80"/>
        <v>0</v>
      </c>
      <c r="L87" s="18">
        <f>SUM(E87:K87)</f>
        <v>0</v>
      </c>
      <c r="M87" s="16"/>
      <c r="N87" s="179"/>
      <c r="O87" s="179"/>
      <c r="P87" s="179"/>
      <c r="Q87" s="19"/>
      <c r="R87" s="19"/>
      <c r="S87" s="19"/>
      <c r="T87" s="19"/>
      <c r="U87" s="19"/>
      <c r="V87" s="19"/>
      <c r="W87" s="19"/>
      <c r="X87" s="19"/>
      <c r="Y87" s="17"/>
      <c r="Z87" s="224"/>
    </row>
    <row r="88" spans="1:26" ht="18.75" customHeight="1" x14ac:dyDescent="0.25">
      <c r="A88" s="12"/>
      <c r="B88" s="16"/>
      <c r="C88" s="16"/>
      <c r="D88" s="16"/>
      <c r="E88" s="16"/>
      <c r="F88" s="16"/>
      <c r="G88" s="16"/>
      <c r="H88" s="16"/>
      <c r="I88" s="16"/>
      <c r="J88" s="16"/>
      <c r="K88" s="16"/>
      <c r="L88" s="16"/>
      <c r="M88" s="16"/>
      <c r="N88" s="179"/>
      <c r="O88" s="179"/>
      <c r="P88" s="179"/>
      <c r="Q88" s="215" t="s">
        <v>83</v>
      </c>
      <c r="R88" s="216"/>
      <c r="S88" s="211" t="str">
        <f>IF($D$4="","",$D$4)</f>
        <v/>
      </c>
      <c r="T88" s="211"/>
      <c r="U88" s="211"/>
      <c r="V88" s="211"/>
      <c r="W88" s="211"/>
      <c r="X88" s="212"/>
      <c r="Y88" s="17"/>
      <c r="Z88" s="224"/>
    </row>
    <row r="89" spans="1:26" ht="15" customHeight="1" x14ac:dyDescent="0.25">
      <c r="A89" s="12"/>
      <c r="B89" s="177" t="s">
        <v>16</v>
      </c>
      <c r="C89" s="177"/>
      <c r="D89" s="177"/>
      <c r="E89" s="20">
        <f t="shared" ref="E89:K89" si="81">E123+Q123</f>
        <v>0</v>
      </c>
      <c r="F89" s="20">
        <f t="shared" si="81"/>
        <v>0</v>
      </c>
      <c r="G89" s="20">
        <f t="shared" si="81"/>
        <v>0</v>
      </c>
      <c r="H89" s="20">
        <f t="shared" si="81"/>
        <v>0</v>
      </c>
      <c r="I89" s="20">
        <f t="shared" si="81"/>
        <v>0</v>
      </c>
      <c r="J89" s="20">
        <f t="shared" si="81"/>
        <v>0</v>
      </c>
      <c r="K89" s="20">
        <f t="shared" si="81"/>
        <v>0</v>
      </c>
      <c r="L89" s="18">
        <f t="shared" ref="L89:L96" si="82">SUM(E89:K89)</f>
        <v>0</v>
      </c>
      <c r="M89" s="21"/>
      <c r="N89" s="179"/>
      <c r="O89" s="179"/>
      <c r="P89" s="179"/>
      <c r="Q89" s="217"/>
      <c r="R89" s="218"/>
      <c r="S89" s="213"/>
      <c r="T89" s="213"/>
      <c r="U89" s="213"/>
      <c r="V89" s="213"/>
      <c r="W89" s="213"/>
      <c r="X89" s="214"/>
      <c r="Y89" s="17"/>
      <c r="Z89" s="224"/>
    </row>
    <row r="90" spans="1:26" ht="18.75" customHeight="1" x14ac:dyDescent="0.25">
      <c r="A90" s="12"/>
      <c r="B90" s="178" t="s">
        <v>17</v>
      </c>
      <c r="C90" s="178"/>
      <c r="D90" s="178"/>
      <c r="E90" s="20">
        <f t="shared" ref="E90:K90" si="83">E131+Q131</f>
        <v>0</v>
      </c>
      <c r="F90" s="20">
        <f t="shared" si="83"/>
        <v>0</v>
      </c>
      <c r="G90" s="20">
        <f t="shared" si="83"/>
        <v>0</v>
      </c>
      <c r="H90" s="20">
        <f t="shared" si="83"/>
        <v>0</v>
      </c>
      <c r="I90" s="20">
        <f t="shared" si="83"/>
        <v>0</v>
      </c>
      <c r="J90" s="20">
        <f t="shared" si="83"/>
        <v>0</v>
      </c>
      <c r="K90" s="20">
        <f t="shared" si="83"/>
        <v>0</v>
      </c>
      <c r="L90" s="18">
        <f t="shared" si="82"/>
        <v>0</v>
      </c>
      <c r="M90" s="21"/>
      <c r="N90" s="179"/>
      <c r="O90" s="179"/>
      <c r="P90" s="179"/>
      <c r="Q90" s="215" t="s">
        <v>94</v>
      </c>
      <c r="R90" s="216"/>
      <c r="S90" s="231" t="str">
        <f>$D$6</f>
        <v xml:space="preserve"> - </v>
      </c>
      <c r="T90" s="231"/>
      <c r="U90" s="231"/>
      <c r="V90" s="231"/>
      <c r="W90" s="231"/>
      <c r="X90" s="232"/>
      <c r="Y90" s="17"/>
      <c r="Z90" s="224"/>
    </row>
    <row r="91" spans="1:26" ht="15" customHeight="1" x14ac:dyDescent="0.25">
      <c r="A91" s="12"/>
      <c r="B91" s="178" t="s">
        <v>18</v>
      </c>
      <c r="C91" s="178"/>
      <c r="D91" s="178"/>
      <c r="E91" s="20">
        <f t="shared" ref="E91:K91" si="84">E138+Q138</f>
        <v>0</v>
      </c>
      <c r="F91" s="20">
        <f t="shared" si="84"/>
        <v>0</v>
      </c>
      <c r="G91" s="20">
        <f t="shared" si="84"/>
        <v>0</v>
      </c>
      <c r="H91" s="20">
        <f t="shared" si="84"/>
        <v>0</v>
      </c>
      <c r="I91" s="20">
        <f t="shared" si="84"/>
        <v>0</v>
      </c>
      <c r="J91" s="20">
        <f t="shared" si="84"/>
        <v>0</v>
      </c>
      <c r="K91" s="20">
        <f t="shared" si="84"/>
        <v>0</v>
      </c>
      <c r="L91" s="18">
        <f t="shared" si="82"/>
        <v>0</v>
      </c>
      <c r="M91" s="21"/>
      <c r="N91" s="179"/>
      <c r="O91" s="179"/>
      <c r="P91" s="179"/>
      <c r="Q91" s="217"/>
      <c r="R91" s="218"/>
      <c r="S91" s="213"/>
      <c r="T91" s="213"/>
      <c r="U91" s="213"/>
      <c r="V91" s="213"/>
      <c r="W91" s="213"/>
      <c r="X91" s="214"/>
      <c r="Y91" s="17"/>
      <c r="Z91" s="224"/>
    </row>
    <row r="92" spans="1:26" ht="18.75" customHeight="1" x14ac:dyDescent="0.25">
      <c r="A92" s="12"/>
      <c r="B92" s="178" t="s">
        <v>19</v>
      </c>
      <c r="C92" s="178"/>
      <c r="D92" s="178"/>
      <c r="E92" s="20">
        <f t="shared" ref="E92:K92" si="85">E143+Q143</f>
        <v>0</v>
      </c>
      <c r="F92" s="20">
        <f t="shared" si="85"/>
        <v>0</v>
      </c>
      <c r="G92" s="20">
        <f t="shared" si="85"/>
        <v>0</v>
      </c>
      <c r="H92" s="20">
        <f t="shared" si="85"/>
        <v>0</v>
      </c>
      <c r="I92" s="20">
        <f t="shared" si="85"/>
        <v>0</v>
      </c>
      <c r="J92" s="20">
        <f t="shared" si="85"/>
        <v>0</v>
      </c>
      <c r="K92" s="20">
        <f t="shared" si="85"/>
        <v>0</v>
      </c>
      <c r="L92" s="18">
        <f t="shared" si="82"/>
        <v>0</v>
      </c>
      <c r="M92" s="21"/>
      <c r="N92" s="179"/>
      <c r="O92" s="179"/>
      <c r="P92" s="179"/>
      <c r="Q92" s="279"/>
      <c r="R92" s="279"/>
      <c r="S92" s="279"/>
      <c r="T92" s="279"/>
      <c r="U92" s="279"/>
      <c r="V92" s="279"/>
      <c r="W92" s="83"/>
      <c r="X92" s="83"/>
      <c r="Y92" s="17"/>
      <c r="Z92" s="224"/>
    </row>
    <row r="93" spans="1:26" ht="15" customHeight="1" x14ac:dyDescent="0.25">
      <c r="A93" s="12"/>
      <c r="B93" s="178" t="s">
        <v>20</v>
      </c>
      <c r="C93" s="178"/>
      <c r="D93" s="178"/>
      <c r="E93" s="20">
        <f t="shared" ref="E93:K93" si="86">E146+Q146</f>
        <v>0</v>
      </c>
      <c r="F93" s="20">
        <f t="shared" si="86"/>
        <v>0</v>
      </c>
      <c r="G93" s="20">
        <f t="shared" si="86"/>
        <v>0</v>
      </c>
      <c r="H93" s="20">
        <f t="shared" si="86"/>
        <v>0</v>
      </c>
      <c r="I93" s="20">
        <f t="shared" si="86"/>
        <v>0</v>
      </c>
      <c r="J93" s="20">
        <f t="shared" si="86"/>
        <v>0</v>
      </c>
      <c r="K93" s="20">
        <f t="shared" si="86"/>
        <v>0</v>
      </c>
      <c r="L93" s="18">
        <f t="shared" si="82"/>
        <v>0</v>
      </c>
      <c r="M93" s="21"/>
      <c r="N93" s="179"/>
      <c r="O93" s="179"/>
      <c r="P93" s="179"/>
      <c r="Q93" s="234" t="s">
        <v>97</v>
      </c>
      <c r="R93" s="235"/>
      <c r="S93" s="236"/>
      <c r="T93" s="243" t="s">
        <v>98</v>
      </c>
      <c r="U93" s="244"/>
      <c r="V93" s="247">
        <f>$G$9</f>
        <v>0</v>
      </c>
      <c r="W93" s="248"/>
      <c r="X93" s="249"/>
      <c r="Y93" s="17"/>
      <c r="Z93" s="224"/>
    </row>
    <row r="94" spans="1:26" ht="18.75" customHeight="1" x14ac:dyDescent="0.25">
      <c r="A94" s="12"/>
      <c r="B94" s="178" t="s">
        <v>21</v>
      </c>
      <c r="C94" s="178"/>
      <c r="D94" s="178"/>
      <c r="E94" s="18">
        <f>SUM(E149:E150)+SUM(Q149:Q150)</f>
        <v>0</v>
      </c>
      <c r="F94" s="18">
        <f t="shared" ref="F94" si="87">SUM(F149:F150)+SUM(R149:R150)</f>
        <v>0</v>
      </c>
      <c r="G94" s="18">
        <f t="shared" ref="G94" si="88">SUM(G149:G150)+SUM(S149:S150)</f>
        <v>0</v>
      </c>
      <c r="H94" s="18">
        <f t="shared" ref="H94:K94" si="89">SUM(H149:H150)+SUM(T149:T150)</f>
        <v>0</v>
      </c>
      <c r="I94" s="18">
        <f t="shared" si="89"/>
        <v>0</v>
      </c>
      <c r="J94" s="18">
        <f t="shared" si="89"/>
        <v>0</v>
      </c>
      <c r="K94" s="18">
        <f t="shared" si="89"/>
        <v>0</v>
      </c>
      <c r="L94" s="18">
        <f t="shared" si="82"/>
        <v>0</v>
      </c>
      <c r="M94" s="21"/>
      <c r="N94" s="179"/>
      <c r="O94" s="179"/>
      <c r="P94" s="179"/>
      <c r="Q94" s="237"/>
      <c r="R94" s="238"/>
      <c r="S94" s="239"/>
      <c r="T94" s="245"/>
      <c r="U94" s="246"/>
      <c r="V94" s="250"/>
      <c r="W94" s="251"/>
      <c r="X94" s="252"/>
      <c r="Y94" s="17"/>
      <c r="Z94" s="224"/>
    </row>
    <row r="95" spans="1:26" ht="15" customHeight="1" x14ac:dyDescent="0.25">
      <c r="A95" s="12"/>
      <c r="B95" s="178" t="s">
        <v>22</v>
      </c>
      <c r="C95" s="178"/>
      <c r="D95" s="178"/>
      <c r="E95" s="18">
        <f t="shared" ref="E95:K95" si="90">E148+Q148</f>
        <v>0</v>
      </c>
      <c r="F95" s="18">
        <f t="shared" si="90"/>
        <v>0</v>
      </c>
      <c r="G95" s="18">
        <f t="shared" si="90"/>
        <v>0</v>
      </c>
      <c r="H95" s="18">
        <f t="shared" si="90"/>
        <v>0</v>
      </c>
      <c r="I95" s="18">
        <f t="shared" si="90"/>
        <v>0</v>
      </c>
      <c r="J95" s="18">
        <f t="shared" si="90"/>
        <v>0</v>
      </c>
      <c r="K95" s="18">
        <f t="shared" si="90"/>
        <v>0</v>
      </c>
      <c r="L95" s="18">
        <f t="shared" si="82"/>
        <v>0</v>
      </c>
      <c r="M95" s="21"/>
      <c r="N95" s="179"/>
      <c r="O95" s="179"/>
      <c r="P95" s="179"/>
      <c r="Q95" s="237"/>
      <c r="R95" s="238"/>
      <c r="S95" s="239"/>
      <c r="T95" s="243" t="s">
        <v>99</v>
      </c>
      <c r="U95" s="244"/>
      <c r="V95" s="280">
        <f>$G$11</f>
        <v>0</v>
      </c>
      <c r="W95" s="281"/>
      <c r="X95" s="282"/>
      <c r="Y95" s="17"/>
      <c r="Z95" s="224"/>
    </row>
    <row r="96" spans="1:26" ht="18.75" customHeight="1" x14ac:dyDescent="0.25">
      <c r="A96" s="12"/>
      <c r="B96" s="178" t="s">
        <v>23</v>
      </c>
      <c r="C96" s="178"/>
      <c r="D96" s="178"/>
      <c r="E96" s="18">
        <f t="shared" ref="E96:K96" si="91">E151+Q151</f>
        <v>0</v>
      </c>
      <c r="F96" s="18">
        <f t="shared" si="91"/>
        <v>0</v>
      </c>
      <c r="G96" s="18">
        <f t="shared" si="91"/>
        <v>0</v>
      </c>
      <c r="H96" s="18">
        <f t="shared" si="91"/>
        <v>0</v>
      </c>
      <c r="I96" s="18">
        <f t="shared" si="91"/>
        <v>0</v>
      </c>
      <c r="J96" s="18">
        <f t="shared" si="91"/>
        <v>0</v>
      </c>
      <c r="K96" s="18">
        <f t="shared" si="91"/>
        <v>0</v>
      </c>
      <c r="L96" s="18">
        <f t="shared" si="82"/>
        <v>0</v>
      </c>
      <c r="M96" s="21"/>
      <c r="N96" s="179"/>
      <c r="O96" s="179"/>
      <c r="P96" s="179"/>
      <c r="Q96" s="240"/>
      <c r="R96" s="241"/>
      <c r="S96" s="242"/>
      <c r="T96" s="245"/>
      <c r="U96" s="246"/>
      <c r="V96" s="283"/>
      <c r="W96" s="284"/>
      <c r="X96" s="285"/>
      <c r="Y96" s="17"/>
      <c r="Z96" s="224"/>
    </row>
    <row r="97" spans="1:26" ht="15.75" thickBot="1" x14ac:dyDescent="0.3">
      <c r="A97" s="22"/>
      <c r="B97" s="23"/>
      <c r="C97" s="23"/>
      <c r="D97" s="23"/>
      <c r="E97" s="23"/>
      <c r="F97" s="23"/>
      <c r="G97" s="23"/>
      <c r="H97" s="23"/>
      <c r="I97" s="23"/>
      <c r="J97" s="23"/>
      <c r="K97" s="23"/>
      <c r="L97" s="23"/>
      <c r="M97" s="23"/>
      <c r="N97" s="23"/>
      <c r="O97" s="23"/>
      <c r="P97" s="23"/>
      <c r="Q97" s="23"/>
      <c r="R97" s="23"/>
      <c r="S97" s="23"/>
      <c r="T97" s="23"/>
      <c r="U97" s="23"/>
      <c r="V97" s="23"/>
      <c r="W97" s="23"/>
      <c r="X97" s="23"/>
      <c r="Y97" s="24"/>
      <c r="Z97" s="224"/>
    </row>
    <row r="98" spans="1:26" ht="27" thickBot="1" x14ac:dyDescent="0.3">
      <c r="A98" s="25"/>
      <c r="B98" s="286" t="s">
        <v>37</v>
      </c>
      <c r="C98" s="287"/>
      <c r="D98" s="287"/>
      <c r="E98" s="287"/>
      <c r="F98" s="287"/>
      <c r="G98" s="287"/>
      <c r="H98" s="287"/>
      <c r="I98" s="287"/>
      <c r="J98" s="287"/>
      <c r="K98" s="287"/>
      <c r="L98" s="288"/>
      <c r="M98" s="25"/>
      <c r="N98" s="286" t="s">
        <v>38</v>
      </c>
      <c r="O98" s="287"/>
      <c r="P98" s="287"/>
      <c r="Q98" s="287"/>
      <c r="R98" s="287"/>
      <c r="S98" s="287"/>
      <c r="T98" s="287"/>
      <c r="U98" s="287"/>
      <c r="V98" s="287"/>
      <c r="W98" s="287"/>
      <c r="X98" s="288"/>
      <c r="Y98" s="25"/>
      <c r="Z98" s="224"/>
    </row>
    <row r="99" spans="1:26" x14ac:dyDescent="0.25">
      <c r="A99" s="26"/>
      <c r="B99" s="261" t="s">
        <v>0</v>
      </c>
      <c r="C99" s="271" t="s">
        <v>1</v>
      </c>
      <c r="D99" s="272"/>
      <c r="E99" s="27">
        <f t="shared" ref="E99:K99" si="92">E85</f>
        <v>2023</v>
      </c>
      <c r="F99" s="27">
        <f t="shared" si="92"/>
        <v>2024</v>
      </c>
      <c r="G99" s="27">
        <f t="shared" si="92"/>
        <v>2025</v>
      </c>
      <c r="H99" s="27">
        <f t="shared" si="92"/>
        <v>2026</v>
      </c>
      <c r="I99" s="27">
        <f t="shared" si="92"/>
        <v>2027</v>
      </c>
      <c r="J99" s="27">
        <f t="shared" si="92"/>
        <v>2028</v>
      </c>
      <c r="K99" s="27">
        <f t="shared" si="92"/>
        <v>2029</v>
      </c>
      <c r="L99" s="28" t="s">
        <v>2</v>
      </c>
      <c r="M99" s="26"/>
      <c r="N99" s="261" t="s">
        <v>0</v>
      </c>
      <c r="O99" s="271" t="s">
        <v>1</v>
      </c>
      <c r="P99" s="272"/>
      <c r="Q99" s="27">
        <f t="shared" ref="Q99:W99" si="93">E85</f>
        <v>2023</v>
      </c>
      <c r="R99" s="27">
        <f t="shared" si="93"/>
        <v>2024</v>
      </c>
      <c r="S99" s="27">
        <f t="shared" si="93"/>
        <v>2025</v>
      </c>
      <c r="T99" s="27">
        <f t="shared" si="93"/>
        <v>2026</v>
      </c>
      <c r="U99" s="27">
        <f t="shared" si="93"/>
        <v>2027</v>
      </c>
      <c r="V99" s="27">
        <f t="shared" si="93"/>
        <v>2028</v>
      </c>
      <c r="W99" s="27">
        <f t="shared" si="93"/>
        <v>2029</v>
      </c>
      <c r="X99" s="28" t="s">
        <v>2</v>
      </c>
      <c r="Y99" s="26"/>
      <c r="Z99" s="224"/>
    </row>
    <row r="100" spans="1:26" x14ac:dyDescent="0.25">
      <c r="A100" s="26"/>
      <c r="B100" s="262"/>
      <c r="C100" s="269" t="s">
        <v>101</v>
      </c>
      <c r="D100" s="270"/>
      <c r="E100" s="114"/>
      <c r="F100" s="114"/>
      <c r="G100" s="114"/>
      <c r="H100" s="114"/>
      <c r="I100" s="114"/>
      <c r="J100" s="114"/>
      <c r="K100" s="114"/>
      <c r="L100" s="115"/>
      <c r="M100" s="26"/>
      <c r="N100" s="262"/>
      <c r="O100" s="269" t="s">
        <v>101</v>
      </c>
      <c r="P100" s="270"/>
      <c r="Q100" s="114"/>
      <c r="R100" s="114"/>
      <c r="S100" s="114"/>
      <c r="T100" s="114"/>
      <c r="U100" s="114"/>
      <c r="V100" s="114"/>
      <c r="W100" s="114"/>
      <c r="X100" s="115"/>
      <c r="Y100" s="26"/>
      <c r="Z100" s="224"/>
    </row>
    <row r="101" spans="1:26" x14ac:dyDescent="0.25">
      <c r="A101" s="26"/>
      <c r="B101" s="262"/>
      <c r="C101" s="221" t="str">
        <f>IF($J$4&lt;&gt;0,$J$4,"")</f>
        <v/>
      </c>
      <c r="D101" s="222"/>
      <c r="E101" s="106"/>
      <c r="F101" s="106"/>
      <c r="G101" s="106"/>
      <c r="H101" s="106"/>
      <c r="I101" s="106"/>
      <c r="J101" s="1"/>
      <c r="K101" s="1"/>
      <c r="L101" s="29">
        <f t="shared" ref="L101:L103" si="94">SUM(E101:K101)</f>
        <v>0</v>
      </c>
      <c r="M101" s="26"/>
      <c r="N101" s="262"/>
      <c r="O101" s="221" t="str">
        <f>IF($J$4&lt;&gt;0,$J$4,"")</f>
        <v/>
      </c>
      <c r="P101" s="222"/>
      <c r="Q101" s="106"/>
      <c r="R101" s="106"/>
      <c r="S101" s="106"/>
      <c r="T101" s="106"/>
      <c r="U101" s="106"/>
      <c r="V101" s="1"/>
      <c r="W101" s="1"/>
      <c r="X101" s="29">
        <f t="shared" ref="X101:X103" si="95">SUM(Q101:W101)</f>
        <v>0</v>
      </c>
      <c r="Y101" s="26"/>
      <c r="Z101" s="224"/>
    </row>
    <row r="102" spans="1:26" x14ac:dyDescent="0.25">
      <c r="A102" s="26"/>
      <c r="B102" s="262"/>
      <c r="C102" s="221" t="str">
        <f>IF($J$6&lt;&gt;0,$J$6,"")</f>
        <v/>
      </c>
      <c r="D102" s="222"/>
      <c r="E102" s="1"/>
      <c r="F102" s="1"/>
      <c r="G102" s="1"/>
      <c r="H102" s="1"/>
      <c r="I102" s="1"/>
      <c r="J102" s="1"/>
      <c r="K102" s="1"/>
      <c r="L102" s="29">
        <f t="shared" si="94"/>
        <v>0</v>
      </c>
      <c r="M102" s="26"/>
      <c r="N102" s="262"/>
      <c r="O102" s="221" t="str">
        <f>IF($J$6&lt;&gt;0,$J$6,"")</f>
        <v/>
      </c>
      <c r="P102" s="222"/>
      <c r="Q102" s="1"/>
      <c r="R102" s="1"/>
      <c r="S102" s="1"/>
      <c r="T102" s="1"/>
      <c r="U102" s="1"/>
      <c r="V102" s="1"/>
      <c r="W102" s="1"/>
      <c r="X102" s="29">
        <f t="shared" si="95"/>
        <v>0</v>
      </c>
      <c r="Y102" s="26"/>
      <c r="Z102" s="224"/>
    </row>
    <row r="103" spans="1:26" x14ac:dyDescent="0.25">
      <c r="A103" s="26"/>
      <c r="B103" s="262"/>
      <c r="C103" s="221" t="str">
        <f>IF($J$8&lt;&gt;0,$J$8,"")</f>
        <v/>
      </c>
      <c r="D103" s="222"/>
      <c r="E103" s="1"/>
      <c r="F103" s="1"/>
      <c r="G103" s="1"/>
      <c r="H103" s="1"/>
      <c r="I103" s="1"/>
      <c r="J103" s="1"/>
      <c r="K103" s="1"/>
      <c r="L103" s="29">
        <f t="shared" si="94"/>
        <v>0</v>
      </c>
      <c r="M103" s="26"/>
      <c r="N103" s="262"/>
      <c r="O103" s="221" t="str">
        <f>IF($J$8&lt;&gt;0,$J$8,"")</f>
        <v/>
      </c>
      <c r="P103" s="222"/>
      <c r="Q103" s="1"/>
      <c r="R103" s="1"/>
      <c r="S103" s="1"/>
      <c r="T103" s="1"/>
      <c r="U103" s="1"/>
      <c r="V103" s="1"/>
      <c r="W103" s="1"/>
      <c r="X103" s="29">
        <f t="shared" si="95"/>
        <v>0</v>
      </c>
      <c r="Y103" s="26"/>
      <c r="Z103" s="224"/>
    </row>
    <row r="104" spans="1:26" x14ac:dyDescent="0.25">
      <c r="A104" s="26"/>
      <c r="B104" s="262"/>
      <c r="C104" s="269" t="s">
        <v>102</v>
      </c>
      <c r="D104" s="270"/>
      <c r="E104" s="114"/>
      <c r="F104" s="114"/>
      <c r="G104" s="114"/>
      <c r="H104" s="114"/>
      <c r="I104" s="114"/>
      <c r="J104" s="114"/>
      <c r="K104" s="114"/>
      <c r="L104" s="115"/>
      <c r="M104" s="26"/>
      <c r="N104" s="262"/>
      <c r="O104" s="269" t="s">
        <v>102</v>
      </c>
      <c r="P104" s="270"/>
      <c r="Q104" s="114"/>
      <c r="R104" s="114"/>
      <c r="S104" s="114"/>
      <c r="T104" s="114"/>
      <c r="U104" s="114"/>
      <c r="V104" s="114"/>
      <c r="W104" s="114"/>
      <c r="X104" s="115"/>
      <c r="Y104" s="26"/>
      <c r="Z104" s="224"/>
    </row>
    <row r="105" spans="1:26" x14ac:dyDescent="0.25">
      <c r="A105" s="26"/>
      <c r="B105" s="262"/>
      <c r="C105" s="278"/>
      <c r="D105" s="222"/>
      <c r="E105" s="1"/>
      <c r="F105" s="1"/>
      <c r="G105" s="1"/>
      <c r="H105" s="1"/>
      <c r="I105" s="1"/>
      <c r="J105" s="1"/>
      <c r="K105" s="1"/>
      <c r="L105" s="29">
        <f t="shared" ref="L105:L110" si="96">SUM(E105:K105)</f>
        <v>0</v>
      </c>
      <c r="M105" s="26"/>
      <c r="N105" s="262"/>
      <c r="O105" s="278"/>
      <c r="P105" s="222"/>
      <c r="Q105" s="1"/>
      <c r="R105" s="1"/>
      <c r="S105" s="1"/>
      <c r="T105" s="1"/>
      <c r="U105" s="1"/>
      <c r="V105" s="1"/>
      <c r="W105" s="1"/>
      <c r="X105" s="29">
        <f t="shared" ref="X105:X110" si="97">SUM(Q105:W105)</f>
        <v>0</v>
      </c>
      <c r="Y105" s="26"/>
      <c r="Z105" s="224"/>
    </row>
    <row r="106" spans="1:26" x14ac:dyDescent="0.25">
      <c r="A106" s="26"/>
      <c r="B106" s="262"/>
      <c r="C106" s="278"/>
      <c r="D106" s="222"/>
      <c r="E106" s="1"/>
      <c r="F106" s="1"/>
      <c r="G106" s="1"/>
      <c r="H106" s="1"/>
      <c r="I106" s="1"/>
      <c r="J106" s="1"/>
      <c r="K106" s="1"/>
      <c r="L106" s="29">
        <f t="shared" si="96"/>
        <v>0</v>
      </c>
      <c r="M106" s="26"/>
      <c r="N106" s="262"/>
      <c r="O106" s="278"/>
      <c r="P106" s="222"/>
      <c r="Q106" s="1"/>
      <c r="R106" s="1"/>
      <c r="S106" s="1"/>
      <c r="T106" s="1"/>
      <c r="U106" s="1"/>
      <c r="V106" s="1"/>
      <c r="W106" s="1"/>
      <c r="X106" s="29">
        <f t="shared" si="97"/>
        <v>0</v>
      </c>
      <c r="Y106" s="26"/>
      <c r="Z106" s="224"/>
    </row>
    <row r="107" spans="1:26" x14ac:dyDescent="0.25">
      <c r="A107" s="26"/>
      <c r="B107" s="262"/>
      <c r="C107" s="278"/>
      <c r="D107" s="222"/>
      <c r="E107" s="1"/>
      <c r="F107" s="1"/>
      <c r="G107" s="1"/>
      <c r="H107" s="1"/>
      <c r="I107" s="1"/>
      <c r="J107" s="1"/>
      <c r="K107" s="1"/>
      <c r="L107" s="29">
        <f t="shared" si="96"/>
        <v>0</v>
      </c>
      <c r="M107" s="26"/>
      <c r="N107" s="262"/>
      <c r="O107" s="278"/>
      <c r="P107" s="222"/>
      <c r="Q107" s="1"/>
      <c r="R107" s="1"/>
      <c r="S107" s="1"/>
      <c r="T107" s="1"/>
      <c r="U107" s="1"/>
      <c r="V107" s="1"/>
      <c r="W107" s="1"/>
      <c r="X107" s="29">
        <f t="shared" si="97"/>
        <v>0</v>
      </c>
      <c r="Y107" s="26"/>
      <c r="Z107" s="224"/>
    </row>
    <row r="108" spans="1:26" x14ac:dyDescent="0.25">
      <c r="A108" s="26"/>
      <c r="B108" s="262"/>
      <c r="C108" s="269" t="s">
        <v>113</v>
      </c>
      <c r="D108" s="270"/>
      <c r="E108" s="121"/>
      <c r="F108" s="122"/>
      <c r="G108" s="122"/>
      <c r="H108" s="122"/>
      <c r="I108" s="122"/>
      <c r="J108" s="122"/>
      <c r="K108" s="122"/>
      <c r="L108" s="120">
        <f t="shared" si="96"/>
        <v>0</v>
      </c>
      <c r="M108" s="26"/>
      <c r="N108" s="262"/>
      <c r="O108" s="269" t="s">
        <v>113</v>
      </c>
      <c r="P108" s="270"/>
      <c r="Q108" s="121"/>
      <c r="R108" s="122"/>
      <c r="S108" s="122"/>
      <c r="T108" s="122"/>
      <c r="U108" s="122"/>
      <c r="V108" s="122"/>
      <c r="W108" s="122"/>
      <c r="X108" s="120">
        <f t="shared" si="97"/>
        <v>0</v>
      </c>
      <c r="Y108" s="26"/>
      <c r="Z108" s="224"/>
    </row>
    <row r="109" spans="1:26" x14ac:dyDescent="0.25">
      <c r="A109" s="26"/>
      <c r="B109" s="262"/>
      <c r="C109" s="269" t="s">
        <v>114</v>
      </c>
      <c r="D109" s="270"/>
      <c r="E109" s="1"/>
      <c r="F109" s="1"/>
      <c r="G109" s="1"/>
      <c r="H109" s="1"/>
      <c r="I109" s="1"/>
      <c r="J109" s="1"/>
      <c r="K109" s="1"/>
      <c r="L109" s="29">
        <f t="shared" si="96"/>
        <v>0</v>
      </c>
      <c r="M109" s="26"/>
      <c r="N109" s="262"/>
      <c r="O109" s="269" t="s">
        <v>114</v>
      </c>
      <c r="P109" s="270"/>
      <c r="Q109" s="1"/>
      <c r="R109" s="1"/>
      <c r="S109" s="1"/>
      <c r="T109" s="1"/>
      <c r="U109" s="1"/>
      <c r="V109" s="1"/>
      <c r="W109" s="1"/>
      <c r="X109" s="29">
        <f t="shared" si="97"/>
        <v>0</v>
      </c>
      <c r="Y109" s="26"/>
      <c r="Z109" s="224"/>
    </row>
    <row r="110" spans="1:26" ht="15.75" thickBot="1" x14ac:dyDescent="0.3">
      <c r="A110" s="26"/>
      <c r="B110" s="262"/>
      <c r="C110" s="31" t="s">
        <v>3</v>
      </c>
      <c r="D110" s="31"/>
      <c r="E110" s="32">
        <f>SUM(E101:E103)+SUM(E105:E109)</f>
        <v>0</v>
      </c>
      <c r="F110" s="32">
        <f t="shared" ref="F110" si="98">SUM(F101:F103)+SUM(F105:F109)</f>
        <v>0</v>
      </c>
      <c r="G110" s="32">
        <f t="shared" ref="G110" si="99">SUM(G101:G103)+SUM(G105:G109)</f>
        <v>0</v>
      </c>
      <c r="H110" s="32">
        <f t="shared" ref="H110:K110" si="100">SUM(H101:H103)+SUM(H105:H109)</f>
        <v>0</v>
      </c>
      <c r="I110" s="32">
        <f t="shared" si="100"/>
        <v>0</v>
      </c>
      <c r="J110" s="32">
        <f t="shared" si="100"/>
        <v>0</v>
      </c>
      <c r="K110" s="32">
        <f t="shared" si="100"/>
        <v>0</v>
      </c>
      <c r="L110" s="33">
        <f t="shared" si="96"/>
        <v>0</v>
      </c>
      <c r="M110" s="26"/>
      <c r="N110" s="262"/>
      <c r="O110" s="31" t="s">
        <v>3</v>
      </c>
      <c r="P110" s="31"/>
      <c r="Q110" s="32">
        <f>SUM(Q101:Q103)+SUM(Q105:Q109)</f>
        <v>0</v>
      </c>
      <c r="R110" s="32">
        <f t="shared" ref="R110" si="101">SUM(R101:R103)+SUM(R105:R109)</f>
        <v>0</v>
      </c>
      <c r="S110" s="32">
        <f t="shared" ref="S110" si="102">SUM(S101:S103)+SUM(S105:S109)</f>
        <v>0</v>
      </c>
      <c r="T110" s="32">
        <f t="shared" ref="T110:W110" si="103">SUM(T101:T103)+SUM(T105:T109)</f>
        <v>0</v>
      </c>
      <c r="U110" s="32">
        <f t="shared" si="103"/>
        <v>0</v>
      </c>
      <c r="V110" s="32">
        <f t="shared" si="103"/>
        <v>0</v>
      </c>
      <c r="W110" s="32">
        <f t="shared" si="103"/>
        <v>0</v>
      </c>
      <c r="X110" s="33">
        <f t="shared" si="97"/>
        <v>0</v>
      </c>
      <c r="Y110" s="26"/>
      <c r="Z110" s="224"/>
    </row>
    <row r="111" spans="1:26" x14ac:dyDescent="0.25">
      <c r="A111" s="26"/>
      <c r="B111" s="262"/>
      <c r="C111" s="112" t="s">
        <v>4</v>
      </c>
      <c r="D111" s="112" t="s">
        <v>96</v>
      </c>
      <c r="E111" s="35">
        <f t="shared" ref="E111:K111" si="104">+E99</f>
        <v>2023</v>
      </c>
      <c r="F111" s="35">
        <f t="shared" si="104"/>
        <v>2024</v>
      </c>
      <c r="G111" s="35">
        <f t="shared" si="104"/>
        <v>2025</v>
      </c>
      <c r="H111" s="35">
        <f t="shared" si="104"/>
        <v>2026</v>
      </c>
      <c r="I111" s="35">
        <f t="shared" si="104"/>
        <v>2027</v>
      </c>
      <c r="J111" s="35">
        <f t="shared" si="104"/>
        <v>2028</v>
      </c>
      <c r="K111" s="35">
        <f t="shared" si="104"/>
        <v>2029</v>
      </c>
      <c r="L111" s="28" t="s">
        <v>5</v>
      </c>
      <c r="M111" s="26"/>
      <c r="N111" s="262"/>
      <c r="O111" s="112" t="s">
        <v>4</v>
      </c>
      <c r="P111" s="112" t="str">
        <f>D111</f>
        <v>Monthly salary (2022)</v>
      </c>
      <c r="Q111" s="35">
        <f>Q99</f>
        <v>2023</v>
      </c>
      <c r="R111" s="35">
        <f t="shared" ref="R111:W111" si="105">R99</f>
        <v>2024</v>
      </c>
      <c r="S111" s="35">
        <f t="shared" si="105"/>
        <v>2025</v>
      </c>
      <c r="T111" s="35">
        <f t="shared" si="105"/>
        <v>2026</v>
      </c>
      <c r="U111" s="35">
        <f t="shared" si="105"/>
        <v>2027</v>
      </c>
      <c r="V111" s="35">
        <f t="shared" si="105"/>
        <v>2028</v>
      </c>
      <c r="W111" s="35">
        <f t="shared" si="105"/>
        <v>2029</v>
      </c>
      <c r="X111" s="28" t="s">
        <v>5</v>
      </c>
      <c r="Y111" s="26"/>
      <c r="Z111" s="224"/>
    </row>
    <row r="112" spans="1:26" x14ac:dyDescent="0.25">
      <c r="A112" s="26"/>
      <c r="B112" s="262"/>
      <c r="C112" s="269" t="s">
        <v>101</v>
      </c>
      <c r="D112" s="270"/>
      <c r="E112" s="114"/>
      <c r="F112" s="114"/>
      <c r="G112" s="114"/>
      <c r="H112" s="114"/>
      <c r="I112" s="114"/>
      <c r="J112" s="114"/>
      <c r="K112" s="114"/>
      <c r="L112" s="115"/>
      <c r="M112" s="26"/>
      <c r="N112" s="262"/>
      <c r="O112" s="269" t="s">
        <v>101</v>
      </c>
      <c r="P112" s="270"/>
      <c r="Q112" s="114"/>
      <c r="R112" s="114"/>
      <c r="S112" s="114"/>
      <c r="T112" s="114"/>
      <c r="U112" s="114"/>
      <c r="V112" s="114"/>
      <c r="W112" s="114"/>
      <c r="X112" s="115"/>
      <c r="Y112" s="26"/>
      <c r="Z112" s="224"/>
    </row>
    <row r="113" spans="1:26" x14ac:dyDescent="0.25">
      <c r="A113" s="26"/>
      <c r="B113" s="262"/>
      <c r="C113" s="36" t="str">
        <f>C101</f>
        <v/>
      </c>
      <c r="D113" s="107"/>
      <c r="E113" s="37">
        <f>(D113*(1+$D$52))*E101</f>
        <v>0</v>
      </c>
      <c r="F113" s="37">
        <f>(D113*(1+$D$52)^2)*F101</f>
        <v>0</v>
      </c>
      <c r="G113" s="37">
        <f>(D113*(1+$D$52)^3)*G101</f>
        <v>0</v>
      </c>
      <c r="H113" s="37">
        <f>(D113*(1+$D$52)^4)*H101</f>
        <v>0</v>
      </c>
      <c r="I113" s="37">
        <f>(D113*(1+$D$52)^5)*I101</f>
        <v>0</v>
      </c>
      <c r="J113" s="37">
        <f>(D113*(1+$D$52)^6)*J101</f>
        <v>0</v>
      </c>
      <c r="K113" s="37">
        <f>(D113*(1+$D$52)^7)*K101</f>
        <v>0</v>
      </c>
      <c r="L113" s="38">
        <f t="shared" ref="L113:L115" si="106">SUM(E113:K113)</f>
        <v>0</v>
      </c>
      <c r="M113" s="26"/>
      <c r="N113" s="262"/>
      <c r="O113" s="36" t="str">
        <f>O101</f>
        <v/>
      </c>
      <c r="P113" s="107"/>
      <c r="Q113" s="37">
        <f>(P113*(1+$D$52))*Q101</f>
        <v>0</v>
      </c>
      <c r="R113" s="37">
        <f>(P113*(1+$D$52)^2)*R101</f>
        <v>0</v>
      </c>
      <c r="S113" s="37">
        <f>(P113*(1+$D$52)^3)*S101</f>
        <v>0</v>
      </c>
      <c r="T113" s="37">
        <f>(P113*(1+$D$52)^4)*T101</f>
        <v>0</v>
      </c>
      <c r="U113" s="37">
        <f>(P113*(1+$D$52)^5)*U101</f>
        <v>0</v>
      </c>
      <c r="V113" s="37">
        <f>(P113*(1+$D$52)^6)*V101</f>
        <v>0</v>
      </c>
      <c r="W113" s="37">
        <f>(P113*(1+$D$52)^7)*W101</f>
        <v>0</v>
      </c>
      <c r="X113" s="38">
        <f t="shared" ref="X113:X115" si="107">SUM(Q113:W113)</f>
        <v>0</v>
      </c>
      <c r="Y113" s="26"/>
      <c r="Z113" s="224"/>
    </row>
    <row r="114" spans="1:26" x14ac:dyDescent="0.25">
      <c r="A114" s="26"/>
      <c r="B114" s="262"/>
      <c r="C114" s="36" t="str">
        <f>C102</f>
        <v/>
      </c>
      <c r="D114" s="2"/>
      <c r="E114" s="37">
        <f>(D114*(1+$D$52))*E102</f>
        <v>0</v>
      </c>
      <c r="F114" s="37">
        <f>(D114*(1+$D$52)^2)*F102</f>
        <v>0</v>
      </c>
      <c r="G114" s="37">
        <f>(D114*(1+$D$52)^3)*G102</f>
        <v>0</v>
      </c>
      <c r="H114" s="37">
        <f>(D114*(1+$D$52)^4)*H102</f>
        <v>0</v>
      </c>
      <c r="I114" s="37">
        <f>(D114*(1+$D$52)^5)*I102</f>
        <v>0</v>
      </c>
      <c r="J114" s="37">
        <f>(D114*(1+$D$52)^6)*J102</f>
        <v>0</v>
      </c>
      <c r="K114" s="37">
        <f>(D114*(1+$D$52)^7)*K102</f>
        <v>0</v>
      </c>
      <c r="L114" s="38">
        <f t="shared" si="106"/>
        <v>0</v>
      </c>
      <c r="M114" s="26"/>
      <c r="N114" s="262"/>
      <c r="O114" s="36" t="str">
        <f>O102</f>
        <v/>
      </c>
      <c r="P114" s="2"/>
      <c r="Q114" s="37">
        <f>(P114*(1+$D$52))*Q102</f>
        <v>0</v>
      </c>
      <c r="R114" s="37">
        <f>(P114*(1+$D$52)^2)*R102</f>
        <v>0</v>
      </c>
      <c r="S114" s="37">
        <f>(P114*(1+$D$52)^3)*S102</f>
        <v>0</v>
      </c>
      <c r="T114" s="37">
        <f>(P114*(1+$D$52)^4)*T102</f>
        <v>0</v>
      </c>
      <c r="U114" s="37">
        <f>(P114*(1+$D$52)^5)*U102</f>
        <v>0</v>
      </c>
      <c r="V114" s="37">
        <f>(P114*(1+$D$52)^6)*V102</f>
        <v>0</v>
      </c>
      <c r="W114" s="37">
        <f>(P114*(1+$D$52)^7)*W102</f>
        <v>0</v>
      </c>
      <c r="X114" s="38">
        <f t="shared" si="107"/>
        <v>0</v>
      </c>
      <c r="Y114" s="26"/>
      <c r="Z114" s="224"/>
    </row>
    <row r="115" spans="1:26" x14ac:dyDescent="0.25">
      <c r="A115" s="26"/>
      <c r="B115" s="262"/>
      <c r="C115" s="36" t="str">
        <f>C103</f>
        <v/>
      </c>
      <c r="D115" s="2"/>
      <c r="E115" s="37">
        <f>(D115*(1+$D$52))*E103</f>
        <v>0</v>
      </c>
      <c r="F115" s="37">
        <f>(D115*(1+$D$52)^2)*F103</f>
        <v>0</v>
      </c>
      <c r="G115" s="37">
        <f>(D115*(1+$D$52)^3)*G103</f>
        <v>0</v>
      </c>
      <c r="H115" s="37">
        <f>(D115*(1+$D$52)^4)*H103</f>
        <v>0</v>
      </c>
      <c r="I115" s="37">
        <f>(D115*(1+$D$52)^5)*I103</f>
        <v>0</v>
      </c>
      <c r="J115" s="37">
        <f>(D115*(1+$D$52)^6)*J103</f>
        <v>0</v>
      </c>
      <c r="K115" s="37">
        <f>(D115*(1+$D$52)^7)*K103</f>
        <v>0</v>
      </c>
      <c r="L115" s="38">
        <f t="shared" si="106"/>
        <v>0</v>
      </c>
      <c r="M115" s="26"/>
      <c r="N115" s="262"/>
      <c r="O115" s="36" t="str">
        <f>O103</f>
        <v/>
      </c>
      <c r="P115" s="2"/>
      <c r="Q115" s="37">
        <f>(P115*(1+$D$52))*Q103</f>
        <v>0</v>
      </c>
      <c r="R115" s="37">
        <f>(P115*(1+$D$52)^2)*R103</f>
        <v>0</v>
      </c>
      <c r="S115" s="37">
        <f>(P115*(1+$D$52)^3)*S103</f>
        <v>0</v>
      </c>
      <c r="T115" s="37">
        <f>(P115*(1+$D$52)^4)*T103</f>
        <v>0</v>
      </c>
      <c r="U115" s="37">
        <f>(P115*(1+$D$52)^5)*U103</f>
        <v>0</v>
      </c>
      <c r="V115" s="37">
        <f>(P115*(1+$D$52)^6)*V103</f>
        <v>0</v>
      </c>
      <c r="W115" s="37">
        <f>(P115*(1+$D$52)^7)*W103</f>
        <v>0</v>
      </c>
      <c r="X115" s="38">
        <f t="shared" si="107"/>
        <v>0</v>
      </c>
      <c r="Y115" s="26"/>
      <c r="Z115" s="224"/>
    </row>
    <row r="116" spans="1:26" x14ac:dyDescent="0.25">
      <c r="A116" s="26"/>
      <c r="B116" s="262"/>
      <c r="C116" s="269" t="s">
        <v>102</v>
      </c>
      <c r="D116" s="270"/>
      <c r="E116" s="114"/>
      <c r="F116" s="114"/>
      <c r="G116" s="114"/>
      <c r="H116" s="114"/>
      <c r="I116" s="114"/>
      <c r="J116" s="114"/>
      <c r="K116" s="114"/>
      <c r="L116" s="115"/>
      <c r="M116" s="26"/>
      <c r="N116" s="262"/>
      <c r="O116" s="269" t="s">
        <v>102</v>
      </c>
      <c r="P116" s="270"/>
      <c r="Q116" s="114"/>
      <c r="R116" s="114"/>
      <c r="S116" s="114"/>
      <c r="T116" s="114"/>
      <c r="U116" s="114"/>
      <c r="V116" s="114"/>
      <c r="W116" s="114"/>
      <c r="X116" s="115"/>
      <c r="Y116" s="26"/>
      <c r="Z116" s="224"/>
    </row>
    <row r="117" spans="1:26" x14ac:dyDescent="0.25">
      <c r="A117" s="26"/>
      <c r="B117" s="262"/>
      <c r="C117" s="36">
        <f>C105</f>
        <v>0</v>
      </c>
      <c r="D117" s="2"/>
      <c r="E117" s="37">
        <f>D117*1.02*E105</f>
        <v>0</v>
      </c>
      <c r="F117" s="37">
        <f>D117*(1.02^2)*F105</f>
        <v>0</v>
      </c>
      <c r="G117" s="37">
        <f>D117*(1.02)^3*G105</f>
        <v>0</v>
      </c>
      <c r="H117" s="37">
        <f>D117*(1.02^4)*H105</f>
        <v>0</v>
      </c>
      <c r="I117" s="37">
        <f>D117*(1.02^5)*I105</f>
        <v>0</v>
      </c>
      <c r="J117" s="37">
        <f>D117*(1.02^6)*J105</f>
        <v>0</v>
      </c>
      <c r="K117" s="37">
        <f>D117*(1.02^7)*K105</f>
        <v>0</v>
      </c>
      <c r="L117" s="38">
        <f t="shared" ref="L117:L121" si="108">SUM(E117:K117)</f>
        <v>0</v>
      </c>
      <c r="M117" s="26"/>
      <c r="N117" s="262"/>
      <c r="O117" s="36">
        <f>O105</f>
        <v>0</v>
      </c>
      <c r="P117" s="2"/>
      <c r="Q117" s="37">
        <f>P117*1.02*Q105</f>
        <v>0</v>
      </c>
      <c r="R117" s="37">
        <f>P117*(1.02^2)*R105</f>
        <v>0</v>
      </c>
      <c r="S117" s="37">
        <f>P117*(1.02)^3*S105</f>
        <v>0</v>
      </c>
      <c r="T117" s="37">
        <f>P117*(1.02^4)*T105</f>
        <v>0</v>
      </c>
      <c r="U117" s="37">
        <f>P117*(1.02^5)*U105</f>
        <v>0</v>
      </c>
      <c r="V117" s="37">
        <f>P117*(1.02^6)*V105</f>
        <v>0</v>
      </c>
      <c r="W117" s="37">
        <f>P117*(1.02^7)*W105</f>
        <v>0</v>
      </c>
      <c r="X117" s="38">
        <f t="shared" ref="X117:X121" si="109">SUM(Q117:W117)</f>
        <v>0</v>
      </c>
      <c r="Y117" s="26"/>
      <c r="Z117" s="224"/>
    </row>
    <row r="118" spans="1:26" x14ac:dyDescent="0.25">
      <c r="A118" s="26"/>
      <c r="B118" s="262"/>
      <c r="C118" s="36">
        <f t="shared" ref="C118:C119" si="110">C106</f>
        <v>0</v>
      </c>
      <c r="D118" s="2"/>
      <c r="E118" s="37">
        <f t="shared" ref="E118:E119" si="111">D118*1.02*E106</f>
        <v>0</v>
      </c>
      <c r="F118" s="37">
        <f t="shared" ref="F118:F119" si="112">D118*(1.02^2)*F106</f>
        <v>0</v>
      </c>
      <c r="G118" s="37">
        <f t="shared" ref="G118:G119" si="113">D118*(1.02)^3*G106</f>
        <v>0</v>
      </c>
      <c r="H118" s="37">
        <f t="shared" ref="H118:H119" si="114">D118*(1.02^4)*H106</f>
        <v>0</v>
      </c>
      <c r="I118" s="37">
        <f t="shared" ref="I118:I119" si="115">D118*(1.02^5)*I106</f>
        <v>0</v>
      </c>
      <c r="J118" s="37">
        <f t="shared" ref="J118:J119" si="116">D118*(1.02^6)*J106</f>
        <v>0</v>
      </c>
      <c r="K118" s="37">
        <f t="shared" ref="K118:K119" si="117">D118*(1.02^7)*K106</f>
        <v>0</v>
      </c>
      <c r="L118" s="38">
        <f t="shared" si="108"/>
        <v>0</v>
      </c>
      <c r="M118" s="26"/>
      <c r="N118" s="262"/>
      <c r="O118" s="36">
        <f t="shared" ref="O118" si="118">O106</f>
        <v>0</v>
      </c>
      <c r="P118" s="2"/>
      <c r="Q118" s="37">
        <f t="shared" ref="Q118:Q119" si="119">P118*1.02*Q106</f>
        <v>0</v>
      </c>
      <c r="R118" s="37">
        <f t="shared" ref="R118:R119" si="120">P118*(1.02^2)*R106</f>
        <v>0</v>
      </c>
      <c r="S118" s="37">
        <f t="shared" ref="S118:S119" si="121">P118*(1.02)^3*S106</f>
        <v>0</v>
      </c>
      <c r="T118" s="37">
        <f t="shared" ref="T118:T119" si="122">P118*(1.02^4)*T106</f>
        <v>0</v>
      </c>
      <c r="U118" s="37">
        <f t="shared" ref="U118:U119" si="123">P118*(1.02^5)*U106</f>
        <v>0</v>
      </c>
      <c r="V118" s="37">
        <f t="shared" ref="V118:V119" si="124">P118*(1.02^6)*V106</f>
        <v>0</v>
      </c>
      <c r="W118" s="37">
        <f t="shared" ref="W118:W119" si="125">P118*(1.02^7)*W106</f>
        <v>0</v>
      </c>
      <c r="X118" s="38">
        <f t="shared" si="109"/>
        <v>0</v>
      </c>
      <c r="Y118" s="26"/>
      <c r="Z118" s="224"/>
    </row>
    <row r="119" spans="1:26" x14ac:dyDescent="0.25">
      <c r="A119" s="26"/>
      <c r="B119" s="262"/>
      <c r="C119" s="36">
        <f t="shared" si="110"/>
        <v>0</v>
      </c>
      <c r="D119" s="2"/>
      <c r="E119" s="37">
        <f t="shared" si="111"/>
        <v>0</v>
      </c>
      <c r="F119" s="37">
        <f t="shared" si="112"/>
        <v>0</v>
      </c>
      <c r="G119" s="37">
        <f t="shared" si="113"/>
        <v>0</v>
      </c>
      <c r="H119" s="37">
        <f t="shared" si="114"/>
        <v>0</v>
      </c>
      <c r="I119" s="37">
        <f t="shared" si="115"/>
        <v>0</v>
      </c>
      <c r="J119" s="37">
        <f t="shared" si="116"/>
        <v>0</v>
      </c>
      <c r="K119" s="37">
        <f t="shared" si="117"/>
        <v>0</v>
      </c>
      <c r="L119" s="38">
        <f t="shared" si="108"/>
        <v>0</v>
      </c>
      <c r="M119" s="26"/>
      <c r="N119" s="262"/>
      <c r="O119" s="36">
        <f>O107</f>
        <v>0</v>
      </c>
      <c r="P119" s="2"/>
      <c r="Q119" s="37">
        <f t="shared" si="119"/>
        <v>0</v>
      </c>
      <c r="R119" s="37">
        <f t="shared" si="120"/>
        <v>0</v>
      </c>
      <c r="S119" s="37">
        <f t="shared" si="121"/>
        <v>0</v>
      </c>
      <c r="T119" s="37">
        <f t="shared" si="122"/>
        <v>0</v>
      </c>
      <c r="U119" s="37">
        <f t="shared" si="123"/>
        <v>0</v>
      </c>
      <c r="V119" s="37">
        <f t="shared" si="124"/>
        <v>0</v>
      </c>
      <c r="W119" s="37">
        <f t="shared" si="125"/>
        <v>0</v>
      </c>
      <c r="X119" s="38">
        <f t="shared" si="109"/>
        <v>0</v>
      </c>
      <c r="Y119" s="26"/>
      <c r="Z119" s="224"/>
    </row>
    <row r="120" spans="1:26" x14ac:dyDescent="0.25">
      <c r="A120" s="26"/>
      <c r="B120" s="262"/>
      <c r="C120" s="116" t="str">
        <f>C108</f>
        <v>Postdoc NN</v>
      </c>
      <c r="D120" s="2"/>
      <c r="E120" s="37">
        <f>D120*1.02*E108</f>
        <v>0</v>
      </c>
      <c r="F120" s="37">
        <f>D120*(1.02^2)*F108</f>
        <v>0</v>
      </c>
      <c r="G120" s="37">
        <f>D120*(1.02)^3*G108</f>
        <v>0</v>
      </c>
      <c r="H120" s="37">
        <f>D120*(1.02^4)*H108</f>
        <v>0</v>
      </c>
      <c r="I120" s="37">
        <f>D120*(1.02^5)*I108</f>
        <v>0</v>
      </c>
      <c r="J120" s="37">
        <f>D120*(1.02^6)*J108</f>
        <v>0</v>
      </c>
      <c r="K120" s="37">
        <f>D120*(1.02^7)*K108</f>
        <v>0</v>
      </c>
      <c r="L120" s="38">
        <f t="shared" si="108"/>
        <v>0</v>
      </c>
      <c r="M120" s="26"/>
      <c r="N120" s="262"/>
      <c r="O120" s="116" t="str">
        <f>O108</f>
        <v>Postdoc NN</v>
      </c>
      <c r="P120" s="2"/>
      <c r="Q120" s="37">
        <f>P120*1.02*Q108</f>
        <v>0</v>
      </c>
      <c r="R120" s="37">
        <f>P120*(1.02^2)*R108</f>
        <v>0</v>
      </c>
      <c r="S120" s="37">
        <f>P120*(1.02)^3*S108</f>
        <v>0</v>
      </c>
      <c r="T120" s="37">
        <f>P120*(1.02^4)*T108</f>
        <v>0</v>
      </c>
      <c r="U120" s="37">
        <f>P120*(1.02^5)*U108</f>
        <v>0</v>
      </c>
      <c r="V120" s="37">
        <f>P120*(1.02^6)*V108</f>
        <v>0</v>
      </c>
      <c r="W120" s="37">
        <f>P120*(1.02^7)*W108</f>
        <v>0</v>
      </c>
      <c r="X120" s="38">
        <f t="shared" si="109"/>
        <v>0</v>
      </c>
      <c r="Y120" s="26"/>
      <c r="Z120" s="224"/>
    </row>
    <row r="121" spans="1:26" x14ac:dyDescent="0.25">
      <c r="A121" s="26"/>
      <c r="B121" s="262"/>
      <c r="C121" s="116" t="str">
        <f>C109</f>
        <v>PhD NN</v>
      </c>
      <c r="D121" s="2"/>
      <c r="E121" s="37">
        <f>D121*1.02*E109</f>
        <v>0</v>
      </c>
      <c r="F121" s="37">
        <f>D121*(1.02^2)*F109</f>
        <v>0</v>
      </c>
      <c r="G121" s="37">
        <f>D121*(1.02)^3*G109</f>
        <v>0</v>
      </c>
      <c r="H121" s="37">
        <f>D121*(1.02^4)*H109</f>
        <v>0</v>
      </c>
      <c r="I121" s="37">
        <f>D121*(1.02^5)*I109</f>
        <v>0</v>
      </c>
      <c r="J121" s="37">
        <f>D121*(1.02^6)*J109</f>
        <v>0</v>
      </c>
      <c r="K121" s="37">
        <f>D121*(1.02^7)*K109</f>
        <v>0</v>
      </c>
      <c r="L121" s="39">
        <f t="shared" si="108"/>
        <v>0</v>
      </c>
      <c r="M121" s="26"/>
      <c r="N121" s="262"/>
      <c r="O121" s="116" t="str">
        <f>O109</f>
        <v>PhD NN</v>
      </c>
      <c r="P121" s="2"/>
      <c r="Q121" s="37">
        <f>P121*1.02*Q109</f>
        <v>0</v>
      </c>
      <c r="R121" s="37">
        <f>P121*(1.02^2)*R109</f>
        <v>0</v>
      </c>
      <c r="S121" s="37">
        <f>P121*(1.02)^3*S109</f>
        <v>0</v>
      </c>
      <c r="T121" s="37">
        <f>P121*(1.02^4)*T109</f>
        <v>0</v>
      </c>
      <c r="U121" s="37">
        <f>P121*(1.02^5)*U109</f>
        <v>0</v>
      </c>
      <c r="V121" s="37">
        <f>P121*(1.02^6)*V109</f>
        <v>0</v>
      </c>
      <c r="W121" s="37">
        <f>P121*(1.02^7)*W109</f>
        <v>0</v>
      </c>
      <c r="X121" s="39">
        <f t="shared" si="109"/>
        <v>0</v>
      </c>
      <c r="Y121" s="26"/>
      <c r="Z121" s="224"/>
    </row>
    <row r="122" spans="1:26" x14ac:dyDescent="0.25">
      <c r="A122" s="26"/>
      <c r="B122" s="262"/>
      <c r="C122" s="40" t="s">
        <v>6</v>
      </c>
      <c r="D122" s="3">
        <f>D52</f>
        <v>0</v>
      </c>
      <c r="E122" s="41"/>
      <c r="F122" s="41"/>
      <c r="G122" s="41"/>
      <c r="H122" s="41"/>
      <c r="I122" s="41"/>
      <c r="J122" s="41"/>
      <c r="K122" s="41"/>
      <c r="L122" s="42"/>
      <c r="M122" s="26"/>
      <c r="N122" s="262"/>
      <c r="O122" s="40" t="s">
        <v>6</v>
      </c>
      <c r="P122" s="43">
        <f>D122</f>
        <v>0</v>
      </c>
      <c r="Q122" s="41"/>
      <c r="R122" s="41"/>
      <c r="S122" s="41"/>
      <c r="T122" s="41"/>
      <c r="U122" s="41"/>
      <c r="V122" s="41"/>
      <c r="W122" s="41"/>
      <c r="X122" s="42"/>
      <c r="Y122" s="26"/>
      <c r="Z122" s="224"/>
    </row>
    <row r="123" spans="1:26" ht="15.75" thickBot="1" x14ac:dyDescent="0.3">
      <c r="A123" s="26"/>
      <c r="B123" s="263"/>
      <c r="C123" s="31" t="s">
        <v>7</v>
      </c>
      <c r="D123" s="31"/>
      <c r="E123" s="44">
        <f t="shared" ref="E123:K123" si="126">SUM(E113:E115)+SUM(E117:E121)</f>
        <v>0</v>
      </c>
      <c r="F123" s="44">
        <f t="shared" si="126"/>
        <v>0</v>
      </c>
      <c r="G123" s="44">
        <f t="shared" si="126"/>
        <v>0</v>
      </c>
      <c r="H123" s="44">
        <f t="shared" si="126"/>
        <v>0</v>
      </c>
      <c r="I123" s="44">
        <f t="shared" si="126"/>
        <v>0</v>
      </c>
      <c r="J123" s="44">
        <f t="shared" si="126"/>
        <v>0</v>
      </c>
      <c r="K123" s="44">
        <f t="shared" si="126"/>
        <v>0</v>
      </c>
      <c r="L123" s="45">
        <f>SUM(E123:K123)</f>
        <v>0</v>
      </c>
      <c r="M123" s="26"/>
      <c r="N123" s="263"/>
      <c r="O123" s="31" t="s">
        <v>7</v>
      </c>
      <c r="P123" s="31"/>
      <c r="Q123" s="44">
        <f t="shared" ref="Q123:W123" si="127">SUM(Q113:Q115)+SUM(Q117:Q121)</f>
        <v>0</v>
      </c>
      <c r="R123" s="44">
        <f t="shared" si="127"/>
        <v>0</v>
      </c>
      <c r="S123" s="44">
        <f t="shared" si="127"/>
        <v>0</v>
      </c>
      <c r="T123" s="44">
        <f t="shared" si="127"/>
        <v>0</v>
      </c>
      <c r="U123" s="44">
        <f t="shared" si="127"/>
        <v>0</v>
      </c>
      <c r="V123" s="44">
        <f t="shared" si="127"/>
        <v>0</v>
      </c>
      <c r="W123" s="44">
        <f t="shared" si="127"/>
        <v>0</v>
      </c>
      <c r="X123" s="45">
        <f>SUM(Q123:W123)</f>
        <v>0</v>
      </c>
      <c r="Y123" s="26"/>
      <c r="Z123" s="224"/>
    </row>
    <row r="124" spans="1:26" x14ac:dyDescent="0.25">
      <c r="A124" s="26"/>
      <c r="B124" s="261" t="s">
        <v>8</v>
      </c>
      <c r="C124" s="112" t="s">
        <v>28</v>
      </c>
      <c r="D124" s="112"/>
      <c r="E124" s="35">
        <f>E99</f>
        <v>2023</v>
      </c>
      <c r="F124" s="35">
        <f t="shared" ref="F124:K124" si="128">F99</f>
        <v>2024</v>
      </c>
      <c r="G124" s="35">
        <f t="shared" si="128"/>
        <v>2025</v>
      </c>
      <c r="H124" s="35">
        <f t="shared" si="128"/>
        <v>2026</v>
      </c>
      <c r="I124" s="35">
        <f t="shared" si="128"/>
        <v>2027</v>
      </c>
      <c r="J124" s="35">
        <f t="shared" si="128"/>
        <v>2028</v>
      </c>
      <c r="K124" s="35">
        <f t="shared" si="128"/>
        <v>2029</v>
      </c>
      <c r="L124" s="28" t="s">
        <v>5</v>
      </c>
      <c r="M124" s="26"/>
      <c r="N124" s="261" t="s">
        <v>8</v>
      </c>
      <c r="O124" s="112" t="s">
        <v>9</v>
      </c>
      <c r="P124" s="112"/>
      <c r="Q124" s="35">
        <f>Q111</f>
        <v>2023</v>
      </c>
      <c r="R124" s="35">
        <f t="shared" ref="R124:W124" si="129">R111</f>
        <v>2024</v>
      </c>
      <c r="S124" s="35">
        <f t="shared" si="129"/>
        <v>2025</v>
      </c>
      <c r="T124" s="35">
        <f t="shared" si="129"/>
        <v>2026</v>
      </c>
      <c r="U124" s="35">
        <f t="shared" si="129"/>
        <v>2027</v>
      </c>
      <c r="V124" s="35">
        <f t="shared" si="129"/>
        <v>2028</v>
      </c>
      <c r="W124" s="35">
        <f t="shared" si="129"/>
        <v>2029</v>
      </c>
      <c r="X124" s="28" t="s">
        <v>5</v>
      </c>
      <c r="Y124" s="26"/>
      <c r="Z124" s="224"/>
    </row>
    <row r="125" spans="1:26" x14ac:dyDescent="0.25">
      <c r="A125" s="26"/>
      <c r="B125" s="262"/>
      <c r="C125" s="276"/>
      <c r="D125" s="277"/>
      <c r="E125" s="4"/>
      <c r="F125" s="4"/>
      <c r="G125" s="4"/>
      <c r="H125" s="4"/>
      <c r="I125" s="4"/>
      <c r="J125" s="4"/>
      <c r="K125" s="4"/>
      <c r="L125" s="38">
        <f t="shared" ref="L125:L131" si="130">SUM(E125:K125)</f>
        <v>0</v>
      </c>
      <c r="M125" s="26"/>
      <c r="N125" s="262"/>
      <c r="O125" s="276"/>
      <c r="P125" s="277"/>
      <c r="Q125" s="4"/>
      <c r="R125" s="4"/>
      <c r="S125" s="4"/>
      <c r="T125" s="4"/>
      <c r="U125" s="4"/>
      <c r="V125" s="4"/>
      <c r="W125" s="4"/>
      <c r="X125" s="38">
        <f>SUM(Q125:W125)</f>
        <v>0</v>
      </c>
      <c r="Y125" s="26"/>
      <c r="Z125" s="224"/>
    </row>
    <row r="126" spans="1:26" x14ac:dyDescent="0.25">
      <c r="A126" s="26"/>
      <c r="B126" s="262"/>
      <c r="C126" s="110"/>
      <c r="D126" s="111"/>
      <c r="E126" s="4"/>
      <c r="F126" s="4"/>
      <c r="G126" s="4"/>
      <c r="H126" s="4"/>
      <c r="I126" s="4"/>
      <c r="J126" s="4"/>
      <c r="K126" s="4"/>
      <c r="L126" s="38">
        <f t="shared" si="130"/>
        <v>0</v>
      </c>
      <c r="M126" s="26"/>
      <c r="N126" s="262"/>
      <c r="O126" s="110"/>
      <c r="P126" s="111"/>
      <c r="Q126" s="4"/>
      <c r="R126" s="4"/>
      <c r="S126" s="4"/>
      <c r="T126" s="4"/>
      <c r="U126" s="4"/>
      <c r="V126" s="4"/>
      <c r="W126" s="4"/>
      <c r="X126" s="38">
        <f t="shared" ref="X126:X128" si="131">SUM(Q126:W126)</f>
        <v>0</v>
      </c>
      <c r="Y126" s="26"/>
      <c r="Z126" s="224"/>
    </row>
    <row r="127" spans="1:26" x14ac:dyDescent="0.25">
      <c r="A127" s="26"/>
      <c r="B127" s="262"/>
      <c r="C127" s="110"/>
      <c r="D127" s="111"/>
      <c r="E127" s="4"/>
      <c r="F127" s="4"/>
      <c r="G127" s="4"/>
      <c r="H127" s="4"/>
      <c r="I127" s="4"/>
      <c r="J127" s="4"/>
      <c r="K127" s="4"/>
      <c r="L127" s="38">
        <f t="shared" si="130"/>
        <v>0</v>
      </c>
      <c r="M127" s="26"/>
      <c r="N127" s="262"/>
      <c r="O127" s="110"/>
      <c r="P127" s="111"/>
      <c r="Q127" s="4"/>
      <c r="R127" s="4"/>
      <c r="S127" s="4"/>
      <c r="T127" s="4"/>
      <c r="U127" s="4"/>
      <c r="V127" s="4"/>
      <c r="W127" s="4"/>
      <c r="X127" s="38">
        <f t="shared" si="131"/>
        <v>0</v>
      </c>
      <c r="Y127" s="26"/>
      <c r="Z127" s="224"/>
    </row>
    <row r="128" spans="1:26" x14ac:dyDescent="0.25">
      <c r="A128" s="26"/>
      <c r="B128" s="262"/>
      <c r="C128" s="110"/>
      <c r="D128" s="111"/>
      <c r="E128" s="4"/>
      <c r="F128" s="4"/>
      <c r="G128" s="4"/>
      <c r="H128" s="4"/>
      <c r="I128" s="4"/>
      <c r="J128" s="4"/>
      <c r="K128" s="4"/>
      <c r="L128" s="38">
        <f t="shared" si="130"/>
        <v>0</v>
      </c>
      <c r="M128" s="26"/>
      <c r="N128" s="262"/>
      <c r="O128" s="110"/>
      <c r="P128" s="111"/>
      <c r="Q128" s="4"/>
      <c r="R128" s="4"/>
      <c r="S128" s="4"/>
      <c r="T128" s="4"/>
      <c r="U128" s="4"/>
      <c r="V128" s="4"/>
      <c r="W128" s="4"/>
      <c r="X128" s="38">
        <f t="shared" si="131"/>
        <v>0</v>
      </c>
      <c r="Y128" s="26"/>
      <c r="Z128" s="224"/>
    </row>
    <row r="129" spans="1:26" x14ac:dyDescent="0.25">
      <c r="A129" s="26"/>
      <c r="B129" s="262"/>
      <c r="C129" s="278"/>
      <c r="D129" s="222"/>
      <c r="E129" s="4"/>
      <c r="F129" s="4"/>
      <c r="G129" s="4"/>
      <c r="H129" s="4"/>
      <c r="I129" s="4"/>
      <c r="J129" s="4"/>
      <c r="K129" s="4"/>
      <c r="L129" s="38">
        <f t="shared" si="130"/>
        <v>0</v>
      </c>
      <c r="M129" s="26"/>
      <c r="N129" s="262"/>
      <c r="O129" s="278"/>
      <c r="P129" s="222"/>
      <c r="Q129" s="4"/>
      <c r="R129" s="4"/>
      <c r="S129" s="4"/>
      <c r="T129" s="4"/>
      <c r="U129" s="4"/>
      <c r="V129" s="4"/>
      <c r="W129" s="4"/>
      <c r="X129" s="38">
        <f>SUM(Q129:W129)</f>
        <v>0</v>
      </c>
      <c r="Y129" s="26"/>
      <c r="Z129" s="224"/>
    </row>
    <row r="130" spans="1:26" x14ac:dyDescent="0.25">
      <c r="A130" s="26"/>
      <c r="B130" s="262"/>
      <c r="C130" s="219"/>
      <c r="D130" s="220"/>
      <c r="E130" s="4"/>
      <c r="F130" s="4"/>
      <c r="G130" s="4"/>
      <c r="H130" s="4"/>
      <c r="I130" s="4"/>
      <c r="J130" s="4"/>
      <c r="K130" s="4"/>
      <c r="L130" s="38">
        <f t="shared" si="130"/>
        <v>0</v>
      </c>
      <c r="M130" s="26"/>
      <c r="N130" s="262"/>
      <c r="O130" s="219"/>
      <c r="P130" s="220"/>
      <c r="Q130" s="4"/>
      <c r="R130" s="4"/>
      <c r="S130" s="4"/>
      <c r="T130" s="4"/>
      <c r="U130" s="4"/>
      <c r="V130" s="4"/>
      <c r="W130" s="4"/>
      <c r="X130" s="38">
        <f>SUM(Q130:W130)</f>
        <v>0</v>
      </c>
      <c r="Y130" s="26"/>
      <c r="Z130" s="224"/>
    </row>
    <row r="131" spans="1:26" ht="15.75" thickBot="1" x14ac:dyDescent="0.3">
      <c r="A131" s="26"/>
      <c r="B131" s="263"/>
      <c r="C131" s="31" t="s">
        <v>10</v>
      </c>
      <c r="D131" s="31"/>
      <c r="E131" s="44">
        <f t="shared" ref="E131:K131" si="132">ROUND(SUM(E125:E130),0)</f>
        <v>0</v>
      </c>
      <c r="F131" s="44">
        <f t="shared" si="132"/>
        <v>0</v>
      </c>
      <c r="G131" s="44">
        <f t="shared" si="132"/>
        <v>0</v>
      </c>
      <c r="H131" s="44">
        <f t="shared" si="132"/>
        <v>0</v>
      </c>
      <c r="I131" s="44">
        <f t="shared" si="132"/>
        <v>0</v>
      </c>
      <c r="J131" s="44">
        <f t="shared" si="132"/>
        <v>0</v>
      </c>
      <c r="K131" s="44">
        <f t="shared" si="132"/>
        <v>0</v>
      </c>
      <c r="L131" s="45">
        <f t="shared" si="130"/>
        <v>0</v>
      </c>
      <c r="M131" s="26"/>
      <c r="N131" s="263"/>
      <c r="O131" s="31" t="s">
        <v>10</v>
      </c>
      <c r="P131" s="31"/>
      <c r="Q131" s="44">
        <f t="shared" ref="Q131:W131" si="133">ROUND(SUM(Q125:Q130),0)</f>
        <v>0</v>
      </c>
      <c r="R131" s="44">
        <f t="shared" si="133"/>
        <v>0</v>
      </c>
      <c r="S131" s="44">
        <f t="shared" si="133"/>
        <v>0</v>
      </c>
      <c r="T131" s="44">
        <f t="shared" si="133"/>
        <v>0</v>
      </c>
      <c r="U131" s="44">
        <f t="shared" si="133"/>
        <v>0</v>
      </c>
      <c r="V131" s="44">
        <f t="shared" si="133"/>
        <v>0</v>
      </c>
      <c r="W131" s="44">
        <f t="shared" si="133"/>
        <v>0</v>
      </c>
      <c r="X131" s="45">
        <f>SUM(Q131:W131)</f>
        <v>0</v>
      </c>
      <c r="Y131" s="26"/>
      <c r="Z131" s="224"/>
    </row>
    <row r="132" spans="1:26" x14ac:dyDescent="0.25">
      <c r="A132" s="26"/>
      <c r="B132" s="261" t="s">
        <v>11</v>
      </c>
      <c r="C132" s="112" t="s">
        <v>12</v>
      </c>
      <c r="D132" s="112"/>
      <c r="E132" s="35">
        <f t="shared" ref="E132:K132" si="134">E99</f>
        <v>2023</v>
      </c>
      <c r="F132" s="35">
        <f t="shared" si="134"/>
        <v>2024</v>
      </c>
      <c r="G132" s="35">
        <f t="shared" si="134"/>
        <v>2025</v>
      </c>
      <c r="H132" s="35">
        <f t="shared" si="134"/>
        <v>2026</v>
      </c>
      <c r="I132" s="35">
        <f t="shared" si="134"/>
        <v>2027</v>
      </c>
      <c r="J132" s="35">
        <f t="shared" si="134"/>
        <v>2028</v>
      </c>
      <c r="K132" s="35">
        <f t="shared" si="134"/>
        <v>2029</v>
      </c>
      <c r="L132" s="28" t="s">
        <v>5</v>
      </c>
      <c r="M132" s="26"/>
      <c r="N132" s="261" t="s">
        <v>11</v>
      </c>
      <c r="O132" s="112" t="s">
        <v>12</v>
      </c>
      <c r="P132" s="112"/>
      <c r="Q132" s="35">
        <f t="shared" ref="Q132:W132" si="135">Q99</f>
        <v>2023</v>
      </c>
      <c r="R132" s="35">
        <f t="shared" si="135"/>
        <v>2024</v>
      </c>
      <c r="S132" s="35">
        <f t="shared" si="135"/>
        <v>2025</v>
      </c>
      <c r="T132" s="35">
        <f t="shared" si="135"/>
        <v>2026</v>
      </c>
      <c r="U132" s="35">
        <f t="shared" si="135"/>
        <v>2027</v>
      </c>
      <c r="V132" s="35">
        <f t="shared" si="135"/>
        <v>2028</v>
      </c>
      <c r="W132" s="35">
        <f t="shared" si="135"/>
        <v>2029</v>
      </c>
      <c r="X132" s="28" t="s">
        <v>5</v>
      </c>
      <c r="Y132" s="26"/>
      <c r="Z132" s="224"/>
    </row>
    <row r="133" spans="1:26" x14ac:dyDescent="0.25">
      <c r="A133" s="26"/>
      <c r="B133" s="262"/>
      <c r="C133" s="276"/>
      <c r="D133" s="277"/>
      <c r="E133" s="4"/>
      <c r="F133" s="4"/>
      <c r="G133" s="4"/>
      <c r="H133" s="4"/>
      <c r="I133" s="4"/>
      <c r="J133" s="4"/>
      <c r="K133" s="4"/>
      <c r="L133" s="38">
        <f t="shared" ref="L133:L138" si="136">SUM(E133:K133)</f>
        <v>0</v>
      </c>
      <c r="M133" s="26"/>
      <c r="N133" s="262"/>
      <c r="O133" s="276"/>
      <c r="P133" s="277"/>
      <c r="Q133" s="4"/>
      <c r="R133" s="4"/>
      <c r="S133" s="4"/>
      <c r="T133" s="4"/>
      <c r="U133" s="4"/>
      <c r="V133" s="4"/>
      <c r="W133" s="4"/>
      <c r="X133" s="38">
        <f t="shared" ref="X133:X138" si="137">SUM(Q133:W133)</f>
        <v>0</v>
      </c>
      <c r="Y133" s="26"/>
      <c r="Z133" s="224"/>
    </row>
    <row r="134" spans="1:26" x14ac:dyDescent="0.25">
      <c r="A134" s="26"/>
      <c r="B134" s="262"/>
      <c r="C134" s="110"/>
      <c r="D134" s="111"/>
      <c r="E134" s="4"/>
      <c r="F134" s="4"/>
      <c r="G134" s="4"/>
      <c r="H134" s="4"/>
      <c r="I134" s="4"/>
      <c r="J134" s="4"/>
      <c r="K134" s="4"/>
      <c r="L134" s="38">
        <f t="shared" si="136"/>
        <v>0</v>
      </c>
      <c r="M134" s="26"/>
      <c r="N134" s="262"/>
      <c r="O134" s="110"/>
      <c r="P134" s="111"/>
      <c r="Q134" s="4"/>
      <c r="R134" s="4"/>
      <c r="S134" s="4"/>
      <c r="T134" s="4"/>
      <c r="U134" s="4"/>
      <c r="V134" s="4"/>
      <c r="W134" s="4"/>
      <c r="X134" s="38">
        <f t="shared" si="137"/>
        <v>0</v>
      </c>
      <c r="Y134" s="26"/>
      <c r="Z134" s="224"/>
    </row>
    <row r="135" spans="1:26" x14ac:dyDescent="0.25">
      <c r="A135" s="26"/>
      <c r="B135" s="262"/>
      <c r="C135" s="110"/>
      <c r="D135" s="111"/>
      <c r="E135" s="4"/>
      <c r="F135" s="4"/>
      <c r="G135" s="4"/>
      <c r="H135" s="4"/>
      <c r="I135" s="4"/>
      <c r="J135" s="4"/>
      <c r="K135" s="4"/>
      <c r="L135" s="38">
        <f t="shared" si="136"/>
        <v>0</v>
      </c>
      <c r="M135" s="26"/>
      <c r="N135" s="262"/>
      <c r="O135" s="110"/>
      <c r="P135" s="111"/>
      <c r="Q135" s="4"/>
      <c r="R135" s="4"/>
      <c r="S135" s="4"/>
      <c r="T135" s="4"/>
      <c r="U135" s="4"/>
      <c r="V135" s="4"/>
      <c r="W135" s="4"/>
      <c r="X135" s="38">
        <f t="shared" si="137"/>
        <v>0</v>
      </c>
      <c r="Y135" s="26"/>
      <c r="Z135" s="224"/>
    </row>
    <row r="136" spans="1:26" x14ac:dyDescent="0.25">
      <c r="A136" s="26"/>
      <c r="B136" s="262"/>
      <c r="C136" s="110"/>
      <c r="D136" s="111"/>
      <c r="E136" s="4"/>
      <c r="F136" s="4"/>
      <c r="G136" s="4"/>
      <c r="H136" s="4"/>
      <c r="I136" s="4"/>
      <c r="J136" s="4"/>
      <c r="K136" s="4"/>
      <c r="L136" s="38">
        <f t="shared" si="136"/>
        <v>0</v>
      </c>
      <c r="M136" s="26"/>
      <c r="N136" s="262"/>
      <c r="O136" s="110"/>
      <c r="P136" s="111"/>
      <c r="Q136" s="4"/>
      <c r="R136" s="4"/>
      <c r="S136" s="4"/>
      <c r="T136" s="4"/>
      <c r="U136" s="4"/>
      <c r="V136" s="4"/>
      <c r="W136" s="4"/>
      <c r="X136" s="38">
        <f t="shared" si="137"/>
        <v>0</v>
      </c>
      <c r="Y136" s="26"/>
      <c r="Z136" s="224"/>
    </row>
    <row r="137" spans="1:26" x14ac:dyDescent="0.25">
      <c r="A137" s="26"/>
      <c r="B137" s="262"/>
      <c r="C137" s="219"/>
      <c r="D137" s="220"/>
      <c r="E137" s="4"/>
      <c r="F137" s="4"/>
      <c r="G137" s="4"/>
      <c r="H137" s="4"/>
      <c r="I137" s="4"/>
      <c r="J137" s="4"/>
      <c r="K137" s="4"/>
      <c r="L137" s="38">
        <f t="shared" si="136"/>
        <v>0</v>
      </c>
      <c r="M137" s="26"/>
      <c r="N137" s="262"/>
      <c r="O137" s="219"/>
      <c r="P137" s="220"/>
      <c r="Q137" s="4"/>
      <c r="R137" s="4"/>
      <c r="S137" s="4"/>
      <c r="T137" s="4"/>
      <c r="U137" s="4"/>
      <c r="V137" s="4"/>
      <c r="W137" s="4"/>
      <c r="X137" s="38">
        <f t="shared" si="137"/>
        <v>0</v>
      </c>
      <c r="Y137" s="26"/>
      <c r="Z137" s="224"/>
    </row>
    <row r="138" spans="1:26" ht="15.75" thickBot="1" x14ac:dyDescent="0.3">
      <c r="A138" s="26"/>
      <c r="B138" s="263"/>
      <c r="C138" s="31" t="s">
        <v>29</v>
      </c>
      <c r="D138" s="31"/>
      <c r="E138" s="44">
        <f t="shared" ref="E138:K138" si="138">ROUND(SUM(E133:E137),0)</f>
        <v>0</v>
      </c>
      <c r="F138" s="44">
        <f t="shared" si="138"/>
        <v>0</v>
      </c>
      <c r="G138" s="44">
        <f t="shared" si="138"/>
        <v>0</v>
      </c>
      <c r="H138" s="44">
        <f t="shared" si="138"/>
        <v>0</v>
      </c>
      <c r="I138" s="44">
        <f t="shared" si="138"/>
        <v>0</v>
      </c>
      <c r="J138" s="44">
        <f t="shared" si="138"/>
        <v>0</v>
      </c>
      <c r="K138" s="44">
        <f t="shared" si="138"/>
        <v>0</v>
      </c>
      <c r="L138" s="45">
        <f t="shared" si="136"/>
        <v>0</v>
      </c>
      <c r="M138" s="26"/>
      <c r="N138" s="263"/>
      <c r="O138" s="31" t="s">
        <v>13</v>
      </c>
      <c r="P138" s="31"/>
      <c r="Q138" s="44">
        <f t="shared" ref="Q138:W138" si="139">ROUND(SUM(Q133:Q137),0)</f>
        <v>0</v>
      </c>
      <c r="R138" s="44">
        <f t="shared" si="139"/>
        <v>0</v>
      </c>
      <c r="S138" s="44">
        <f t="shared" si="139"/>
        <v>0</v>
      </c>
      <c r="T138" s="44">
        <f t="shared" si="139"/>
        <v>0</v>
      </c>
      <c r="U138" s="44">
        <f t="shared" si="139"/>
        <v>0</v>
      </c>
      <c r="V138" s="44">
        <f t="shared" si="139"/>
        <v>0</v>
      </c>
      <c r="W138" s="44">
        <f t="shared" si="139"/>
        <v>0</v>
      </c>
      <c r="X138" s="45">
        <f t="shared" si="137"/>
        <v>0</v>
      </c>
      <c r="Y138" s="26"/>
      <c r="Z138" s="224"/>
    </row>
    <row r="139" spans="1:26" x14ac:dyDescent="0.25">
      <c r="A139" s="26"/>
      <c r="B139" s="261" t="s">
        <v>31</v>
      </c>
      <c r="C139" s="112" t="s">
        <v>19</v>
      </c>
      <c r="D139" s="112"/>
      <c r="E139" s="35">
        <f>E99</f>
        <v>2023</v>
      </c>
      <c r="F139" s="35">
        <f t="shared" ref="F139:K139" si="140">F99</f>
        <v>2024</v>
      </c>
      <c r="G139" s="35">
        <f t="shared" si="140"/>
        <v>2025</v>
      </c>
      <c r="H139" s="35">
        <f t="shared" si="140"/>
        <v>2026</v>
      </c>
      <c r="I139" s="35">
        <f t="shared" si="140"/>
        <v>2027</v>
      </c>
      <c r="J139" s="35">
        <f t="shared" si="140"/>
        <v>2028</v>
      </c>
      <c r="K139" s="35">
        <f t="shared" si="140"/>
        <v>2029</v>
      </c>
      <c r="L139" s="28" t="s">
        <v>5</v>
      </c>
      <c r="M139" s="26"/>
      <c r="N139" s="261" t="s">
        <v>31</v>
      </c>
      <c r="O139" s="112" t="s">
        <v>19</v>
      </c>
      <c r="P139" s="112"/>
      <c r="Q139" s="35">
        <f>Q99</f>
        <v>2023</v>
      </c>
      <c r="R139" s="35">
        <f t="shared" ref="R139:W139" si="141">R99</f>
        <v>2024</v>
      </c>
      <c r="S139" s="35">
        <f t="shared" si="141"/>
        <v>2025</v>
      </c>
      <c r="T139" s="35">
        <f t="shared" si="141"/>
        <v>2026</v>
      </c>
      <c r="U139" s="35">
        <f t="shared" si="141"/>
        <v>2027</v>
      </c>
      <c r="V139" s="35">
        <f t="shared" si="141"/>
        <v>2028</v>
      </c>
      <c r="W139" s="35">
        <f t="shared" si="141"/>
        <v>2029</v>
      </c>
      <c r="X139" s="28" t="s">
        <v>5</v>
      </c>
      <c r="Y139" s="26"/>
      <c r="Z139" s="224"/>
    </row>
    <row r="140" spans="1:26" x14ac:dyDescent="0.25">
      <c r="A140" s="26"/>
      <c r="B140" s="262"/>
      <c r="C140" s="276"/>
      <c r="D140" s="277"/>
      <c r="E140" s="4"/>
      <c r="F140" s="4"/>
      <c r="G140" s="4"/>
      <c r="H140" s="4"/>
      <c r="I140" s="4"/>
      <c r="J140" s="4"/>
      <c r="K140" s="4"/>
      <c r="L140" s="38">
        <f>SUM(E140:K140)</f>
        <v>0</v>
      </c>
      <c r="M140" s="26"/>
      <c r="N140" s="262"/>
      <c r="O140" s="276"/>
      <c r="P140" s="277"/>
      <c r="Q140" s="4"/>
      <c r="R140" s="4"/>
      <c r="S140" s="4"/>
      <c r="T140" s="4"/>
      <c r="U140" s="4"/>
      <c r="V140" s="4"/>
      <c r="W140" s="4"/>
      <c r="X140" s="38">
        <f t="shared" ref="X140:X143" si="142">SUM(Q140:W140)</f>
        <v>0</v>
      </c>
      <c r="Y140" s="26"/>
      <c r="Z140" s="224"/>
    </row>
    <row r="141" spans="1:26" x14ac:dyDescent="0.25">
      <c r="A141" s="26"/>
      <c r="B141" s="262"/>
      <c r="C141" s="110"/>
      <c r="D141" s="111"/>
      <c r="E141" s="4"/>
      <c r="F141" s="4"/>
      <c r="G141" s="4"/>
      <c r="H141" s="4"/>
      <c r="I141" s="4"/>
      <c r="J141" s="4"/>
      <c r="K141" s="4"/>
      <c r="L141" s="38">
        <f>SUM(E141:K141)</f>
        <v>0</v>
      </c>
      <c r="M141" s="26"/>
      <c r="N141" s="262"/>
      <c r="O141" s="110"/>
      <c r="P141" s="111"/>
      <c r="Q141" s="4"/>
      <c r="R141" s="4"/>
      <c r="S141" s="4"/>
      <c r="T141" s="4"/>
      <c r="U141" s="4"/>
      <c r="V141" s="4"/>
      <c r="W141" s="4"/>
      <c r="X141" s="38">
        <f t="shared" si="142"/>
        <v>0</v>
      </c>
      <c r="Y141" s="26"/>
      <c r="Z141" s="224"/>
    </row>
    <row r="142" spans="1:26" x14ac:dyDescent="0.25">
      <c r="A142" s="26"/>
      <c r="B142" s="262"/>
      <c r="C142" s="219"/>
      <c r="D142" s="220"/>
      <c r="E142" s="4"/>
      <c r="F142" s="4"/>
      <c r="G142" s="4"/>
      <c r="H142" s="4"/>
      <c r="I142" s="4"/>
      <c r="J142" s="4"/>
      <c r="K142" s="4"/>
      <c r="L142" s="38">
        <f>SUM(E142:K142)</f>
        <v>0</v>
      </c>
      <c r="M142" s="26"/>
      <c r="N142" s="262"/>
      <c r="O142" s="219"/>
      <c r="P142" s="220"/>
      <c r="Q142" s="4"/>
      <c r="R142" s="4"/>
      <c r="S142" s="4"/>
      <c r="T142" s="4"/>
      <c r="U142" s="4"/>
      <c r="V142" s="4"/>
      <c r="W142" s="4"/>
      <c r="X142" s="38">
        <f t="shared" si="142"/>
        <v>0</v>
      </c>
      <c r="Y142" s="26"/>
      <c r="Z142" s="224"/>
    </row>
    <row r="143" spans="1:26" ht="15.75" thickBot="1" x14ac:dyDescent="0.3">
      <c r="A143" s="26"/>
      <c r="B143" s="263"/>
      <c r="C143" s="31" t="s">
        <v>30</v>
      </c>
      <c r="D143" s="31"/>
      <c r="E143" s="44">
        <f t="shared" ref="E143:K143" si="143">ROUND(SUM(E140:E142),0)</f>
        <v>0</v>
      </c>
      <c r="F143" s="44">
        <f t="shared" si="143"/>
        <v>0</v>
      </c>
      <c r="G143" s="44">
        <f t="shared" si="143"/>
        <v>0</v>
      </c>
      <c r="H143" s="44">
        <f t="shared" si="143"/>
        <v>0</v>
      </c>
      <c r="I143" s="44">
        <f t="shared" si="143"/>
        <v>0</v>
      </c>
      <c r="J143" s="44">
        <f t="shared" si="143"/>
        <v>0</v>
      </c>
      <c r="K143" s="44">
        <f t="shared" si="143"/>
        <v>0</v>
      </c>
      <c r="L143" s="45">
        <f>SUM(E143:K143)</f>
        <v>0</v>
      </c>
      <c r="M143" s="26"/>
      <c r="N143" s="263"/>
      <c r="O143" s="31" t="s">
        <v>13</v>
      </c>
      <c r="P143" s="31"/>
      <c r="Q143" s="44">
        <f t="shared" ref="Q143:W143" si="144">ROUND(SUM(Q140:Q142),0)</f>
        <v>0</v>
      </c>
      <c r="R143" s="44">
        <f t="shared" si="144"/>
        <v>0</v>
      </c>
      <c r="S143" s="44">
        <f t="shared" si="144"/>
        <v>0</v>
      </c>
      <c r="T143" s="44">
        <f t="shared" si="144"/>
        <v>0</v>
      </c>
      <c r="U143" s="44">
        <f t="shared" si="144"/>
        <v>0</v>
      </c>
      <c r="V143" s="44">
        <f t="shared" si="144"/>
        <v>0</v>
      </c>
      <c r="W143" s="44">
        <f t="shared" si="144"/>
        <v>0</v>
      </c>
      <c r="X143" s="45">
        <f t="shared" si="142"/>
        <v>0</v>
      </c>
      <c r="Y143" s="26"/>
      <c r="Z143" s="224"/>
    </row>
    <row r="144" spans="1:26" x14ac:dyDescent="0.25">
      <c r="A144" s="26"/>
      <c r="B144" s="261" t="s">
        <v>33</v>
      </c>
      <c r="C144" s="112" t="s">
        <v>32</v>
      </c>
      <c r="D144" s="112"/>
      <c r="E144" s="35">
        <f>E99</f>
        <v>2023</v>
      </c>
      <c r="F144" s="35">
        <f t="shared" ref="F144:K144" si="145">F99</f>
        <v>2024</v>
      </c>
      <c r="G144" s="35">
        <f t="shared" si="145"/>
        <v>2025</v>
      </c>
      <c r="H144" s="35">
        <f t="shared" si="145"/>
        <v>2026</v>
      </c>
      <c r="I144" s="35">
        <f t="shared" si="145"/>
        <v>2027</v>
      </c>
      <c r="J144" s="35">
        <f t="shared" si="145"/>
        <v>2028</v>
      </c>
      <c r="K144" s="35">
        <f t="shared" si="145"/>
        <v>2029</v>
      </c>
      <c r="L144" s="28" t="s">
        <v>5</v>
      </c>
      <c r="M144" s="26"/>
      <c r="N144" s="261" t="s">
        <v>33</v>
      </c>
      <c r="O144" s="112" t="s">
        <v>32</v>
      </c>
      <c r="P144" s="112"/>
      <c r="Q144" s="35">
        <f>Q99</f>
        <v>2023</v>
      </c>
      <c r="R144" s="35">
        <f t="shared" ref="R144:W144" si="146">R99</f>
        <v>2024</v>
      </c>
      <c r="S144" s="35">
        <f t="shared" si="146"/>
        <v>2025</v>
      </c>
      <c r="T144" s="35">
        <f t="shared" si="146"/>
        <v>2026</v>
      </c>
      <c r="U144" s="35">
        <f t="shared" si="146"/>
        <v>2027</v>
      </c>
      <c r="V144" s="35">
        <f t="shared" si="146"/>
        <v>2028</v>
      </c>
      <c r="W144" s="35">
        <f t="shared" si="146"/>
        <v>2029</v>
      </c>
      <c r="X144" s="28" t="s">
        <v>5</v>
      </c>
      <c r="Y144" s="26"/>
      <c r="Z144" s="224"/>
    </row>
    <row r="145" spans="1:26" x14ac:dyDescent="0.25">
      <c r="A145" s="26"/>
      <c r="B145" s="262"/>
      <c r="C145" s="290"/>
      <c r="D145" s="291"/>
      <c r="E145" s="4"/>
      <c r="F145" s="4"/>
      <c r="G145" s="4"/>
      <c r="H145" s="4"/>
      <c r="I145" s="4"/>
      <c r="J145" s="4"/>
      <c r="K145" s="4"/>
      <c r="L145" s="38">
        <f>SUM(E145:K145)</f>
        <v>0</v>
      </c>
      <c r="M145" s="26"/>
      <c r="N145" s="262"/>
      <c r="O145" s="290"/>
      <c r="P145" s="291"/>
      <c r="Q145" s="4"/>
      <c r="R145" s="4"/>
      <c r="S145" s="4"/>
      <c r="T145" s="4"/>
      <c r="U145" s="4"/>
      <c r="V145" s="4"/>
      <c r="W145" s="4"/>
      <c r="X145" s="38">
        <f t="shared" ref="X145:X146" si="147">SUM(Q145:W145)</f>
        <v>0</v>
      </c>
      <c r="Y145" s="26"/>
      <c r="Z145" s="224"/>
    </row>
    <row r="146" spans="1:26" ht="15.75" thickBot="1" x14ac:dyDescent="0.3">
      <c r="A146" s="26"/>
      <c r="B146" s="263"/>
      <c r="C146" s="31" t="s">
        <v>34</v>
      </c>
      <c r="D146" s="31"/>
      <c r="E146" s="44">
        <f t="shared" ref="E146:K146" si="148">ROUND(SUM(E145:E145),0)</f>
        <v>0</v>
      </c>
      <c r="F146" s="44">
        <f t="shared" si="148"/>
        <v>0</v>
      </c>
      <c r="G146" s="44">
        <f t="shared" si="148"/>
        <v>0</v>
      </c>
      <c r="H146" s="44">
        <f t="shared" si="148"/>
        <v>0</v>
      </c>
      <c r="I146" s="44">
        <f t="shared" si="148"/>
        <v>0</v>
      </c>
      <c r="J146" s="44">
        <f t="shared" si="148"/>
        <v>0</v>
      </c>
      <c r="K146" s="44">
        <f t="shared" si="148"/>
        <v>0</v>
      </c>
      <c r="L146" s="45">
        <f>SUM(E146:K146)</f>
        <v>0</v>
      </c>
      <c r="M146" s="26"/>
      <c r="N146" s="263"/>
      <c r="O146" s="31" t="s">
        <v>34</v>
      </c>
      <c r="P146" s="31"/>
      <c r="Q146" s="44">
        <f t="shared" ref="Q146:W146" si="149">ROUND(SUM(Q145:Q145),0)</f>
        <v>0</v>
      </c>
      <c r="R146" s="44">
        <f t="shared" si="149"/>
        <v>0</v>
      </c>
      <c r="S146" s="44">
        <f t="shared" si="149"/>
        <v>0</v>
      </c>
      <c r="T146" s="44">
        <f t="shared" si="149"/>
        <v>0</v>
      </c>
      <c r="U146" s="44">
        <f t="shared" si="149"/>
        <v>0</v>
      </c>
      <c r="V146" s="44">
        <f t="shared" si="149"/>
        <v>0</v>
      </c>
      <c r="W146" s="44">
        <f t="shared" si="149"/>
        <v>0</v>
      </c>
      <c r="X146" s="45">
        <f t="shared" si="147"/>
        <v>0</v>
      </c>
      <c r="Y146" s="26"/>
      <c r="Z146" s="224"/>
    </row>
    <row r="147" spans="1:26" x14ac:dyDescent="0.25">
      <c r="A147" s="26"/>
      <c r="B147" s="261" t="s">
        <v>14</v>
      </c>
      <c r="C147" s="112"/>
      <c r="D147" s="112"/>
      <c r="E147" s="35">
        <f t="shared" ref="E147:K147" si="150">E99</f>
        <v>2023</v>
      </c>
      <c r="F147" s="35">
        <f t="shared" si="150"/>
        <v>2024</v>
      </c>
      <c r="G147" s="35">
        <f t="shared" si="150"/>
        <v>2025</v>
      </c>
      <c r="H147" s="35">
        <f t="shared" si="150"/>
        <v>2026</v>
      </c>
      <c r="I147" s="35">
        <f t="shared" si="150"/>
        <v>2027</v>
      </c>
      <c r="J147" s="35">
        <f t="shared" si="150"/>
        <v>2028</v>
      </c>
      <c r="K147" s="35">
        <f t="shared" si="150"/>
        <v>2029</v>
      </c>
      <c r="L147" s="28" t="s">
        <v>2</v>
      </c>
      <c r="M147" s="26"/>
      <c r="N147" s="261" t="s">
        <v>14</v>
      </c>
      <c r="O147" s="112"/>
      <c r="P147" s="112"/>
      <c r="Q147" s="35">
        <f t="shared" ref="Q147:W147" si="151">Q99</f>
        <v>2023</v>
      </c>
      <c r="R147" s="35">
        <f t="shared" si="151"/>
        <v>2024</v>
      </c>
      <c r="S147" s="35">
        <f t="shared" si="151"/>
        <v>2025</v>
      </c>
      <c r="T147" s="35">
        <f t="shared" si="151"/>
        <v>2026</v>
      </c>
      <c r="U147" s="35">
        <f t="shared" si="151"/>
        <v>2027</v>
      </c>
      <c r="V147" s="35">
        <f t="shared" si="151"/>
        <v>2028</v>
      </c>
      <c r="W147" s="35">
        <f t="shared" si="151"/>
        <v>2029</v>
      </c>
      <c r="X147" s="28" t="s">
        <v>2</v>
      </c>
      <c r="Y147" s="26"/>
      <c r="Z147" s="224"/>
    </row>
    <row r="148" spans="1:26" x14ac:dyDescent="0.25">
      <c r="A148" s="26"/>
      <c r="B148" s="262"/>
      <c r="C148" s="46" t="s">
        <v>35</v>
      </c>
      <c r="D148" s="46"/>
      <c r="E148" s="37">
        <f>E123+E131+E138+E143+E146</f>
        <v>0</v>
      </c>
      <c r="F148" s="37">
        <f t="shared" ref="F148:K148" si="152">F123+F131+F138+F143+F146</f>
        <v>0</v>
      </c>
      <c r="G148" s="37">
        <f t="shared" si="152"/>
        <v>0</v>
      </c>
      <c r="H148" s="37">
        <f t="shared" si="152"/>
        <v>0</v>
      </c>
      <c r="I148" s="37">
        <f t="shared" si="152"/>
        <v>0</v>
      </c>
      <c r="J148" s="37">
        <f t="shared" si="152"/>
        <v>0</v>
      </c>
      <c r="K148" s="37">
        <f t="shared" si="152"/>
        <v>0</v>
      </c>
      <c r="L148" s="38">
        <f>SUM(E148:K148)</f>
        <v>0</v>
      </c>
      <c r="M148" s="26"/>
      <c r="N148" s="262"/>
      <c r="O148" s="46" t="s">
        <v>35</v>
      </c>
      <c r="P148" s="46"/>
      <c r="Q148" s="37">
        <f t="shared" ref="Q148:W148" si="153">Q123+Q131+Q138+Q143+Q146</f>
        <v>0</v>
      </c>
      <c r="R148" s="37">
        <f t="shared" si="153"/>
        <v>0</v>
      </c>
      <c r="S148" s="37">
        <f t="shared" si="153"/>
        <v>0</v>
      </c>
      <c r="T148" s="37">
        <f t="shared" si="153"/>
        <v>0</v>
      </c>
      <c r="U148" s="37">
        <f t="shared" si="153"/>
        <v>0</v>
      </c>
      <c r="V148" s="37">
        <f t="shared" si="153"/>
        <v>0</v>
      </c>
      <c r="W148" s="37">
        <f t="shared" si="153"/>
        <v>0</v>
      </c>
      <c r="X148" s="38">
        <f>SUM(Q148:W148)</f>
        <v>0</v>
      </c>
      <c r="Y148" s="26"/>
      <c r="Z148" s="224"/>
    </row>
    <row r="149" spans="1:26" x14ac:dyDescent="0.25">
      <c r="A149" s="26"/>
      <c r="B149" s="262"/>
      <c r="C149" s="46" t="str">
        <f>IF(S90="GTS-institute","Cost factor (GTS)","")</f>
        <v/>
      </c>
      <c r="D149" s="86" t="str">
        <f>IF(V95&lt;&gt;0,V95,"")</f>
        <v/>
      </c>
      <c r="E149" s="37" t="str">
        <f>IF(AND(V95&lt;&gt;0,S90="GTS-institute"),E123*D149-E123,"")</f>
        <v/>
      </c>
      <c r="F149" s="37" t="str">
        <f>IF(AND(V95&lt;&gt;0,S90="GTS-institute"),F123*D149-F123,"")</f>
        <v/>
      </c>
      <c r="G149" s="37" t="str">
        <f>IF(AND(V95&lt;&gt;0,S90="GTS-institute"),G123*D149-G123,"")</f>
        <v/>
      </c>
      <c r="H149" s="37" t="str">
        <f>IF(AND(V95&lt;&gt;0,S90="GTS-institute"),H123*D149-H123,"")</f>
        <v/>
      </c>
      <c r="I149" s="37" t="str">
        <f>IF(AND(V95&lt;&gt;0,S90="GTS-institute"),I123*D149-I123,"")</f>
        <v/>
      </c>
      <c r="J149" s="37" t="str">
        <f>IF(AND(V95&lt;&gt;0,S90="GTS-institute"),J123*D149-J123,"")</f>
        <v/>
      </c>
      <c r="K149" s="37" t="str">
        <f>IF(AND(V95&lt;&gt;0,S90="GTS-institute"),K123*D149-K123,"")</f>
        <v/>
      </c>
      <c r="L149" s="38"/>
      <c r="M149" s="26"/>
      <c r="N149" s="262"/>
      <c r="O149" s="46" t="str">
        <f>IF(S90="GTS-institute","Cost factor (GTS)","")</f>
        <v/>
      </c>
      <c r="P149" s="86" t="str">
        <f>IF(V95&lt;&gt;0,V95,"")</f>
        <v/>
      </c>
      <c r="Q149" s="37" t="str">
        <f>IF(AND(V95&lt;&gt;0,S90="GTS-institute"),Q123*D149-Q123,"")</f>
        <v/>
      </c>
      <c r="R149" s="37" t="str">
        <f>IF(AND(V95&lt;&gt;0,S90="GTS-institute"),R123*D149-R123,"")</f>
        <v/>
      </c>
      <c r="S149" s="37" t="str">
        <f>IF(AND(V95&lt;&gt;0,S90="GTS-institute"),S123*D149-S123,"")</f>
        <v/>
      </c>
      <c r="T149" s="37" t="str">
        <f>IF(AND(V95&lt;&gt;0,S90="GTS-institute"),T123*D149-T123,"")</f>
        <v/>
      </c>
      <c r="U149" s="37" t="str">
        <f>IF(AND(V95&lt;&gt;0,S90="GTS-institute"),U123*D149-U123,"")</f>
        <v/>
      </c>
      <c r="V149" s="37" t="str">
        <f>IF(AND(V95&lt;&gt;0,S90="GTS-institute"),V123*D149-V123,"")</f>
        <v/>
      </c>
      <c r="W149" s="37" t="str">
        <f>IF(AND(V95&lt;&gt;0,S90="GTS-institute"),W123*D149-W123,"")</f>
        <v/>
      </c>
      <c r="X149" s="38">
        <f>SUM(Q149:W149)</f>
        <v>0</v>
      </c>
      <c r="Y149" s="26"/>
      <c r="Z149" s="224"/>
    </row>
    <row r="150" spans="1:26" x14ac:dyDescent="0.25">
      <c r="A150" s="26"/>
      <c r="B150" s="262"/>
      <c r="C150" s="46" t="str">
        <f>IF(S90="GTS-institute","","Overhead rate")</f>
        <v>Overhead rate</v>
      </c>
      <c r="D150" s="87">
        <f>IF(C150="Overhead rate",V93,"0")</f>
        <v>0</v>
      </c>
      <c r="E150" s="37">
        <f>D150*(E148-E146)</f>
        <v>0</v>
      </c>
      <c r="F150" s="37">
        <f>D150*(F148-F146)</f>
        <v>0</v>
      </c>
      <c r="G150" s="37">
        <f>D150*(G148-G146)</f>
        <v>0</v>
      </c>
      <c r="H150" s="37">
        <f>D150*(H148-H146)</f>
        <v>0</v>
      </c>
      <c r="I150" s="37">
        <f>D150*(I148-I146)</f>
        <v>0</v>
      </c>
      <c r="J150" s="37">
        <f>D150*(J148-J146)</f>
        <v>0</v>
      </c>
      <c r="K150" s="37">
        <f>D150*(K148-K146)</f>
        <v>0</v>
      </c>
      <c r="L150" s="38">
        <f>SUM(E150:K150)</f>
        <v>0</v>
      </c>
      <c r="M150" s="26"/>
      <c r="N150" s="262"/>
      <c r="O150" s="46" t="str">
        <f>IF(S90="GTS-institute","","Overhead rate")</f>
        <v>Overhead rate</v>
      </c>
      <c r="P150" s="47">
        <f>D150</f>
        <v>0</v>
      </c>
      <c r="Q150" s="37">
        <f>P150*(Q148-Q146)</f>
        <v>0</v>
      </c>
      <c r="R150" s="37">
        <f>P150*(R148-R146)</f>
        <v>0</v>
      </c>
      <c r="S150" s="37">
        <f>P150*(S148-S146)</f>
        <v>0</v>
      </c>
      <c r="T150" s="37">
        <f>P150*(T148-T146)</f>
        <v>0</v>
      </c>
      <c r="U150" s="37">
        <f>P150*(U148-U146)</f>
        <v>0</v>
      </c>
      <c r="V150" s="37">
        <f>P150*(V148-V146)</f>
        <v>0</v>
      </c>
      <c r="W150" s="37">
        <f>P150*(W148-W146)</f>
        <v>0</v>
      </c>
      <c r="X150" s="38">
        <f>SUM(Q150:W150)</f>
        <v>0</v>
      </c>
      <c r="Y150" s="26"/>
      <c r="Z150" s="224"/>
    </row>
    <row r="151" spans="1:26" ht="15.75" thickBot="1" x14ac:dyDescent="0.3">
      <c r="A151" s="48"/>
      <c r="B151" s="263"/>
      <c r="C151" s="31" t="s">
        <v>15</v>
      </c>
      <c r="D151" s="31"/>
      <c r="E151" s="44">
        <f>SUM(E148:E150)</f>
        <v>0</v>
      </c>
      <c r="F151" s="44">
        <f t="shared" ref="F151:K151" si="154">SUM(F148:F150)</f>
        <v>0</v>
      </c>
      <c r="G151" s="44">
        <f t="shared" si="154"/>
        <v>0</v>
      </c>
      <c r="H151" s="44">
        <f t="shared" si="154"/>
        <v>0</v>
      </c>
      <c r="I151" s="44">
        <f t="shared" si="154"/>
        <v>0</v>
      </c>
      <c r="J151" s="44">
        <f t="shared" si="154"/>
        <v>0</v>
      </c>
      <c r="K151" s="44">
        <f t="shared" si="154"/>
        <v>0</v>
      </c>
      <c r="L151" s="45">
        <f>SUM(E151:K151)</f>
        <v>0</v>
      </c>
      <c r="M151" s="48"/>
      <c r="N151" s="263"/>
      <c r="O151" s="31" t="s">
        <v>15</v>
      </c>
      <c r="P151" s="31"/>
      <c r="Q151" s="44">
        <f t="shared" ref="Q151:W151" si="155">SUM(Q148:Q150)</f>
        <v>0</v>
      </c>
      <c r="R151" s="44">
        <f t="shared" si="155"/>
        <v>0</v>
      </c>
      <c r="S151" s="44">
        <f t="shared" si="155"/>
        <v>0</v>
      </c>
      <c r="T151" s="44">
        <f t="shared" si="155"/>
        <v>0</v>
      </c>
      <c r="U151" s="44">
        <f t="shared" si="155"/>
        <v>0</v>
      </c>
      <c r="V151" s="44">
        <f t="shared" si="155"/>
        <v>0</v>
      </c>
      <c r="W151" s="44">
        <f t="shared" si="155"/>
        <v>0</v>
      </c>
      <c r="X151" s="45">
        <f>SUM(Q151:W151)</f>
        <v>0</v>
      </c>
      <c r="Y151" s="48"/>
      <c r="Z151" s="224"/>
    </row>
    <row r="152" spans="1:26" ht="15.75" thickBot="1" x14ac:dyDescent="0.3">
      <c r="A152" s="49"/>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1"/>
      <c r="Z152" s="225"/>
    </row>
    <row r="154" spans="1:26" ht="15.75" thickBot="1" x14ac:dyDescent="0.3"/>
    <row r="155" spans="1:26" x14ac:dyDescent="0.25">
      <c r="A155" s="7"/>
      <c r="B155" s="8"/>
      <c r="C155" s="8"/>
      <c r="D155" s="8"/>
      <c r="E155" s="9">
        <f t="shared" ref="E155:K155" si="156">E15</f>
        <v>2023</v>
      </c>
      <c r="F155" s="9">
        <f t="shared" si="156"/>
        <v>2024</v>
      </c>
      <c r="G155" s="9">
        <f t="shared" si="156"/>
        <v>2025</v>
      </c>
      <c r="H155" s="9">
        <f t="shared" si="156"/>
        <v>2026</v>
      </c>
      <c r="I155" s="9">
        <f t="shared" si="156"/>
        <v>2027</v>
      </c>
      <c r="J155" s="9">
        <f t="shared" si="156"/>
        <v>2028</v>
      </c>
      <c r="K155" s="9">
        <f t="shared" si="156"/>
        <v>2029</v>
      </c>
      <c r="L155" s="9" t="s">
        <v>2</v>
      </c>
      <c r="M155" s="8"/>
      <c r="N155" s="8"/>
      <c r="O155" s="8"/>
      <c r="P155" s="8"/>
      <c r="Q155" s="8"/>
      <c r="R155" s="8"/>
      <c r="S155" s="8"/>
      <c r="T155" s="8"/>
      <c r="U155" s="8"/>
      <c r="V155" s="8"/>
      <c r="W155" s="8"/>
      <c r="X155" s="8"/>
      <c r="Y155" s="10"/>
      <c r="Z155" s="223" t="s">
        <v>50</v>
      </c>
    </row>
    <row r="156" spans="1:26" ht="18.75" customHeight="1" x14ac:dyDescent="0.25">
      <c r="A156" s="12"/>
      <c r="B156" s="181" t="s">
        <v>24</v>
      </c>
      <c r="C156" s="289"/>
      <c r="D156" s="13" t="s">
        <v>26</v>
      </c>
      <c r="E156" s="15">
        <f t="shared" ref="E156:L156" si="157">IF(E221=0,0%,E221/(E221+Q221))</f>
        <v>0</v>
      </c>
      <c r="F156" s="15">
        <f t="shared" si="157"/>
        <v>0</v>
      </c>
      <c r="G156" s="15">
        <f t="shared" si="157"/>
        <v>0</v>
      </c>
      <c r="H156" s="15">
        <f t="shared" si="157"/>
        <v>0</v>
      </c>
      <c r="I156" s="15">
        <f t="shared" si="157"/>
        <v>0</v>
      </c>
      <c r="J156" s="15">
        <f t="shared" si="157"/>
        <v>0</v>
      </c>
      <c r="K156" s="15">
        <f t="shared" si="157"/>
        <v>0</v>
      </c>
      <c r="L156" s="14">
        <f t="shared" si="157"/>
        <v>0</v>
      </c>
      <c r="M156" s="16"/>
      <c r="N156" s="179" t="s">
        <v>40</v>
      </c>
      <c r="O156" s="179"/>
      <c r="P156" s="179"/>
      <c r="Q156" s="275" t="s">
        <v>82</v>
      </c>
      <c r="R156" s="275"/>
      <c r="S156" s="275"/>
      <c r="T156" s="275"/>
      <c r="U156" s="275"/>
      <c r="V156" s="275"/>
      <c r="W156" s="275"/>
      <c r="X156" s="275"/>
      <c r="Y156" s="17"/>
      <c r="Z156" s="224"/>
    </row>
    <row r="157" spans="1:26" ht="15" customHeight="1" x14ac:dyDescent="0.25">
      <c r="A157" s="12"/>
      <c r="B157" s="181" t="s">
        <v>25</v>
      </c>
      <c r="C157" s="289"/>
      <c r="D157" s="13" t="s">
        <v>27</v>
      </c>
      <c r="E157" s="18">
        <f t="shared" ref="E157:K157" si="158">E221</f>
        <v>0</v>
      </c>
      <c r="F157" s="18">
        <f t="shared" si="158"/>
        <v>0</v>
      </c>
      <c r="G157" s="18">
        <f t="shared" si="158"/>
        <v>0</v>
      </c>
      <c r="H157" s="18">
        <f t="shared" si="158"/>
        <v>0</v>
      </c>
      <c r="I157" s="18">
        <f t="shared" si="158"/>
        <v>0</v>
      </c>
      <c r="J157" s="18">
        <f t="shared" si="158"/>
        <v>0</v>
      </c>
      <c r="K157" s="18">
        <f t="shared" si="158"/>
        <v>0</v>
      </c>
      <c r="L157" s="18">
        <f>SUM(E157:K157)</f>
        <v>0</v>
      </c>
      <c r="M157" s="16"/>
      <c r="N157" s="179"/>
      <c r="O157" s="179"/>
      <c r="P157" s="179"/>
      <c r="Q157" s="19"/>
      <c r="R157" s="19"/>
      <c r="S157" s="19"/>
      <c r="T157" s="19"/>
      <c r="U157" s="19"/>
      <c r="V157" s="19"/>
      <c r="W157" s="19"/>
      <c r="X157" s="19"/>
      <c r="Y157" s="17"/>
      <c r="Z157" s="224"/>
    </row>
    <row r="158" spans="1:26" ht="18.75" customHeight="1" x14ac:dyDescent="0.25">
      <c r="A158" s="12"/>
      <c r="B158" s="16"/>
      <c r="C158" s="16"/>
      <c r="D158" s="16"/>
      <c r="E158" s="16"/>
      <c r="F158" s="16"/>
      <c r="G158" s="16"/>
      <c r="H158" s="16"/>
      <c r="I158" s="16"/>
      <c r="J158" s="16"/>
      <c r="K158" s="16"/>
      <c r="L158" s="16"/>
      <c r="M158" s="16"/>
      <c r="N158" s="179"/>
      <c r="O158" s="179"/>
      <c r="P158" s="179"/>
      <c r="Q158" s="215" t="s">
        <v>83</v>
      </c>
      <c r="R158" s="216"/>
      <c r="S158" s="211" t="str">
        <f>IF($D$4="","",$D$4)</f>
        <v/>
      </c>
      <c r="T158" s="211"/>
      <c r="U158" s="211"/>
      <c r="V158" s="211"/>
      <c r="W158" s="211"/>
      <c r="X158" s="212"/>
      <c r="Y158" s="17"/>
      <c r="Z158" s="224"/>
    </row>
    <row r="159" spans="1:26" ht="15" customHeight="1" x14ac:dyDescent="0.25">
      <c r="A159" s="12"/>
      <c r="B159" s="177" t="s">
        <v>16</v>
      </c>
      <c r="C159" s="177"/>
      <c r="D159" s="177"/>
      <c r="E159" s="20">
        <f t="shared" ref="E159:K159" si="159">E193+Q193</f>
        <v>0</v>
      </c>
      <c r="F159" s="20">
        <f t="shared" si="159"/>
        <v>0</v>
      </c>
      <c r="G159" s="20">
        <f t="shared" si="159"/>
        <v>0</v>
      </c>
      <c r="H159" s="20">
        <f t="shared" si="159"/>
        <v>0</v>
      </c>
      <c r="I159" s="20">
        <f t="shared" si="159"/>
        <v>0</v>
      </c>
      <c r="J159" s="20">
        <f t="shared" si="159"/>
        <v>0</v>
      </c>
      <c r="K159" s="20">
        <f t="shared" si="159"/>
        <v>0</v>
      </c>
      <c r="L159" s="18">
        <f t="shared" ref="L159:L166" si="160">SUM(E159:K159)</f>
        <v>0</v>
      </c>
      <c r="M159" s="21"/>
      <c r="N159" s="179"/>
      <c r="O159" s="179"/>
      <c r="P159" s="179"/>
      <c r="Q159" s="217"/>
      <c r="R159" s="218"/>
      <c r="S159" s="213"/>
      <c r="T159" s="213"/>
      <c r="U159" s="213"/>
      <c r="V159" s="213"/>
      <c r="W159" s="213"/>
      <c r="X159" s="214"/>
      <c r="Y159" s="17"/>
      <c r="Z159" s="224"/>
    </row>
    <row r="160" spans="1:26" ht="18.75" customHeight="1" x14ac:dyDescent="0.25">
      <c r="A160" s="12"/>
      <c r="B160" s="178" t="s">
        <v>17</v>
      </c>
      <c r="C160" s="178"/>
      <c r="D160" s="178"/>
      <c r="E160" s="20">
        <f t="shared" ref="E160:K160" si="161">E201+Q201</f>
        <v>0</v>
      </c>
      <c r="F160" s="20">
        <f t="shared" si="161"/>
        <v>0</v>
      </c>
      <c r="G160" s="20">
        <f t="shared" si="161"/>
        <v>0</v>
      </c>
      <c r="H160" s="20">
        <f t="shared" si="161"/>
        <v>0</v>
      </c>
      <c r="I160" s="20">
        <f t="shared" si="161"/>
        <v>0</v>
      </c>
      <c r="J160" s="20">
        <f t="shared" si="161"/>
        <v>0</v>
      </c>
      <c r="K160" s="20">
        <f t="shared" si="161"/>
        <v>0</v>
      </c>
      <c r="L160" s="18">
        <f t="shared" si="160"/>
        <v>0</v>
      </c>
      <c r="M160" s="21"/>
      <c r="N160" s="179"/>
      <c r="O160" s="179"/>
      <c r="P160" s="179"/>
      <c r="Q160" s="215" t="s">
        <v>94</v>
      </c>
      <c r="R160" s="216"/>
      <c r="S160" s="231" t="str">
        <f>$D$6</f>
        <v xml:space="preserve"> - </v>
      </c>
      <c r="T160" s="231"/>
      <c r="U160" s="231"/>
      <c r="V160" s="231"/>
      <c r="W160" s="231"/>
      <c r="X160" s="232"/>
      <c r="Y160" s="17"/>
      <c r="Z160" s="224"/>
    </row>
    <row r="161" spans="1:26" ht="15" customHeight="1" x14ac:dyDescent="0.25">
      <c r="A161" s="12"/>
      <c r="B161" s="178" t="s">
        <v>18</v>
      </c>
      <c r="C161" s="178"/>
      <c r="D161" s="178"/>
      <c r="E161" s="20">
        <f t="shared" ref="E161:K161" si="162">E208+Q208</f>
        <v>0</v>
      </c>
      <c r="F161" s="20">
        <f t="shared" si="162"/>
        <v>0</v>
      </c>
      <c r="G161" s="20">
        <f t="shared" si="162"/>
        <v>0</v>
      </c>
      <c r="H161" s="20">
        <f t="shared" si="162"/>
        <v>0</v>
      </c>
      <c r="I161" s="20">
        <f t="shared" si="162"/>
        <v>0</v>
      </c>
      <c r="J161" s="20">
        <f t="shared" si="162"/>
        <v>0</v>
      </c>
      <c r="K161" s="20">
        <f t="shared" si="162"/>
        <v>0</v>
      </c>
      <c r="L161" s="18">
        <f t="shared" si="160"/>
        <v>0</v>
      </c>
      <c r="M161" s="21"/>
      <c r="N161" s="179"/>
      <c r="O161" s="179"/>
      <c r="P161" s="179"/>
      <c r="Q161" s="217"/>
      <c r="R161" s="218"/>
      <c r="S161" s="213"/>
      <c r="T161" s="213"/>
      <c r="U161" s="213"/>
      <c r="V161" s="213"/>
      <c r="W161" s="213"/>
      <c r="X161" s="214"/>
      <c r="Y161" s="17"/>
      <c r="Z161" s="224"/>
    </row>
    <row r="162" spans="1:26" ht="18.75" customHeight="1" x14ac:dyDescent="0.25">
      <c r="A162" s="12"/>
      <c r="B162" s="178" t="s">
        <v>19</v>
      </c>
      <c r="C162" s="178"/>
      <c r="D162" s="178"/>
      <c r="E162" s="20">
        <f t="shared" ref="E162:K162" si="163">E213+Q213</f>
        <v>0</v>
      </c>
      <c r="F162" s="20">
        <f t="shared" si="163"/>
        <v>0</v>
      </c>
      <c r="G162" s="20">
        <f t="shared" si="163"/>
        <v>0</v>
      </c>
      <c r="H162" s="20">
        <f t="shared" si="163"/>
        <v>0</v>
      </c>
      <c r="I162" s="20">
        <f t="shared" si="163"/>
        <v>0</v>
      </c>
      <c r="J162" s="20">
        <f t="shared" si="163"/>
        <v>0</v>
      </c>
      <c r="K162" s="20">
        <f t="shared" si="163"/>
        <v>0</v>
      </c>
      <c r="L162" s="18">
        <f t="shared" si="160"/>
        <v>0</v>
      </c>
      <c r="M162" s="21"/>
      <c r="N162" s="179"/>
      <c r="O162" s="179"/>
      <c r="P162" s="179"/>
      <c r="Q162" s="279"/>
      <c r="R162" s="279"/>
      <c r="S162" s="279"/>
      <c r="T162" s="279"/>
      <c r="U162" s="279"/>
      <c r="V162" s="279"/>
      <c r="W162" s="83"/>
      <c r="X162" s="83"/>
      <c r="Y162" s="17"/>
      <c r="Z162" s="224"/>
    </row>
    <row r="163" spans="1:26" ht="15" customHeight="1" x14ac:dyDescent="0.25">
      <c r="A163" s="12"/>
      <c r="B163" s="178" t="s">
        <v>20</v>
      </c>
      <c r="C163" s="178"/>
      <c r="D163" s="178"/>
      <c r="E163" s="20">
        <f t="shared" ref="E163:K163" si="164">E216+Q216</f>
        <v>0</v>
      </c>
      <c r="F163" s="20">
        <f t="shared" si="164"/>
        <v>0</v>
      </c>
      <c r="G163" s="20">
        <f t="shared" si="164"/>
        <v>0</v>
      </c>
      <c r="H163" s="20">
        <f t="shared" si="164"/>
        <v>0</v>
      </c>
      <c r="I163" s="20">
        <f t="shared" si="164"/>
        <v>0</v>
      </c>
      <c r="J163" s="20">
        <f t="shared" si="164"/>
        <v>0</v>
      </c>
      <c r="K163" s="20">
        <f t="shared" si="164"/>
        <v>0</v>
      </c>
      <c r="L163" s="18">
        <f t="shared" si="160"/>
        <v>0</v>
      </c>
      <c r="M163" s="21"/>
      <c r="N163" s="179"/>
      <c r="O163" s="179"/>
      <c r="P163" s="179"/>
      <c r="Q163" s="234" t="s">
        <v>97</v>
      </c>
      <c r="R163" s="235"/>
      <c r="S163" s="236"/>
      <c r="T163" s="243" t="s">
        <v>98</v>
      </c>
      <c r="U163" s="244"/>
      <c r="V163" s="247">
        <f>$G$9</f>
        <v>0</v>
      </c>
      <c r="W163" s="248"/>
      <c r="X163" s="249"/>
      <c r="Y163" s="17"/>
      <c r="Z163" s="224"/>
    </row>
    <row r="164" spans="1:26" ht="18.75" customHeight="1" x14ac:dyDescent="0.25">
      <c r="A164" s="12"/>
      <c r="B164" s="178" t="s">
        <v>21</v>
      </c>
      <c r="C164" s="178"/>
      <c r="D164" s="178"/>
      <c r="E164" s="18">
        <f>SUM(E219:E220)+SUM(Q219:Q220)</f>
        <v>0</v>
      </c>
      <c r="F164" s="18">
        <f t="shared" ref="F164" si="165">SUM(F219:F220)+SUM(R219:R220)</f>
        <v>0</v>
      </c>
      <c r="G164" s="18">
        <f t="shared" ref="G164" si="166">SUM(G219:G220)+SUM(S219:S220)</f>
        <v>0</v>
      </c>
      <c r="H164" s="18">
        <f t="shared" ref="H164:K164" si="167">SUM(H219:H220)+SUM(T219:T220)</f>
        <v>0</v>
      </c>
      <c r="I164" s="18">
        <f t="shared" si="167"/>
        <v>0</v>
      </c>
      <c r="J164" s="18">
        <f t="shared" si="167"/>
        <v>0</v>
      </c>
      <c r="K164" s="18">
        <f t="shared" si="167"/>
        <v>0</v>
      </c>
      <c r="L164" s="18">
        <f t="shared" si="160"/>
        <v>0</v>
      </c>
      <c r="M164" s="21"/>
      <c r="N164" s="179"/>
      <c r="O164" s="179"/>
      <c r="P164" s="179"/>
      <c r="Q164" s="237"/>
      <c r="R164" s="238"/>
      <c r="S164" s="239"/>
      <c r="T164" s="245"/>
      <c r="U164" s="246"/>
      <c r="V164" s="250"/>
      <c r="W164" s="251"/>
      <c r="X164" s="252"/>
      <c r="Y164" s="17"/>
      <c r="Z164" s="224"/>
    </row>
    <row r="165" spans="1:26" ht="15" customHeight="1" x14ac:dyDescent="0.25">
      <c r="A165" s="12"/>
      <c r="B165" s="178" t="s">
        <v>22</v>
      </c>
      <c r="C165" s="178"/>
      <c r="D165" s="178"/>
      <c r="E165" s="18">
        <f t="shared" ref="E165:K165" si="168">E218+Q218</f>
        <v>0</v>
      </c>
      <c r="F165" s="18">
        <f t="shared" si="168"/>
        <v>0</v>
      </c>
      <c r="G165" s="18">
        <f t="shared" si="168"/>
        <v>0</v>
      </c>
      <c r="H165" s="18">
        <f t="shared" si="168"/>
        <v>0</v>
      </c>
      <c r="I165" s="18">
        <f t="shared" si="168"/>
        <v>0</v>
      </c>
      <c r="J165" s="18">
        <f t="shared" si="168"/>
        <v>0</v>
      </c>
      <c r="K165" s="18">
        <f t="shared" si="168"/>
        <v>0</v>
      </c>
      <c r="L165" s="18">
        <f t="shared" si="160"/>
        <v>0</v>
      </c>
      <c r="M165" s="21"/>
      <c r="N165" s="179"/>
      <c r="O165" s="179"/>
      <c r="P165" s="179"/>
      <c r="Q165" s="237"/>
      <c r="R165" s="238"/>
      <c r="S165" s="239"/>
      <c r="T165" s="243" t="s">
        <v>99</v>
      </c>
      <c r="U165" s="244"/>
      <c r="V165" s="280">
        <f>$G$11</f>
        <v>0</v>
      </c>
      <c r="W165" s="281"/>
      <c r="X165" s="282"/>
      <c r="Y165" s="17"/>
      <c r="Z165" s="224"/>
    </row>
    <row r="166" spans="1:26" ht="18.75" customHeight="1" x14ac:dyDescent="0.25">
      <c r="A166" s="12"/>
      <c r="B166" s="178" t="s">
        <v>23</v>
      </c>
      <c r="C166" s="178"/>
      <c r="D166" s="178"/>
      <c r="E166" s="18">
        <f t="shared" ref="E166:K166" si="169">E221+Q221</f>
        <v>0</v>
      </c>
      <c r="F166" s="18">
        <f t="shared" si="169"/>
        <v>0</v>
      </c>
      <c r="G166" s="18">
        <f t="shared" si="169"/>
        <v>0</v>
      </c>
      <c r="H166" s="18">
        <f t="shared" si="169"/>
        <v>0</v>
      </c>
      <c r="I166" s="18">
        <f t="shared" si="169"/>
        <v>0</v>
      </c>
      <c r="J166" s="18">
        <f t="shared" si="169"/>
        <v>0</v>
      </c>
      <c r="K166" s="18">
        <f t="shared" si="169"/>
        <v>0</v>
      </c>
      <c r="L166" s="18">
        <f t="shared" si="160"/>
        <v>0</v>
      </c>
      <c r="M166" s="21"/>
      <c r="N166" s="179"/>
      <c r="O166" s="179"/>
      <c r="P166" s="179"/>
      <c r="Q166" s="240"/>
      <c r="R166" s="241"/>
      <c r="S166" s="242"/>
      <c r="T166" s="245"/>
      <c r="U166" s="246"/>
      <c r="V166" s="283"/>
      <c r="W166" s="284"/>
      <c r="X166" s="285"/>
      <c r="Y166" s="17"/>
      <c r="Z166" s="224"/>
    </row>
    <row r="167" spans="1:26" ht="15.75" thickBot="1" x14ac:dyDescent="0.3">
      <c r="A167" s="2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4"/>
      <c r="Z167" s="224"/>
    </row>
    <row r="168" spans="1:26" ht="27" thickBot="1" x14ac:dyDescent="0.3">
      <c r="A168" s="25"/>
      <c r="B168" s="286" t="s">
        <v>37</v>
      </c>
      <c r="C168" s="287"/>
      <c r="D168" s="287"/>
      <c r="E168" s="287"/>
      <c r="F168" s="287"/>
      <c r="G168" s="287"/>
      <c r="H168" s="287"/>
      <c r="I168" s="287"/>
      <c r="J168" s="287"/>
      <c r="K168" s="287"/>
      <c r="L168" s="288"/>
      <c r="M168" s="25"/>
      <c r="N168" s="286" t="s">
        <v>38</v>
      </c>
      <c r="O168" s="287"/>
      <c r="P168" s="287"/>
      <c r="Q168" s="287"/>
      <c r="R168" s="287"/>
      <c r="S168" s="287"/>
      <c r="T168" s="287"/>
      <c r="U168" s="287"/>
      <c r="V168" s="287"/>
      <c r="W168" s="287"/>
      <c r="X168" s="288"/>
      <c r="Y168" s="25"/>
      <c r="Z168" s="224"/>
    </row>
    <row r="169" spans="1:26" x14ac:dyDescent="0.25">
      <c r="A169" s="26"/>
      <c r="B169" s="261" t="s">
        <v>0</v>
      </c>
      <c r="C169" s="271" t="s">
        <v>1</v>
      </c>
      <c r="D169" s="272"/>
      <c r="E169" s="27">
        <f t="shared" ref="E169:K169" si="170">E155</f>
        <v>2023</v>
      </c>
      <c r="F169" s="27">
        <f t="shared" si="170"/>
        <v>2024</v>
      </c>
      <c r="G169" s="27">
        <f t="shared" si="170"/>
        <v>2025</v>
      </c>
      <c r="H169" s="27">
        <f t="shared" si="170"/>
        <v>2026</v>
      </c>
      <c r="I169" s="27">
        <f t="shared" si="170"/>
        <v>2027</v>
      </c>
      <c r="J169" s="27">
        <f t="shared" si="170"/>
        <v>2028</v>
      </c>
      <c r="K169" s="27">
        <f t="shared" si="170"/>
        <v>2029</v>
      </c>
      <c r="L169" s="28" t="s">
        <v>2</v>
      </c>
      <c r="M169" s="26"/>
      <c r="N169" s="261" t="s">
        <v>0</v>
      </c>
      <c r="O169" s="271" t="s">
        <v>1</v>
      </c>
      <c r="P169" s="272"/>
      <c r="Q169" s="27">
        <f t="shared" ref="Q169:W169" si="171">E155</f>
        <v>2023</v>
      </c>
      <c r="R169" s="27">
        <f t="shared" si="171"/>
        <v>2024</v>
      </c>
      <c r="S169" s="27">
        <f t="shared" si="171"/>
        <v>2025</v>
      </c>
      <c r="T169" s="27">
        <f t="shared" si="171"/>
        <v>2026</v>
      </c>
      <c r="U169" s="27">
        <f t="shared" si="171"/>
        <v>2027</v>
      </c>
      <c r="V169" s="27">
        <f t="shared" si="171"/>
        <v>2028</v>
      </c>
      <c r="W169" s="27">
        <f t="shared" si="171"/>
        <v>2029</v>
      </c>
      <c r="X169" s="28" t="s">
        <v>2</v>
      </c>
      <c r="Y169" s="26"/>
      <c r="Z169" s="224"/>
    </row>
    <row r="170" spans="1:26" x14ac:dyDescent="0.25">
      <c r="A170" s="26"/>
      <c r="B170" s="262"/>
      <c r="C170" s="269" t="s">
        <v>101</v>
      </c>
      <c r="D170" s="270"/>
      <c r="E170" s="114"/>
      <c r="F170" s="114"/>
      <c r="G170" s="114"/>
      <c r="H170" s="114"/>
      <c r="I170" s="114"/>
      <c r="J170" s="114"/>
      <c r="K170" s="114"/>
      <c r="L170" s="115"/>
      <c r="M170" s="26"/>
      <c r="N170" s="262"/>
      <c r="O170" s="269" t="s">
        <v>101</v>
      </c>
      <c r="P170" s="270"/>
      <c r="Q170" s="114"/>
      <c r="R170" s="114"/>
      <c r="S170" s="114"/>
      <c r="T170" s="114"/>
      <c r="U170" s="114"/>
      <c r="V170" s="114"/>
      <c r="W170" s="114"/>
      <c r="X170" s="115"/>
      <c r="Y170" s="26"/>
      <c r="Z170" s="224"/>
    </row>
    <row r="171" spans="1:26" x14ac:dyDescent="0.25">
      <c r="A171" s="26"/>
      <c r="B171" s="262"/>
      <c r="C171" s="221" t="str">
        <f>IF($J$4&lt;&gt;0,$J$4,"")</f>
        <v/>
      </c>
      <c r="D171" s="222"/>
      <c r="E171" s="106"/>
      <c r="F171" s="106"/>
      <c r="G171" s="106"/>
      <c r="H171" s="106"/>
      <c r="I171" s="106"/>
      <c r="J171" s="1"/>
      <c r="K171" s="1"/>
      <c r="L171" s="29">
        <f t="shared" ref="L171:L173" si="172">SUM(E171:K171)</f>
        <v>0</v>
      </c>
      <c r="M171" s="26"/>
      <c r="N171" s="262"/>
      <c r="O171" s="221" t="str">
        <f>IF($J$4&lt;&gt;0,$J$4,"")</f>
        <v/>
      </c>
      <c r="P171" s="222"/>
      <c r="Q171" s="106"/>
      <c r="R171" s="106"/>
      <c r="S171" s="106"/>
      <c r="T171" s="106"/>
      <c r="U171" s="106"/>
      <c r="V171" s="1"/>
      <c r="W171" s="1"/>
      <c r="X171" s="29">
        <f t="shared" ref="X171:X173" si="173">SUM(Q171:W171)</f>
        <v>0</v>
      </c>
      <c r="Y171" s="26"/>
      <c r="Z171" s="224"/>
    </row>
    <row r="172" spans="1:26" x14ac:dyDescent="0.25">
      <c r="A172" s="26"/>
      <c r="B172" s="262"/>
      <c r="C172" s="221" t="str">
        <f>IF($J$6&lt;&gt;0,$J$6,"")</f>
        <v/>
      </c>
      <c r="D172" s="222"/>
      <c r="E172" s="1"/>
      <c r="F172" s="1"/>
      <c r="G172" s="1"/>
      <c r="H172" s="1"/>
      <c r="I172" s="1"/>
      <c r="J172" s="1"/>
      <c r="K172" s="1"/>
      <c r="L172" s="29">
        <f t="shared" si="172"/>
        <v>0</v>
      </c>
      <c r="M172" s="26"/>
      <c r="N172" s="262"/>
      <c r="O172" s="221" t="str">
        <f>IF($J$6&lt;&gt;0,$J$6,"")</f>
        <v/>
      </c>
      <c r="P172" s="222"/>
      <c r="Q172" s="1"/>
      <c r="R172" s="1"/>
      <c r="S172" s="1"/>
      <c r="T172" s="1"/>
      <c r="U172" s="1"/>
      <c r="V172" s="1"/>
      <c r="W172" s="1"/>
      <c r="X172" s="29">
        <f t="shared" si="173"/>
        <v>0</v>
      </c>
      <c r="Y172" s="26"/>
      <c r="Z172" s="224"/>
    </row>
    <row r="173" spans="1:26" x14ac:dyDescent="0.25">
      <c r="A173" s="26"/>
      <c r="B173" s="262"/>
      <c r="C173" s="221" t="str">
        <f>IF($J$8&lt;&gt;0,$J$8,"")</f>
        <v/>
      </c>
      <c r="D173" s="222"/>
      <c r="E173" s="1"/>
      <c r="F173" s="1"/>
      <c r="G173" s="1"/>
      <c r="H173" s="1"/>
      <c r="I173" s="1"/>
      <c r="J173" s="1"/>
      <c r="K173" s="1"/>
      <c r="L173" s="29">
        <f t="shared" si="172"/>
        <v>0</v>
      </c>
      <c r="M173" s="26"/>
      <c r="N173" s="262"/>
      <c r="O173" s="221" t="str">
        <f>IF($J$8&lt;&gt;0,$J$8,"")</f>
        <v/>
      </c>
      <c r="P173" s="222"/>
      <c r="Q173" s="1"/>
      <c r="R173" s="1"/>
      <c r="S173" s="1"/>
      <c r="T173" s="1"/>
      <c r="U173" s="1"/>
      <c r="V173" s="1"/>
      <c r="W173" s="1"/>
      <c r="X173" s="29">
        <f t="shared" si="173"/>
        <v>0</v>
      </c>
      <c r="Y173" s="26"/>
      <c r="Z173" s="224"/>
    </row>
    <row r="174" spans="1:26" x14ac:dyDescent="0.25">
      <c r="A174" s="26"/>
      <c r="B174" s="262"/>
      <c r="C174" s="269" t="s">
        <v>102</v>
      </c>
      <c r="D174" s="270"/>
      <c r="E174" s="114"/>
      <c r="F174" s="114"/>
      <c r="G174" s="114"/>
      <c r="H174" s="114"/>
      <c r="I174" s="114"/>
      <c r="J174" s="114"/>
      <c r="K174" s="114"/>
      <c r="L174" s="115"/>
      <c r="M174" s="26"/>
      <c r="N174" s="262"/>
      <c r="O174" s="269" t="s">
        <v>102</v>
      </c>
      <c r="P174" s="270"/>
      <c r="Q174" s="114"/>
      <c r="R174" s="114"/>
      <c r="S174" s="114"/>
      <c r="T174" s="114"/>
      <c r="U174" s="114"/>
      <c r="V174" s="114"/>
      <c r="W174" s="114"/>
      <c r="X174" s="115"/>
      <c r="Y174" s="26"/>
      <c r="Z174" s="224"/>
    </row>
    <row r="175" spans="1:26" x14ac:dyDescent="0.25">
      <c r="A175" s="26"/>
      <c r="B175" s="262"/>
      <c r="C175" s="278"/>
      <c r="D175" s="222"/>
      <c r="E175" s="1"/>
      <c r="F175" s="1"/>
      <c r="G175" s="1"/>
      <c r="H175" s="1"/>
      <c r="I175" s="1"/>
      <c r="J175" s="1"/>
      <c r="K175" s="1"/>
      <c r="L175" s="29">
        <f t="shared" ref="L175:L180" si="174">SUM(E175:K175)</f>
        <v>0</v>
      </c>
      <c r="M175" s="26"/>
      <c r="N175" s="262"/>
      <c r="O175" s="278"/>
      <c r="P175" s="222"/>
      <c r="Q175" s="1"/>
      <c r="R175" s="1"/>
      <c r="S175" s="1"/>
      <c r="T175" s="1"/>
      <c r="U175" s="1"/>
      <c r="V175" s="1"/>
      <c r="W175" s="1"/>
      <c r="X175" s="29">
        <f t="shared" ref="X175:X180" si="175">SUM(Q175:W175)</f>
        <v>0</v>
      </c>
      <c r="Y175" s="26"/>
      <c r="Z175" s="224"/>
    </row>
    <row r="176" spans="1:26" x14ac:dyDescent="0.25">
      <c r="A176" s="26"/>
      <c r="B176" s="262"/>
      <c r="C176" s="278"/>
      <c r="D176" s="222"/>
      <c r="E176" s="1"/>
      <c r="F176" s="1"/>
      <c r="G176" s="1"/>
      <c r="H176" s="1"/>
      <c r="I176" s="1"/>
      <c r="J176" s="1"/>
      <c r="K176" s="1"/>
      <c r="L176" s="29">
        <f t="shared" si="174"/>
        <v>0</v>
      </c>
      <c r="M176" s="26"/>
      <c r="N176" s="262"/>
      <c r="O176" s="278"/>
      <c r="P176" s="222"/>
      <c r="Q176" s="1"/>
      <c r="R176" s="1"/>
      <c r="S176" s="1"/>
      <c r="T176" s="1"/>
      <c r="U176" s="1"/>
      <c r="V176" s="1"/>
      <c r="W176" s="1"/>
      <c r="X176" s="29">
        <f t="shared" si="175"/>
        <v>0</v>
      </c>
      <c r="Y176" s="26"/>
      <c r="Z176" s="224"/>
    </row>
    <row r="177" spans="1:26" x14ac:dyDescent="0.25">
      <c r="A177" s="26"/>
      <c r="B177" s="262"/>
      <c r="C177" s="278"/>
      <c r="D177" s="222"/>
      <c r="E177" s="1"/>
      <c r="F177" s="1"/>
      <c r="G177" s="1"/>
      <c r="H177" s="1"/>
      <c r="I177" s="1"/>
      <c r="J177" s="1"/>
      <c r="K177" s="1"/>
      <c r="L177" s="29">
        <f t="shared" si="174"/>
        <v>0</v>
      </c>
      <c r="M177" s="26"/>
      <c r="N177" s="262"/>
      <c r="O177" s="278"/>
      <c r="P177" s="222"/>
      <c r="Q177" s="1"/>
      <c r="R177" s="1"/>
      <c r="S177" s="1"/>
      <c r="T177" s="1"/>
      <c r="U177" s="1"/>
      <c r="V177" s="1"/>
      <c r="W177" s="1"/>
      <c r="X177" s="29">
        <f t="shared" si="175"/>
        <v>0</v>
      </c>
      <c r="Y177" s="26"/>
      <c r="Z177" s="224"/>
    </row>
    <row r="178" spans="1:26" x14ac:dyDescent="0.25">
      <c r="A178" s="26"/>
      <c r="B178" s="262"/>
      <c r="C178" s="269" t="s">
        <v>113</v>
      </c>
      <c r="D178" s="270"/>
      <c r="E178" s="121"/>
      <c r="F178" s="122"/>
      <c r="G178" s="122"/>
      <c r="H178" s="122"/>
      <c r="I178" s="122"/>
      <c r="J178" s="122"/>
      <c r="K178" s="122"/>
      <c r="L178" s="120">
        <f t="shared" si="174"/>
        <v>0</v>
      </c>
      <c r="M178" s="26"/>
      <c r="N178" s="262"/>
      <c r="O178" s="269" t="s">
        <v>113</v>
      </c>
      <c r="P178" s="270"/>
      <c r="Q178" s="121"/>
      <c r="R178" s="122"/>
      <c r="S178" s="122"/>
      <c r="T178" s="122"/>
      <c r="U178" s="122"/>
      <c r="V178" s="122"/>
      <c r="W178" s="122"/>
      <c r="X178" s="120">
        <f t="shared" si="175"/>
        <v>0</v>
      </c>
      <c r="Y178" s="26"/>
      <c r="Z178" s="224"/>
    </row>
    <row r="179" spans="1:26" x14ac:dyDescent="0.25">
      <c r="A179" s="26"/>
      <c r="B179" s="262"/>
      <c r="C179" s="269" t="s">
        <v>114</v>
      </c>
      <c r="D179" s="270"/>
      <c r="E179" s="1"/>
      <c r="F179" s="1"/>
      <c r="G179" s="1"/>
      <c r="H179" s="1"/>
      <c r="I179" s="1"/>
      <c r="J179" s="1"/>
      <c r="K179" s="1"/>
      <c r="L179" s="29">
        <f t="shared" si="174"/>
        <v>0</v>
      </c>
      <c r="M179" s="26"/>
      <c r="N179" s="262"/>
      <c r="O179" s="269" t="s">
        <v>114</v>
      </c>
      <c r="P179" s="270"/>
      <c r="Q179" s="1"/>
      <c r="R179" s="1"/>
      <c r="S179" s="1"/>
      <c r="T179" s="1"/>
      <c r="U179" s="1"/>
      <c r="V179" s="1"/>
      <c r="W179" s="1"/>
      <c r="X179" s="29">
        <f t="shared" si="175"/>
        <v>0</v>
      </c>
      <c r="Y179" s="26"/>
      <c r="Z179" s="224"/>
    </row>
    <row r="180" spans="1:26" ht="15.75" thickBot="1" x14ac:dyDescent="0.3">
      <c r="A180" s="26"/>
      <c r="B180" s="262"/>
      <c r="C180" s="31" t="s">
        <v>3</v>
      </c>
      <c r="D180" s="31"/>
      <c r="E180" s="32">
        <f>SUM(E171:E173)+SUM(E175:E179)</f>
        <v>0</v>
      </c>
      <c r="F180" s="32">
        <f t="shared" ref="F180" si="176">SUM(F171:F173)+SUM(F175:F179)</f>
        <v>0</v>
      </c>
      <c r="G180" s="32">
        <f t="shared" ref="G180" si="177">SUM(G171:G173)+SUM(G175:G179)</f>
        <v>0</v>
      </c>
      <c r="H180" s="32">
        <f t="shared" ref="H180:K180" si="178">SUM(H171:H173)+SUM(H175:H179)</f>
        <v>0</v>
      </c>
      <c r="I180" s="32">
        <f t="shared" si="178"/>
        <v>0</v>
      </c>
      <c r="J180" s="32">
        <f t="shared" si="178"/>
        <v>0</v>
      </c>
      <c r="K180" s="32">
        <f t="shared" si="178"/>
        <v>0</v>
      </c>
      <c r="L180" s="33">
        <f t="shared" si="174"/>
        <v>0</v>
      </c>
      <c r="M180" s="26"/>
      <c r="N180" s="262"/>
      <c r="O180" s="31" t="s">
        <v>3</v>
      </c>
      <c r="P180" s="31"/>
      <c r="Q180" s="32">
        <f>SUM(Q171:Q173)+SUM(Q175:Q179)</f>
        <v>0</v>
      </c>
      <c r="R180" s="32">
        <f t="shared" ref="R180" si="179">SUM(R171:R173)+SUM(R175:R179)</f>
        <v>0</v>
      </c>
      <c r="S180" s="32">
        <f t="shared" ref="S180" si="180">SUM(S171:S173)+SUM(S175:S179)</f>
        <v>0</v>
      </c>
      <c r="T180" s="32">
        <f t="shared" ref="T180:W180" si="181">SUM(T171:T173)+SUM(T175:T179)</f>
        <v>0</v>
      </c>
      <c r="U180" s="32">
        <f t="shared" si="181"/>
        <v>0</v>
      </c>
      <c r="V180" s="32">
        <f t="shared" si="181"/>
        <v>0</v>
      </c>
      <c r="W180" s="32">
        <f t="shared" si="181"/>
        <v>0</v>
      </c>
      <c r="X180" s="33">
        <f t="shared" si="175"/>
        <v>0</v>
      </c>
      <c r="Y180" s="26"/>
      <c r="Z180" s="224"/>
    </row>
    <row r="181" spans="1:26" x14ac:dyDescent="0.25">
      <c r="A181" s="26"/>
      <c r="B181" s="262"/>
      <c r="C181" s="112" t="s">
        <v>4</v>
      </c>
      <c r="D181" s="112" t="s">
        <v>96</v>
      </c>
      <c r="E181" s="35">
        <f t="shared" ref="E181:K181" si="182">+E169</f>
        <v>2023</v>
      </c>
      <c r="F181" s="35">
        <f t="shared" si="182"/>
        <v>2024</v>
      </c>
      <c r="G181" s="35">
        <f t="shared" si="182"/>
        <v>2025</v>
      </c>
      <c r="H181" s="35">
        <f t="shared" si="182"/>
        <v>2026</v>
      </c>
      <c r="I181" s="35">
        <f t="shared" si="182"/>
        <v>2027</v>
      </c>
      <c r="J181" s="35">
        <f t="shared" si="182"/>
        <v>2028</v>
      </c>
      <c r="K181" s="35">
        <f t="shared" si="182"/>
        <v>2029</v>
      </c>
      <c r="L181" s="28" t="s">
        <v>5</v>
      </c>
      <c r="M181" s="26"/>
      <c r="N181" s="262"/>
      <c r="O181" s="112" t="s">
        <v>4</v>
      </c>
      <c r="P181" s="112" t="str">
        <f>D181</f>
        <v>Monthly salary (2022)</v>
      </c>
      <c r="Q181" s="35">
        <f>Q169</f>
        <v>2023</v>
      </c>
      <c r="R181" s="35">
        <f t="shared" ref="R181:W181" si="183">R169</f>
        <v>2024</v>
      </c>
      <c r="S181" s="35">
        <f t="shared" si="183"/>
        <v>2025</v>
      </c>
      <c r="T181" s="35">
        <f t="shared" si="183"/>
        <v>2026</v>
      </c>
      <c r="U181" s="35">
        <f t="shared" si="183"/>
        <v>2027</v>
      </c>
      <c r="V181" s="35">
        <f t="shared" si="183"/>
        <v>2028</v>
      </c>
      <c r="W181" s="35">
        <f t="shared" si="183"/>
        <v>2029</v>
      </c>
      <c r="X181" s="28" t="s">
        <v>5</v>
      </c>
      <c r="Y181" s="26"/>
      <c r="Z181" s="224"/>
    </row>
    <row r="182" spans="1:26" x14ac:dyDescent="0.25">
      <c r="A182" s="26"/>
      <c r="B182" s="262"/>
      <c r="C182" s="269" t="s">
        <v>101</v>
      </c>
      <c r="D182" s="270"/>
      <c r="E182" s="114"/>
      <c r="F182" s="114"/>
      <c r="G182" s="114"/>
      <c r="H182" s="114"/>
      <c r="I182" s="114"/>
      <c r="J182" s="114"/>
      <c r="K182" s="114"/>
      <c r="L182" s="115"/>
      <c r="M182" s="26"/>
      <c r="N182" s="262"/>
      <c r="O182" s="269" t="s">
        <v>101</v>
      </c>
      <c r="P182" s="270"/>
      <c r="Q182" s="114"/>
      <c r="R182" s="114"/>
      <c r="S182" s="114"/>
      <c r="T182" s="114"/>
      <c r="U182" s="114"/>
      <c r="V182" s="114"/>
      <c r="W182" s="114"/>
      <c r="X182" s="115"/>
      <c r="Y182" s="26"/>
      <c r="Z182" s="224"/>
    </row>
    <row r="183" spans="1:26" x14ac:dyDescent="0.25">
      <c r="A183" s="26"/>
      <c r="B183" s="262"/>
      <c r="C183" s="36" t="str">
        <f>C171</f>
        <v/>
      </c>
      <c r="D183" s="107"/>
      <c r="E183" s="37">
        <f>(D183*(1+$D$52))*E171</f>
        <v>0</v>
      </c>
      <c r="F183" s="37">
        <f>(D183*(1+$D$52)^2)*F171</f>
        <v>0</v>
      </c>
      <c r="G183" s="37">
        <f>(D183*(1+$D$52)^3)*G171</f>
        <v>0</v>
      </c>
      <c r="H183" s="37">
        <f>(D183*(1+$D$52)^4)*H171</f>
        <v>0</v>
      </c>
      <c r="I183" s="37">
        <f>(D183*(1+$D$52)^5)*I171</f>
        <v>0</v>
      </c>
      <c r="J183" s="37">
        <f>(D183*(1+$D$52)^6)*J171</f>
        <v>0</v>
      </c>
      <c r="K183" s="37">
        <f>(D183*(1+$D$52)^7)*K171</f>
        <v>0</v>
      </c>
      <c r="L183" s="38">
        <f t="shared" ref="L183:L185" si="184">SUM(E183:K183)</f>
        <v>0</v>
      </c>
      <c r="M183" s="26"/>
      <c r="N183" s="262"/>
      <c r="O183" s="36" t="str">
        <f>O171</f>
        <v/>
      </c>
      <c r="P183" s="107"/>
      <c r="Q183" s="37">
        <f>(P183*(1+$D$52))*Q171</f>
        <v>0</v>
      </c>
      <c r="R183" s="37">
        <f>(P183*(1+$D$52)^2)*R171</f>
        <v>0</v>
      </c>
      <c r="S183" s="37">
        <f>(P183*(1+$D$52)^3)*S171</f>
        <v>0</v>
      </c>
      <c r="T183" s="37">
        <f>(P183*(1+$D$52)^4)*T171</f>
        <v>0</v>
      </c>
      <c r="U183" s="37">
        <f>(P183*(1+$D$52)^5)*U171</f>
        <v>0</v>
      </c>
      <c r="V183" s="37">
        <f>(P183*(1+$D$52)^6)*V171</f>
        <v>0</v>
      </c>
      <c r="W183" s="37">
        <f>(P183*(1+$D$52)^7)*W171</f>
        <v>0</v>
      </c>
      <c r="X183" s="38">
        <f t="shared" ref="X183:X185" si="185">SUM(Q183:W183)</f>
        <v>0</v>
      </c>
      <c r="Y183" s="26"/>
      <c r="Z183" s="224"/>
    </row>
    <row r="184" spans="1:26" x14ac:dyDescent="0.25">
      <c r="A184" s="26"/>
      <c r="B184" s="262"/>
      <c r="C184" s="36" t="str">
        <f>C172</f>
        <v/>
      </c>
      <c r="D184" s="2"/>
      <c r="E184" s="37">
        <f>(D184*(1+$D$52))*E172</f>
        <v>0</v>
      </c>
      <c r="F184" s="37">
        <f>(D184*(1+$D$52)^2)*F172</f>
        <v>0</v>
      </c>
      <c r="G184" s="37">
        <f>(D184*(1+$D$52)^3)*G172</f>
        <v>0</v>
      </c>
      <c r="H184" s="37">
        <f>(D184*(1+$D$52)^4)*H172</f>
        <v>0</v>
      </c>
      <c r="I184" s="37">
        <f>(D184*(1+$D$52)^5)*I172</f>
        <v>0</v>
      </c>
      <c r="J184" s="37">
        <f>(D184*(1+$D$52)^6)*J172</f>
        <v>0</v>
      </c>
      <c r="K184" s="37">
        <f>(D184*(1+$D$52)^7)*K172</f>
        <v>0</v>
      </c>
      <c r="L184" s="38">
        <f t="shared" si="184"/>
        <v>0</v>
      </c>
      <c r="M184" s="26"/>
      <c r="N184" s="262"/>
      <c r="O184" s="36" t="str">
        <f>O172</f>
        <v/>
      </c>
      <c r="P184" s="2"/>
      <c r="Q184" s="37">
        <f>(P184*(1+$D$52))*Q172</f>
        <v>0</v>
      </c>
      <c r="R184" s="37">
        <f>(P184*(1+$D$52)^2)*R172</f>
        <v>0</v>
      </c>
      <c r="S184" s="37">
        <f>(P184*(1+$D$52)^3)*S172</f>
        <v>0</v>
      </c>
      <c r="T184" s="37">
        <f>(P184*(1+$D$52)^4)*T172</f>
        <v>0</v>
      </c>
      <c r="U184" s="37">
        <f>(P184*(1+$D$52)^5)*U172</f>
        <v>0</v>
      </c>
      <c r="V184" s="37">
        <f>(P184*(1+$D$52)^6)*V172</f>
        <v>0</v>
      </c>
      <c r="W184" s="37">
        <f>(P184*(1+$D$52)^7)*W172</f>
        <v>0</v>
      </c>
      <c r="X184" s="38">
        <f t="shared" si="185"/>
        <v>0</v>
      </c>
      <c r="Y184" s="26"/>
      <c r="Z184" s="224"/>
    </row>
    <row r="185" spans="1:26" x14ac:dyDescent="0.25">
      <c r="A185" s="26"/>
      <c r="B185" s="262"/>
      <c r="C185" s="36" t="str">
        <f>C173</f>
        <v/>
      </c>
      <c r="D185" s="2"/>
      <c r="E185" s="37">
        <f>(D185*(1+$D$52))*E173</f>
        <v>0</v>
      </c>
      <c r="F185" s="37">
        <f>(D185*(1+$D$52)^2)*F173</f>
        <v>0</v>
      </c>
      <c r="G185" s="37">
        <f>(D185*(1+$D$52)^3)*G173</f>
        <v>0</v>
      </c>
      <c r="H185" s="37">
        <f>(D185*(1+$D$52)^4)*H173</f>
        <v>0</v>
      </c>
      <c r="I185" s="37">
        <f>(D185*(1+$D$52)^5)*I173</f>
        <v>0</v>
      </c>
      <c r="J185" s="37">
        <f>(D185*(1+$D$52)^6)*J173</f>
        <v>0</v>
      </c>
      <c r="K185" s="37">
        <f>(D185*(1+$D$52)^7)*K173</f>
        <v>0</v>
      </c>
      <c r="L185" s="38">
        <f t="shared" si="184"/>
        <v>0</v>
      </c>
      <c r="M185" s="26"/>
      <c r="N185" s="262"/>
      <c r="O185" s="36" t="str">
        <f>O173</f>
        <v/>
      </c>
      <c r="P185" s="2"/>
      <c r="Q185" s="37">
        <f>(P185*(1+$D$52))*Q173</f>
        <v>0</v>
      </c>
      <c r="R185" s="37">
        <f>(P185*(1+$D$52)^2)*R173</f>
        <v>0</v>
      </c>
      <c r="S185" s="37">
        <f>(P185*(1+$D$52)^3)*S173</f>
        <v>0</v>
      </c>
      <c r="T185" s="37">
        <f>(P185*(1+$D$52)^4)*T173</f>
        <v>0</v>
      </c>
      <c r="U185" s="37">
        <f>(P185*(1+$D$52)^5)*U173</f>
        <v>0</v>
      </c>
      <c r="V185" s="37">
        <f>(P185*(1+$D$52)^6)*V173</f>
        <v>0</v>
      </c>
      <c r="W185" s="37">
        <f>(P185*(1+$D$52)^7)*W173</f>
        <v>0</v>
      </c>
      <c r="X185" s="38">
        <f t="shared" si="185"/>
        <v>0</v>
      </c>
      <c r="Y185" s="26"/>
      <c r="Z185" s="224"/>
    </row>
    <row r="186" spans="1:26" x14ac:dyDescent="0.25">
      <c r="A186" s="26"/>
      <c r="B186" s="262"/>
      <c r="C186" s="269" t="s">
        <v>102</v>
      </c>
      <c r="D186" s="270"/>
      <c r="E186" s="114"/>
      <c r="F186" s="114"/>
      <c r="G186" s="114"/>
      <c r="H186" s="114"/>
      <c r="I186" s="114"/>
      <c r="J186" s="114"/>
      <c r="K186" s="114"/>
      <c r="L186" s="115"/>
      <c r="M186" s="26"/>
      <c r="N186" s="262"/>
      <c r="O186" s="269" t="s">
        <v>102</v>
      </c>
      <c r="P186" s="270"/>
      <c r="Q186" s="114"/>
      <c r="R186" s="114"/>
      <c r="S186" s="114"/>
      <c r="T186" s="114"/>
      <c r="U186" s="114"/>
      <c r="V186" s="114"/>
      <c r="W186" s="114"/>
      <c r="X186" s="115"/>
      <c r="Y186" s="26"/>
      <c r="Z186" s="224"/>
    </row>
    <row r="187" spans="1:26" x14ac:dyDescent="0.25">
      <c r="A187" s="26"/>
      <c r="B187" s="262"/>
      <c r="C187" s="36">
        <f>C175</f>
        <v>0</v>
      </c>
      <c r="D187" s="2"/>
      <c r="E187" s="37">
        <f>D187*1.02*E175</f>
        <v>0</v>
      </c>
      <c r="F187" s="37">
        <f>D187*(1.02^2)*F175</f>
        <v>0</v>
      </c>
      <c r="G187" s="37">
        <f>D187*(1.02)^3*G175</f>
        <v>0</v>
      </c>
      <c r="H187" s="37">
        <f>D187*(1.02^4)*H175</f>
        <v>0</v>
      </c>
      <c r="I187" s="37">
        <f>D187*(1.02^5)*I175</f>
        <v>0</v>
      </c>
      <c r="J187" s="37">
        <f>D187*(1.02^6)*J175</f>
        <v>0</v>
      </c>
      <c r="K187" s="37">
        <f>D187*(1.02^7)*K175</f>
        <v>0</v>
      </c>
      <c r="L187" s="38">
        <f t="shared" ref="L187:L191" si="186">SUM(E187:K187)</f>
        <v>0</v>
      </c>
      <c r="M187" s="26"/>
      <c r="N187" s="262"/>
      <c r="O187" s="36">
        <f>O175</f>
        <v>0</v>
      </c>
      <c r="P187" s="2"/>
      <c r="Q187" s="37">
        <f>P187*1.02*Q175</f>
        <v>0</v>
      </c>
      <c r="R187" s="37">
        <f>P187*(1.02^2)*R175</f>
        <v>0</v>
      </c>
      <c r="S187" s="37">
        <f>P187*(1.02)^3*S175</f>
        <v>0</v>
      </c>
      <c r="T187" s="37">
        <f>P187*(1.02^4)*T175</f>
        <v>0</v>
      </c>
      <c r="U187" s="37">
        <f>P187*(1.02^5)*U175</f>
        <v>0</v>
      </c>
      <c r="V187" s="37">
        <f>P187*(1.02^6)*V175</f>
        <v>0</v>
      </c>
      <c r="W187" s="37">
        <f>P187*(1.02^7)*W175</f>
        <v>0</v>
      </c>
      <c r="X187" s="38">
        <f t="shared" ref="X187:X191" si="187">SUM(Q187:W187)</f>
        <v>0</v>
      </c>
      <c r="Y187" s="26"/>
      <c r="Z187" s="224"/>
    </row>
    <row r="188" spans="1:26" x14ac:dyDescent="0.25">
      <c r="A188" s="26"/>
      <c r="B188" s="262"/>
      <c r="C188" s="36">
        <f t="shared" ref="C188:C189" si="188">C176</f>
        <v>0</v>
      </c>
      <c r="D188" s="2"/>
      <c r="E188" s="37">
        <f t="shared" ref="E188:E189" si="189">D188*1.02*E176</f>
        <v>0</v>
      </c>
      <c r="F188" s="37">
        <f t="shared" ref="F188:F189" si="190">D188*(1.02^2)*F176</f>
        <v>0</v>
      </c>
      <c r="G188" s="37">
        <f t="shared" ref="G188:G189" si="191">D188*(1.02)^3*G176</f>
        <v>0</v>
      </c>
      <c r="H188" s="37">
        <f t="shared" ref="H188:H189" si="192">D188*(1.02^4)*H176</f>
        <v>0</v>
      </c>
      <c r="I188" s="37">
        <f t="shared" ref="I188:I189" si="193">D188*(1.02^5)*I176</f>
        <v>0</v>
      </c>
      <c r="J188" s="37">
        <f t="shared" ref="J188:J189" si="194">D188*(1.02^6)*J176</f>
        <v>0</v>
      </c>
      <c r="K188" s="37">
        <f t="shared" ref="K188:K189" si="195">D188*(1.02^7)*K176</f>
        <v>0</v>
      </c>
      <c r="L188" s="38">
        <f t="shared" si="186"/>
        <v>0</v>
      </c>
      <c r="M188" s="26"/>
      <c r="N188" s="262"/>
      <c r="O188" s="36">
        <f t="shared" ref="O188" si="196">O176</f>
        <v>0</v>
      </c>
      <c r="P188" s="2"/>
      <c r="Q188" s="37">
        <f t="shared" ref="Q188:Q189" si="197">P188*1.02*Q176</f>
        <v>0</v>
      </c>
      <c r="R188" s="37">
        <f t="shared" ref="R188:R189" si="198">P188*(1.02^2)*R176</f>
        <v>0</v>
      </c>
      <c r="S188" s="37">
        <f t="shared" ref="S188:S189" si="199">P188*(1.02)^3*S176</f>
        <v>0</v>
      </c>
      <c r="T188" s="37">
        <f t="shared" ref="T188:T189" si="200">P188*(1.02^4)*T176</f>
        <v>0</v>
      </c>
      <c r="U188" s="37">
        <f t="shared" ref="U188:U189" si="201">P188*(1.02^5)*U176</f>
        <v>0</v>
      </c>
      <c r="V188" s="37">
        <f t="shared" ref="V188:V189" si="202">P188*(1.02^6)*V176</f>
        <v>0</v>
      </c>
      <c r="W188" s="37">
        <f t="shared" ref="W188:W189" si="203">P188*(1.02^7)*W176</f>
        <v>0</v>
      </c>
      <c r="X188" s="38">
        <f t="shared" si="187"/>
        <v>0</v>
      </c>
      <c r="Y188" s="26"/>
      <c r="Z188" s="224"/>
    </row>
    <row r="189" spans="1:26" x14ac:dyDescent="0.25">
      <c r="A189" s="26"/>
      <c r="B189" s="262"/>
      <c r="C189" s="36">
        <f t="shared" si="188"/>
        <v>0</v>
      </c>
      <c r="D189" s="2"/>
      <c r="E189" s="37">
        <f t="shared" si="189"/>
        <v>0</v>
      </c>
      <c r="F189" s="37">
        <f t="shared" si="190"/>
        <v>0</v>
      </c>
      <c r="G189" s="37">
        <f t="shared" si="191"/>
        <v>0</v>
      </c>
      <c r="H189" s="37">
        <f t="shared" si="192"/>
        <v>0</v>
      </c>
      <c r="I189" s="37">
        <f t="shared" si="193"/>
        <v>0</v>
      </c>
      <c r="J189" s="37">
        <f t="shared" si="194"/>
        <v>0</v>
      </c>
      <c r="K189" s="37">
        <f t="shared" si="195"/>
        <v>0</v>
      </c>
      <c r="L189" s="38">
        <f t="shared" si="186"/>
        <v>0</v>
      </c>
      <c r="M189" s="26"/>
      <c r="N189" s="262"/>
      <c r="O189" s="36">
        <f>O177</f>
        <v>0</v>
      </c>
      <c r="P189" s="2"/>
      <c r="Q189" s="37">
        <f t="shared" si="197"/>
        <v>0</v>
      </c>
      <c r="R189" s="37">
        <f t="shared" si="198"/>
        <v>0</v>
      </c>
      <c r="S189" s="37">
        <f t="shared" si="199"/>
        <v>0</v>
      </c>
      <c r="T189" s="37">
        <f t="shared" si="200"/>
        <v>0</v>
      </c>
      <c r="U189" s="37">
        <f t="shared" si="201"/>
        <v>0</v>
      </c>
      <c r="V189" s="37">
        <f t="shared" si="202"/>
        <v>0</v>
      </c>
      <c r="W189" s="37">
        <f t="shared" si="203"/>
        <v>0</v>
      </c>
      <c r="X189" s="38">
        <f t="shared" si="187"/>
        <v>0</v>
      </c>
      <c r="Y189" s="26"/>
      <c r="Z189" s="224"/>
    </row>
    <row r="190" spans="1:26" x14ac:dyDescent="0.25">
      <c r="A190" s="26"/>
      <c r="B190" s="262"/>
      <c r="C190" s="116" t="str">
        <f>C178</f>
        <v>Postdoc NN</v>
      </c>
      <c r="D190" s="107"/>
      <c r="E190" s="37">
        <f>D190*1.02*E178</f>
        <v>0</v>
      </c>
      <c r="F190" s="37">
        <f>D190*(1.02^2)*F178</f>
        <v>0</v>
      </c>
      <c r="G190" s="37">
        <f>D190*(1.02)^3*G178</f>
        <v>0</v>
      </c>
      <c r="H190" s="37">
        <f>D190*(1.02^4)*H178</f>
        <v>0</v>
      </c>
      <c r="I190" s="37">
        <f>D190*(1.02^5)*I178</f>
        <v>0</v>
      </c>
      <c r="J190" s="37">
        <f>D190*(1.02^6)*J178</f>
        <v>0</v>
      </c>
      <c r="K190" s="37">
        <f>D190*(1.02^7)*K178</f>
        <v>0</v>
      </c>
      <c r="L190" s="38">
        <f t="shared" si="186"/>
        <v>0</v>
      </c>
      <c r="M190" s="26"/>
      <c r="N190" s="262"/>
      <c r="O190" s="116" t="str">
        <f>O178</f>
        <v>Postdoc NN</v>
      </c>
      <c r="P190" s="2"/>
      <c r="Q190" s="37">
        <f>P190*1.02*Q178</f>
        <v>0</v>
      </c>
      <c r="R190" s="37">
        <f>P190*(1.02^2)*R178</f>
        <v>0</v>
      </c>
      <c r="S190" s="37">
        <f>P190*(1.02)^3*S178</f>
        <v>0</v>
      </c>
      <c r="T190" s="37">
        <f>P190*(1.02^4)*T178</f>
        <v>0</v>
      </c>
      <c r="U190" s="37">
        <f>P190*(1.02^5)*U178</f>
        <v>0</v>
      </c>
      <c r="V190" s="37">
        <f>P190*(1.02^6)*V178</f>
        <v>0</v>
      </c>
      <c r="W190" s="37">
        <f>P190*(1.02^7)*W178</f>
        <v>0</v>
      </c>
      <c r="X190" s="38">
        <f t="shared" si="187"/>
        <v>0</v>
      </c>
      <c r="Y190" s="26"/>
      <c r="Z190" s="224"/>
    </row>
    <row r="191" spans="1:26" x14ac:dyDescent="0.25">
      <c r="A191" s="26"/>
      <c r="B191" s="262"/>
      <c r="C191" s="116" t="str">
        <f>C179</f>
        <v>PhD NN</v>
      </c>
      <c r="D191" s="2"/>
      <c r="E191" s="37">
        <f>D191*1.02*E179</f>
        <v>0</v>
      </c>
      <c r="F191" s="37">
        <f>D191*(1.02^2)*F179</f>
        <v>0</v>
      </c>
      <c r="G191" s="37">
        <f>D191*(1.02)^3*G179</f>
        <v>0</v>
      </c>
      <c r="H191" s="37">
        <f>D191*(1.02^4)*H179</f>
        <v>0</v>
      </c>
      <c r="I191" s="37">
        <f>D191*(1.02^5)*I179</f>
        <v>0</v>
      </c>
      <c r="J191" s="37">
        <f>D191*(1.02^6)*J179</f>
        <v>0</v>
      </c>
      <c r="K191" s="37">
        <f>D191*(1.02^7)*K179</f>
        <v>0</v>
      </c>
      <c r="L191" s="39">
        <f t="shared" si="186"/>
        <v>0</v>
      </c>
      <c r="M191" s="26"/>
      <c r="N191" s="262"/>
      <c r="O191" s="116" t="str">
        <f>O179</f>
        <v>PhD NN</v>
      </c>
      <c r="P191" s="2"/>
      <c r="Q191" s="37">
        <f>P191*1.02*Q179</f>
        <v>0</v>
      </c>
      <c r="R191" s="37">
        <f>P191*(1.02^2)*R179</f>
        <v>0</v>
      </c>
      <c r="S191" s="37">
        <f>P191*(1.02)^3*S179</f>
        <v>0</v>
      </c>
      <c r="T191" s="37">
        <f>P191*(1.02^4)*T179</f>
        <v>0</v>
      </c>
      <c r="U191" s="37">
        <f>P191*(1.02^5)*U179</f>
        <v>0</v>
      </c>
      <c r="V191" s="37">
        <f>P191*(1.02^6)*V179</f>
        <v>0</v>
      </c>
      <c r="W191" s="37">
        <f>P191*(1.02^7)*W179</f>
        <v>0</v>
      </c>
      <c r="X191" s="39">
        <f t="shared" si="187"/>
        <v>0</v>
      </c>
      <c r="Y191" s="26"/>
      <c r="Z191" s="224"/>
    </row>
    <row r="192" spans="1:26" x14ac:dyDescent="0.25">
      <c r="A192" s="26"/>
      <c r="B192" s="262"/>
      <c r="C192" s="40" t="s">
        <v>6</v>
      </c>
      <c r="D192" s="3">
        <f>D122</f>
        <v>0</v>
      </c>
      <c r="E192" s="41"/>
      <c r="F192" s="41"/>
      <c r="G192" s="41"/>
      <c r="H192" s="41"/>
      <c r="I192" s="41"/>
      <c r="J192" s="41"/>
      <c r="K192" s="41"/>
      <c r="L192" s="42"/>
      <c r="M192" s="26"/>
      <c r="N192" s="262"/>
      <c r="O192" s="40" t="s">
        <v>6</v>
      </c>
      <c r="P192" s="43">
        <f>D192</f>
        <v>0</v>
      </c>
      <c r="Q192" s="41"/>
      <c r="R192" s="41"/>
      <c r="S192" s="41"/>
      <c r="T192" s="41"/>
      <c r="U192" s="41"/>
      <c r="V192" s="41"/>
      <c r="W192" s="41"/>
      <c r="X192" s="42"/>
      <c r="Y192" s="26"/>
      <c r="Z192" s="224"/>
    </row>
    <row r="193" spans="1:26" ht="15.75" thickBot="1" x14ac:dyDescent="0.3">
      <c r="A193" s="26"/>
      <c r="B193" s="263"/>
      <c r="C193" s="31" t="s">
        <v>7</v>
      </c>
      <c r="D193" s="31"/>
      <c r="E193" s="44">
        <f t="shared" ref="E193:K193" si="204">SUM(E183:E185)+SUM(E187:E191)</f>
        <v>0</v>
      </c>
      <c r="F193" s="44">
        <f t="shared" si="204"/>
        <v>0</v>
      </c>
      <c r="G193" s="44">
        <f t="shared" si="204"/>
        <v>0</v>
      </c>
      <c r="H193" s="44">
        <f t="shared" si="204"/>
        <v>0</v>
      </c>
      <c r="I193" s="44">
        <f t="shared" si="204"/>
        <v>0</v>
      </c>
      <c r="J193" s="44">
        <f t="shared" si="204"/>
        <v>0</v>
      </c>
      <c r="K193" s="44">
        <f t="shared" si="204"/>
        <v>0</v>
      </c>
      <c r="L193" s="45">
        <f>SUM(E193:K193)</f>
        <v>0</v>
      </c>
      <c r="M193" s="26"/>
      <c r="N193" s="263"/>
      <c r="O193" s="31" t="s">
        <v>7</v>
      </c>
      <c r="P193" s="31"/>
      <c r="Q193" s="44">
        <f t="shared" ref="Q193:W193" si="205">SUM(Q183:Q185)+SUM(Q187:Q191)</f>
        <v>0</v>
      </c>
      <c r="R193" s="44">
        <f t="shared" si="205"/>
        <v>0</v>
      </c>
      <c r="S193" s="44">
        <f t="shared" si="205"/>
        <v>0</v>
      </c>
      <c r="T193" s="44">
        <f t="shared" si="205"/>
        <v>0</v>
      </c>
      <c r="U193" s="44">
        <f t="shared" si="205"/>
        <v>0</v>
      </c>
      <c r="V193" s="44">
        <f t="shared" si="205"/>
        <v>0</v>
      </c>
      <c r="W193" s="44">
        <f t="shared" si="205"/>
        <v>0</v>
      </c>
      <c r="X193" s="45">
        <f>SUM(Q193:W193)</f>
        <v>0</v>
      </c>
      <c r="Y193" s="26"/>
      <c r="Z193" s="224"/>
    </row>
    <row r="194" spans="1:26" x14ac:dyDescent="0.25">
      <c r="A194" s="26"/>
      <c r="B194" s="261" t="s">
        <v>8</v>
      </c>
      <c r="C194" s="112" t="s">
        <v>28</v>
      </c>
      <c r="D194" s="112"/>
      <c r="E194" s="35">
        <f>E169</f>
        <v>2023</v>
      </c>
      <c r="F194" s="35">
        <f t="shared" ref="F194:K194" si="206">F169</f>
        <v>2024</v>
      </c>
      <c r="G194" s="35">
        <f t="shared" si="206"/>
        <v>2025</v>
      </c>
      <c r="H194" s="35">
        <f t="shared" si="206"/>
        <v>2026</v>
      </c>
      <c r="I194" s="35">
        <f t="shared" si="206"/>
        <v>2027</v>
      </c>
      <c r="J194" s="35">
        <f t="shared" si="206"/>
        <v>2028</v>
      </c>
      <c r="K194" s="35">
        <f t="shared" si="206"/>
        <v>2029</v>
      </c>
      <c r="L194" s="28" t="s">
        <v>5</v>
      </c>
      <c r="M194" s="26"/>
      <c r="N194" s="261" t="s">
        <v>8</v>
      </c>
      <c r="O194" s="112" t="s">
        <v>9</v>
      </c>
      <c r="P194" s="112"/>
      <c r="Q194" s="35">
        <f>Q169</f>
        <v>2023</v>
      </c>
      <c r="R194" s="35">
        <f t="shared" ref="R194:W194" si="207">R169</f>
        <v>2024</v>
      </c>
      <c r="S194" s="35">
        <f t="shared" si="207"/>
        <v>2025</v>
      </c>
      <c r="T194" s="35">
        <f t="shared" si="207"/>
        <v>2026</v>
      </c>
      <c r="U194" s="35">
        <f t="shared" si="207"/>
        <v>2027</v>
      </c>
      <c r="V194" s="35">
        <f t="shared" si="207"/>
        <v>2028</v>
      </c>
      <c r="W194" s="35">
        <f t="shared" si="207"/>
        <v>2029</v>
      </c>
      <c r="X194" s="28" t="s">
        <v>5</v>
      </c>
      <c r="Y194" s="26"/>
      <c r="Z194" s="224"/>
    </row>
    <row r="195" spans="1:26" x14ac:dyDescent="0.25">
      <c r="A195" s="26"/>
      <c r="B195" s="262"/>
      <c r="C195" s="276"/>
      <c r="D195" s="277"/>
      <c r="E195" s="4"/>
      <c r="F195" s="4"/>
      <c r="G195" s="4"/>
      <c r="H195" s="4"/>
      <c r="I195" s="4"/>
      <c r="J195" s="4"/>
      <c r="K195" s="4"/>
      <c r="L195" s="38">
        <f t="shared" ref="L195:L201" si="208">SUM(E195:K195)</f>
        <v>0</v>
      </c>
      <c r="M195" s="26"/>
      <c r="N195" s="262"/>
      <c r="O195" s="276"/>
      <c r="P195" s="277"/>
      <c r="Q195" s="4"/>
      <c r="R195" s="4"/>
      <c r="S195" s="4"/>
      <c r="T195" s="4"/>
      <c r="U195" s="4"/>
      <c r="V195" s="4"/>
      <c r="W195" s="4"/>
      <c r="X195" s="38">
        <f>SUM(Q195:W195)</f>
        <v>0</v>
      </c>
      <c r="Y195" s="26"/>
      <c r="Z195" s="224"/>
    </row>
    <row r="196" spans="1:26" x14ac:dyDescent="0.25">
      <c r="A196" s="26"/>
      <c r="B196" s="262"/>
      <c r="C196" s="136"/>
      <c r="D196" s="135"/>
      <c r="E196" s="137"/>
      <c r="F196" s="137"/>
      <c r="G196" s="137"/>
      <c r="H196" s="137"/>
      <c r="I196" s="137"/>
      <c r="J196" s="4"/>
      <c r="K196" s="4"/>
      <c r="L196" s="38">
        <f t="shared" si="208"/>
        <v>0</v>
      </c>
      <c r="M196" s="26"/>
      <c r="N196" s="262"/>
      <c r="O196" s="110"/>
      <c r="P196" s="111"/>
      <c r="Q196" s="4"/>
      <c r="R196" s="4"/>
      <c r="S196" s="4"/>
      <c r="T196" s="4"/>
      <c r="U196" s="4"/>
      <c r="V196" s="4"/>
      <c r="W196" s="4"/>
      <c r="X196" s="38">
        <f t="shared" ref="X196:X198" si="209">SUM(Q196:W196)</f>
        <v>0</v>
      </c>
      <c r="Y196" s="26"/>
      <c r="Z196" s="224"/>
    </row>
    <row r="197" spans="1:26" x14ac:dyDescent="0.25">
      <c r="A197" s="26"/>
      <c r="B197" s="262"/>
      <c r="C197" s="136"/>
      <c r="D197" s="135"/>
      <c r="E197" s="137"/>
      <c r="F197" s="137"/>
      <c r="G197" s="137"/>
      <c r="H197" s="137"/>
      <c r="I197" s="137"/>
      <c r="J197" s="4"/>
      <c r="K197" s="4"/>
      <c r="L197" s="38">
        <f t="shared" si="208"/>
        <v>0</v>
      </c>
      <c r="M197" s="26"/>
      <c r="N197" s="262"/>
      <c r="O197" s="110"/>
      <c r="P197" s="111"/>
      <c r="Q197" s="4"/>
      <c r="R197" s="4"/>
      <c r="S197" s="4"/>
      <c r="T197" s="4"/>
      <c r="U197" s="4"/>
      <c r="V197" s="4"/>
      <c r="W197" s="4"/>
      <c r="X197" s="38">
        <f t="shared" si="209"/>
        <v>0</v>
      </c>
      <c r="Y197" s="26"/>
      <c r="Z197" s="224"/>
    </row>
    <row r="198" spans="1:26" x14ac:dyDescent="0.25">
      <c r="A198" s="26"/>
      <c r="B198" s="262"/>
      <c r="C198" s="110"/>
      <c r="D198" s="111"/>
      <c r="E198" s="4"/>
      <c r="F198" s="4"/>
      <c r="G198" s="4"/>
      <c r="H198" s="4"/>
      <c r="I198" s="4"/>
      <c r="J198" s="4"/>
      <c r="K198" s="4"/>
      <c r="L198" s="38">
        <f t="shared" si="208"/>
        <v>0</v>
      </c>
      <c r="M198" s="26"/>
      <c r="N198" s="262"/>
      <c r="O198" s="110"/>
      <c r="P198" s="111"/>
      <c r="Q198" s="4"/>
      <c r="R198" s="4"/>
      <c r="S198" s="4"/>
      <c r="T198" s="4"/>
      <c r="U198" s="4"/>
      <c r="V198" s="4"/>
      <c r="W198" s="4"/>
      <c r="X198" s="38">
        <f t="shared" si="209"/>
        <v>0</v>
      </c>
      <c r="Y198" s="26"/>
      <c r="Z198" s="224"/>
    </row>
    <row r="199" spans="1:26" x14ac:dyDescent="0.25">
      <c r="A199" s="26"/>
      <c r="B199" s="262"/>
      <c r="C199" s="278"/>
      <c r="D199" s="222"/>
      <c r="E199" s="4"/>
      <c r="F199" s="4"/>
      <c r="G199" s="4"/>
      <c r="H199" s="4"/>
      <c r="I199" s="4"/>
      <c r="J199" s="4"/>
      <c r="K199" s="4"/>
      <c r="L199" s="38">
        <f t="shared" si="208"/>
        <v>0</v>
      </c>
      <c r="M199" s="26"/>
      <c r="N199" s="262"/>
      <c r="O199" s="278"/>
      <c r="P199" s="222"/>
      <c r="Q199" s="4"/>
      <c r="R199" s="4"/>
      <c r="S199" s="4"/>
      <c r="T199" s="4"/>
      <c r="U199" s="4"/>
      <c r="V199" s="4"/>
      <c r="W199" s="4"/>
      <c r="X199" s="38">
        <f>SUM(Q199:W199)</f>
        <v>0</v>
      </c>
      <c r="Y199" s="26"/>
      <c r="Z199" s="224"/>
    </row>
    <row r="200" spans="1:26" x14ac:dyDescent="0.25">
      <c r="A200" s="26"/>
      <c r="B200" s="262"/>
      <c r="C200" s="219"/>
      <c r="D200" s="220"/>
      <c r="E200" s="4"/>
      <c r="F200" s="4"/>
      <c r="G200" s="4"/>
      <c r="H200" s="4"/>
      <c r="I200" s="4"/>
      <c r="J200" s="4"/>
      <c r="K200" s="4"/>
      <c r="L200" s="38">
        <f t="shared" si="208"/>
        <v>0</v>
      </c>
      <c r="M200" s="26"/>
      <c r="N200" s="262"/>
      <c r="O200" s="219"/>
      <c r="P200" s="220"/>
      <c r="Q200" s="4"/>
      <c r="R200" s="4"/>
      <c r="S200" s="4"/>
      <c r="T200" s="4"/>
      <c r="U200" s="4"/>
      <c r="V200" s="4"/>
      <c r="W200" s="4"/>
      <c r="X200" s="38">
        <f>SUM(Q200:W200)</f>
        <v>0</v>
      </c>
      <c r="Y200" s="26"/>
      <c r="Z200" s="224"/>
    </row>
    <row r="201" spans="1:26" ht="15.75" thickBot="1" x14ac:dyDescent="0.3">
      <c r="A201" s="26"/>
      <c r="B201" s="263"/>
      <c r="C201" s="31" t="s">
        <v>10</v>
      </c>
      <c r="D201" s="31"/>
      <c r="E201" s="44">
        <f t="shared" ref="E201:K201" si="210">ROUND(SUM(E195:E200),0)</f>
        <v>0</v>
      </c>
      <c r="F201" s="44">
        <f t="shared" si="210"/>
        <v>0</v>
      </c>
      <c r="G201" s="44">
        <f t="shared" si="210"/>
        <v>0</v>
      </c>
      <c r="H201" s="44">
        <f t="shared" si="210"/>
        <v>0</v>
      </c>
      <c r="I201" s="44">
        <f t="shared" si="210"/>
        <v>0</v>
      </c>
      <c r="J201" s="44">
        <f t="shared" si="210"/>
        <v>0</v>
      </c>
      <c r="K201" s="44">
        <f t="shared" si="210"/>
        <v>0</v>
      </c>
      <c r="L201" s="45">
        <f t="shared" si="208"/>
        <v>0</v>
      </c>
      <c r="M201" s="26"/>
      <c r="N201" s="263"/>
      <c r="O201" s="31" t="s">
        <v>10</v>
      </c>
      <c r="P201" s="31"/>
      <c r="Q201" s="44">
        <f t="shared" ref="Q201:W201" si="211">ROUND(SUM(Q195:Q200),0)</f>
        <v>0</v>
      </c>
      <c r="R201" s="44">
        <f t="shared" si="211"/>
        <v>0</v>
      </c>
      <c r="S201" s="44">
        <f t="shared" si="211"/>
        <v>0</v>
      </c>
      <c r="T201" s="44">
        <f t="shared" si="211"/>
        <v>0</v>
      </c>
      <c r="U201" s="44">
        <f t="shared" si="211"/>
        <v>0</v>
      </c>
      <c r="V201" s="44">
        <f t="shared" si="211"/>
        <v>0</v>
      </c>
      <c r="W201" s="44">
        <f t="shared" si="211"/>
        <v>0</v>
      </c>
      <c r="X201" s="45">
        <f>SUM(Q201:W201)</f>
        <v>0</v>
      </c>
      <c r="Y201" s="26"/>
      <c r="Z201" s="224"/>
    </row>
    <row r="202" spans="1:26" x14ac:dyDescent="0.25">
      <c r="A202" s="26"/>
      <c r="B202" s="261" t="s">
        <v>11</v>
      </c>
      <c r="C202" s="112" t="s">
        <v>12</v>
      </c>
      <c r="D202" s="112"/>
      <c r="E202" s="35">
        <f t="shared" ref="E202:K202" si="212">E169</f>
        <v>2023</v>
      </c>
      <c r="F202" s="35">
        <f t="shared" si="212"/>
        <v>2024</v>
      </c>
      <c r="G202" s="35">
        <f t="shared" si="212"/>
        <v>2025</v>
      </c>
      <c r="H202" s="35">
        <f t="shared" si="212"/>
        <v>2026</v>
      </c>
      <c r="I202" s="35">
        <f t="shared" si="212"/>
        <v>2027</v>
      </c>
      <c r="J202" s="35">
        <f t="shared" si="212"/>
        <v>2028</v>
      </c>
      <c r="K202" s="35">
        <f t="shared" si="212"/>
        <v>2029</v>
      </c>
      <c r="L202" s="28" t="s">
        <v>5</v>
      </c>
      <c r="M202" s="26"/>
      <c r="N202" s="261" t="s">
        <v>11</v>
      </c>
      <c r="O202" s="112" t="s">
        <v>12</v>
      </c>
      <c r="P202" s="112"/>
      <c r="Q202" s="35">
        <f t="shared" ref="Q202:W202" si="213">Q169</f>
        <v>2023</v>
      </c>
      <c r="R202" s="35">
        <f t="shared" si="213"/>
        <v>2024</v>
      </c>
      <c r="S202" s="35">
        <f t="shared" si="213"/>
        <v>2025</v>
      </c>
      <c r="T202" s="35">
        <f t="shared" si="213"/>
        <v>2026</v>
      </c>
      <c r="U202" s="35">
        <f t="shared" si="213"/>
        <v>2027</v>
      </c>
      <c r="V202" s="35">
        <f t="shared" si="213"/>
        <v>2028</v>
      </c>
      <c r="W202" s="35">
        <f t="shared" si="213"/>
        <v>2029</v>
      </c>
      <c r="X202" s="28" t="s">
        <v>5</v>
      </c>
      <c r="Y202" s="26"/>
      <c r="Z202" s="224"/>
    </row>
    <row r="203" spans="1:26" x14ac:dyDescent="0.25">
      <c r="A203" s="26"/>
      <c r="B203" s="262"/>
      <c r="C203" s="276"/>
      <c r="D203" s="277"/>
      <c r="E203" s="4"/>
      <c r="F203" s="4"/>
      <c r="G203" s="4"/>
      <c r="H203" s="4"/>
      <c r="I203" s="4"/>
      <c r="J203" s="4"/>
      <c r="K203" s="4"/>
      <c r="L203" s="38">
        <f t="shared" ref="L203:L208" si="214">SUM(E203:K203)</f>
        <v>0</v>
      </c>
      <c r="M203" s="26"/>
      <c r="N203" s="262"/>
      <c r="O203" s="276"/>
      <c r="P203" s="277"/>
      <c r="Q203" s="4"/>
      <c r="R203" s="4"/>
      <c r="S203" s="4"/>
      <c r="T203" s="4"/>
      <c r="U203" s="4"/>
      <c r="V203" s="4"/>
      <c r="W203" s="4"/>
      <c r="X203" s="38">
        <f t="shared" ref="X203:X208" si="215">SUM(Q203:W203)</f>
        <v>0</v>
      </c>
      <c r="Y203" s="26"/>
      <c r="Z203" s="224"/>
    </row>
    <row r="204" spans="1:26" x14ac:dyDescent="0.25">
      <c r="A204" s="26"/>
      <c r="B204" s="262"/>
      <c r="C204" s="110"/>
      <c r="D204" s="111"/>
      <c r="E204" s="4"/>
      <c r="F204" s="4"/>
      <c r="G204" s="4"/>
      <c r="H204" s="4"/>
      <c r="I204" s="4"/>
      <c r="J204" s="4"/>
      <c r="K204" s="4"/>
      <c r="L204" s="38">
        <f t="shared" si="214"/>
        <v>0</v>
      </c>
      <c r="M204" s="26"/>
      <c r="N204" s="262"/>
      <c r="O204" s="110"/>
      <c r="P204" s="111"/>
      <c r="Q204" s="4"/>
      <c r="R204" s="4"/>
      <c r="S204" s="4"/>
      <c r="T204" s="4"/>
      <c r="U204" s="4"/>
      <c r="V204" s="4"/>
      <c r="W204" s="4"/>
      <c r="X204" s="38">
        <f t="shared" si="215"/>
        <v>0</v>
      </c>
      <c r="Y204" s="26"/>
      <c r="Z204" s="224"/>
    </row>
    <row r="205" spans="1:26" x14ac:dyDescent="0.25">
      <c r="A205" s="26"/>
      <c r="B205" s="262"/>
      <c r="C205" s="110"/>
      <c r="D205" s="111"/>
      <c r="E205" s="4"/>
      <c r="F205" s="4"/>
      <c r="G205" s="4"/>
      <c r="H205" s="4"/>
      <c r="I205" s="4"/>
      <c r="J205" s="4"/>
      <c r="K205" s="4"/>
      <c r="L205" s="38">
        <f t="shared" si="214"/>
        <v>0</v>
      </c>
      <c r="M205" s="26"/>
      <c r="N205" s="262"/>
      <c r="O205" s="110"/>
      <c r="P205" s="111"/>
      <c r="Q205" s="4"/>
      <c r="R205" s="4"/>
      <c r="S205" s="4"/>
      <c r="T205" s="4"/>
      <c r="U205" s="4"/>
      <c r="V205" s="4"/>
      <c r="W205" s="4"/>
      <c r="X205" s="38">
        <f t="shared" si="215"/>
        <v>0</v>
      </c>
      <c r="Y205" s="26"/>
      <c r="Z205" s="224"/>
    </row>
    <row r="206" spans="1:26" x14ac:dyDescent="0.25">
      <c r="A206" s="26"/>
      <c r="B206" s="262"/>
      <c r="C206" s="110"/>
      <c r="D206" s="111"/>
      <c r="E206" s="4"/>
      <c r="F206" s="4"/>
      <c r="G206" s="4"/>
      <c r="H206" s="4"/>
      <c r="I206" s="4"/>
      <c r="J206" s="4"/>
      <c r="K206" s="4"/>
      <c r="L206" s="38">
        <f t="shared" si="214"/>
        <v>0</v>
      </c>
      <c r="M206" s="26"/>
      <c r="N206" s="262"/>
      <c r="O206" s="110"/>
      <c r="P206" s="111"/>
      <c r="Q206" s="4"/>
      <c r="R206" s="4"/>
      <c r="S206" s="4"/>
      <c r="T206" s="4"/>
      <c r="U206" s="4"/>
      <c r="V206" s="4"/>
      <c r="W206" s="4"/>
      <c r="X206" s="38">
        <f t="shared" si="215"/>
        <v>0</v>
      </c>
      <c r="Y206" s="26"/>
      <c r="Z206" s="224"/>
    </row>
    <row r="207" spans="1:26" x14ac:dyDescent="0.25">
      <c r="A207" s="26"/>
      <c r="B207" s="262"/>
      <c r="C207" s="219"/>
      <c r="D207" s="220"/>
      <c r="E207" s="4"/>
      <c r="F207" s="4"/>
      <c r="G207" s="4"/>
      <c r="H207" s="4"/>
      <c r="I207" s="4"/>
      <c r="J207" s="4"/>
      <c r="K207" s="4"/>
      <c r="L207" s="38">
        <f t="shared" si="214"/>
        <v>0</v>
      </c>
      <c r="M207" s="26"/>
      <c r="N207" s="262"/>
      <c r="O207" s="219"/>
      <c r="P207" s="220"/>
      <c r="Q207" s="4"/>
      <c r="R207" s="4"/>
      <c r="S207" s="4"/>
      <c r="T207" s="4"/>
      <c r="U207" s="4"/>
      <c r="V207" s="4"/>
      <c r="W207" s="4"/>
      <c r="X207" s="38">
        <f t="shared" si="215"/>
        <v>0</v>
      </c>
      <c r="Y207" s="26"/>
      <c r="Z207" s="224"/>
    </row>
    <row r="208" spans="1:26" ht="15.75" thickBot="1" x14ac:dyDescent="0.3">
      <c r="A208" s="26"/>
      <c r="B208" s="263"/>
      <c r="C208" s="31" t="s">
        <v>29</v>
      </c>
      <c r="D208" s="31"/>
      <c r="E208" s="44">
        <f t="shared" ref="E208:K208" si="216">ROUND(SUM(E203:E207),0)</f>
        <v>0</v>
      </c>
      <c r="F208" s="44">
        <f t="shared" si="216"/>
        <v>0</v>
      </c>
      <c r="G208" s="44">
        <f t="shared" si="216"/>
        <v>0</v>
      </c>
      <c r="H208" s="44">
        <f t="shared" si="216"/>
        <v>0</v>
      </c>
      <c r="I208" s="44">
        <f t="shared" si="216"/>
        <v>0</v>
      </c>
      <c r="J208" s="44">
        <f t="shared" si="216"/>
        <v>0</v>
      </c>
      <c r="K208" s="44">
        <f t="shared" si="216"/>
        <v>0</v>
      </c>
      <c r="L208" s="45">
        <f t="shared" si="214"/>
        <v>0</v>
      </c>
      <c r="M208" s="26"/>
      <c r="N208" s="263"/>
      <c r="O208" s="31" t="s">
        <v>13</v>
      </c>
      <c r="P208" s="31"/>
      <c r="Q208" s="44">
        <f t="shared" ref="Q208:W208" si="217">ROUND(SUM(Q203:Q207),0)</f>
        <v>0</v>
      </c>
      <c r="R208" s="44">
        <f t="shared" si="217"/>
        <v>0</v>
      </c>
      <c r="S208" s="44">
        <f t="shared" si="217"/>
        <v>0</v>
      </c>
      <c r="T208" s="44">
        <f t="shared" si="217"/>
        <v>0</v>
      </c>
      <c r="U208" s="44">
        <f t="shared" si="217"/>
        <v>0</v>
      </c>
      <c r="V208" s="44">
        <f t="shared" si="217"/>
        <v>0</v>
      </c>
      <c r="W208" s="44">
        <f t="shared" si="217"/>
        <v>0</v>
      </c>
      <c r="X208" s="45">
        <f t="shared" si="215"/>
        <v>0</v>
      </c>
      <c r="Y208" s="26"/>
      <c r="Z208" s="224"/>
    </row>
    <row r="209" spans="1:26" x14ac:dyDescent="0.25">
      <c r="A209" s="26"/>
      <c r="B209" s="261" t="s">
        <v>31</v>
      </c>
      <c r="C209" s="112" t="s">
        <v>19</v>
      </c>
      <c r="D209" s="112"/>
      <c r="E209" s="35">
        <f>E169</f>
        <v>2023</v>
      </c>
      <c r="F209" s="35">
        <f t="shared" ref="F209:K209" si="218">F169</f>
        <v>2024</v>
      </c>
      <c r="G209" s="35">
        <f t="shared" si="218"/>
        <v>2025</v>
      </c>
      <c r="H209" s="35">
        <f t="shared" si="218"/>
        <v>2026</v>
      </c>
      <c r="I209" s="35">
        <f t="shared" si="218"/>
        <v>2027</v>
      </c>
      <c r="J209" s="35">
        <f t="shared" si="218"/>
        <v>2028</v>
      </c>
      <c r="K209" s="35">
        <f t="shared" si="218"/>
        <v>2029</v>
      </c>
      <c r="L209" s="28" t="s">
        <v>5</v>
      </c>
      <c r="M209" s="26"/>
      <c r="N209" s="261" t="s">
        <v>31</v>
      </c>
      <c r="O209" s="112" t="s">
        <v>19</v>
      </c>
      <c r="P209" s="112"/>
      <c r="Q209" s="35">
        <f>Q169</f>
        <v>2023</v>
      </c>
      <c r="R209" s="35">
        <f t="shared" ref="R209:W209" si="219">R169</f>
        <v>2024</v>
      </c>
      <c r="S209" s="35">
        <f t="shared" si="219"/>
        <v>2025</v>
      </c>
      <c r="T209" s="35">
        <f t="shared" si="219"/>
        <v>2026</v>
      </c>
      <c r="U209" s="35">
        <f t="shared" si="219"/>
        <v>2027</v>
      </c>
      <c r="V209" s="35">
        <f t="shared" si="219"/>
        <v>2028</v>
      </c>
      <c r="W209" s="35">
        <f t="shared" si="219"/>
        <v>2029</v>
      </c>
      <c r="X209" s="28" t="s">
        <v>5</v>
      </c>
      <c r="Y209" s="26"/>
      <c r="Z209" s="224"/>
    </row>
    <row r="210" spans="1:26" x14ac:dyDescent="0.25">
      <c r="A210" s="26"/>
      <c r="B210" s="262"/>
      <c r="C210" s="276"/>
      <c r="D210" s="277"/>
      <c r="E210" s="4"/>
      <c r="F210" s="4"/>
      <c r="G210" s="4"/>
      <c r="H210" s="4"/>
      <c r="I210" s="4"/>
      <c r="J210" s="4"/>
      <c r="K210" s="4"/>
      <c r="L210" s="38">
        <f>SUM(E210:K210)</f>
        <v>0</v>
      </c>
      <c r="M210" s="26"/>
      <c r="N210" s="262"/>
      <c r="O210" s="276"/>
      <c r="P210" s="277"/>
      <c r="Q210" s="4"/>
      <c r="R210" s="4"/>
      <c r="S210" s="4"/>
      <c r="T210" s="4"/>
      <c r="U210" s="4"/>
      <c r="V210" s="4"/>
      <c r="W210" s="4"/>
      <c r="X210" s="38">
        <f t="shared" ref="X210:X213" si="220">SUM(Q210:W210)</f>
        <v>0</v>
      </c>
      <c r="Y210" s="26"/>
      <c r="Z210" s="224"/>
    </row>
    <row r="211" spans="1:26" x14ac:dyDescent="0.25">
      <c r="A211" s="26"/>
      <c r="B211" s="262"/>
      <c r="C211" s="110"/>
      <c r="D211" s="111"/>
      <c r="E211" s="4"/>
      <c r="F211" s="4"/>
      <c r="G211" s="4"/>
      <c r="H211" s="4"/>
      <c r="I211" s="4"/>
      <c r="J211" s="4"/>
      <c r="K211" s="4"/>
      <c r="L211" s="38">
        <f>SUM(E211:K211)</f>
        <v>0</v>
      </c>
      <c r="M211" s="26"/>
      <c r="N211" s="262"/>
      <c r="O211" s="110"/>
      <c r="P211" s="111"/>
      <c r="Q211" s="4"/>
      <c r="R211" s="4"/>
      <c r="S211" s="4"/>
      <c r="T211" s="4"/>
      <c r="U211" s="4"/>
      <c r="V211" s="4"/>
      <c r="W211" s="4"/>
      <c r="X211" s="38">
        <f t="shared" si="220"/>
        <v>0</v>
      </c>
      <c r="Y211" s="26"/>
      <c r="Z211" s="224"/>
    </row>
    <row r="212" spans="1:26" x14ac:dyDescent="0.25">
      <c r="A212" s="26"/>
      <c r="B212" s="262"/>
      <c r="C212" s="219"/>
      <c r="D212" s="220"/>
      <c r="E212" s="4"/>
      <c r="F212" s="4"/>
      <c r="G212" s="4"/>
      <c r="H212" s="4"/>
      <c r="I212" s="4"/>
      <c r="J212" s="4"/>
      <c r="K212" s="4"/>
      <c r="L212" s="38">
        <f>SUM(E212:K212)</f>
        <v>0</v>
      </c>
      <c r="M212" s="26"/>
      <c r="N212" s="262"/>
      <c r="O212" s="219"/>
      <c r="P212" s="220"/>
      <c r="Q212" s="4"/>
      <c r="R212" s="4"/>
      <c r="S212" s="4"/>
      <c r="T212" s="4"/>
      <c r="U212" s="4"/>
      <c r="V212" s="4"/>
      <c r="W212" s="4"/>
      <c r="X212" s="38">
        <f t="shared" si="220"/>
        <v>0</v>
      </c>
      <c r="Y212" s="26"/>
      <c r="Z212" s="224"/>
    </row>
    <row r="213" spans="1:26" ht="15.75" thickBot="1" x14ac:dyDescent="0.3">
      <c r="A213" s="26"/>
      <c r="B213" s="263"/>
      <c r="C213" s="31" t="s">
        <v>30</v>
      </c>
      <c r="D213" s="31"/>
      <c r="E213" s="44">
        <f t="shared" ref="E213:K213" si="221">ROUND(SUM(E210:E212),0)</f>
        <v>0</v>
      </c>
      <c r="F213" s="44">
        <f t="shared" si="221"/>
        <v>0</v>
      </c>
      <c r="G213" s="44">
        <f t="shared" si="221"/>
        <v>0</v>
      </c>
      <c r="H213" s="44">
        <f t="shared" si="221"/>
        <v>0</v>
      </c>
      <c r="I213" s="44">
        <f t="shared" si="221"/>
        <v>0</v>
      </c>
      <c r="J213" s="44">
        <f t="shared" si="221"/>
        <v>0</v>
      </c>
      <c r="K213" s="44">
        <f t="shared" si="221"/>
        <v>0</v>
      </c>
      <c r="L213" s="45">
        <f>SUM(E213:K213)</f>
        <v>0</v>
      </c>
      <c r="M213" s="26"/>
      <c r="N213" s="263"/>
      <c r="O213" s="31" t="s">
        <v>13</v>
      </c>
      <c r="P213" s="31"/>
      <c r="Q213" s="44">
        <f t="shared" ref="Q213:W213" si="222">ROUND(SUM(Q210:Q212),0)</f>
        <v>0</v>
      </c>
      <c r="R213" s="44">
        <f t="shared" si="222"/>
        <v>0</v>
      </c>
      <c r="S213" s="44">
        <f t="shared" si="222"/>
        <v>0</v>
      </c>
      <c r="T213" s="44">
        <f t="shared" si="222"/>
        <v>0</v>
      </c>
      <c r="U213" s="44">
        <f t="shared" si="222"/>
        <v>0</v>
      </c>
      <c r="V213" s="44">
        <f t="shared" si="222"/>
        <v>0</v>
      </c>
      <c r="W213" s="44">
        <f t="shared" si="222"/>
        <v>0</v>
      </c>
      <c r="X213" s="45">
        <f t="shared" si="220"/>
        <v>0</v>
      </c>
      <c r="Y213" s="26"/>
      <c r="Z213" s="224"/>
    </row>
    <row r="214" spans="1:26" x14ac:dyDescent="0.25">
      <c r="A214" s="26"/>
      <c r="B214" s="261" t="s">
        <v>33</v>
      </c>
      <c r="C214" s="112" t="s">
        <v>32</v>
      </c>
      <c r="D214" s="112"/>
      <c r="E214" s="35">
        <f>E169</f>
        <v>2023</v>
      </c>
      <c r="F214" s="35">
        <f t="shared" ref="F214:K214" si="223">F169</f>
        <v>2024</v>
      </c>
      <c r="G214" s="35">
        <f t="shared" si="223"/>
        <v>2025</v>
      </c>
      <c r="H214" s="35">
        <f t="shared" si="223"/>
        <v>2026</v>
      </c>
      <c r="I214" s="35">
        <f t="shared" si="223"/>
        <v>2027</v>
      </c>
      <c r="J214" s="35">
        <f t="shared" si="223"/>
        <v>2028</v>
      </c>
      <c r="K214" s="35">
        <f t="shared" si="223"/>
        <v>2029</v>
      </c>
      <c r="L214" s="28" t="s">
        <v>5</v>
      </c>
      <c r="M214" s="26"/>
      <c r="N214" s="261" t="s">
        <v>33</v>
      </c>
      <c r="O214" s="112" t="s">
        <v>32</v>
      </c>
      <c r="P214" s="112"/>
      <c r="Q214" s="35">
        <f>Q169</f>
        <v>2023</v>
      </c>
      <c r="R214" s="35">
        <f t="shared" ref="R214:W214" si="224">R169</f>
        <v>2024</v>
      </c>
      <c r="S214" s="35">
        <f t="shared" si="224"/>
        <v>2025</v>
      </c>
      <c r="T214" s="35">
        <f t="shared" si="224"/>
        <v>2026</v>
      </c>
      <c r="U214" s="35">
        <f t="shared" si="224"/>
        <v>2027</v>
      </c>
      <c r="V214" s="35">
        <f t="shared" si="224"/>
        <v>2028</v>
      </c>
      <c r="W214" s="35">
        <f t="shared" si="224"/>
        <v>2029</v>
      </c>
      <c r="X214" s="28" t="s">
        <v>5</v>
      </c>
      <c r="Y214" s="26"/>
      <c r="Z214" s="224"/>
    </row>
    <row r="215" spans="1:26" x14ac:dyDescent="0.25">
      <c r="A215" s="26"/>
      <c r="B215" s="262"/>
      <c r="C215" s="290"/>
      <c r="D215" s="291"/>
      <c r="E215" s="4"/>
      <c r="F215" s="4"/>
      <c r="G215" s="4"/>
      <c r="H215" s="4"/>
      <c r="I215" s="4"/>
      <c r="J215" s="4"/>
      <c r="K215" s="4"/>
      <c r="L215" s="38">
        <f>SUM(E215:K215)</f>
        <v>0</v>
      </c>
      <c r="M215" s="26"/>
      <c r="N215" s="262"/>
      <c r="O215" s="290"/>
      <c r="P215" s="291"/>
      <c r="Q215" s="4"/>
      <c r="R215" s="4"/>
      <c r="S215" s="4"/>
      <c r="T215" s="4"/>
      <c r="U215" s="4"/>
      <c r="V215" s="4"/>
      <c r="W215" s="4"/>
      <c r="X215" s="38">
        <f t="shared" ref="X215:X216" si="225">SUM(Q215:W215)</f>
        <v>0</v>
      </c>
      <c r="Y215" s="26"/>
      <c r="Z215" s="224"/>
    </row>
    <row r="216" spans="1:26" ht="15.75" thickBot="1" x14ac:dyDescent="0.3">
      <c r="A216" s="26"/>
      <c r="B216" s="263"/>
      <c r="C216" s="31" t="s">
        <v>34</v>
      </c>
      <c r="D216" s="31"/>
      <c r="E216" s="44">
        <f t="shared" ref="E216:K216" si="226">ROUND(SUM(E215:E215),0)</f>
        <v>0</v>
      </c>
      <c r="F216" s="44">
        <f t="shared" si="226"/>
        <v>0</v>
      </c>
      <c r="G216" s="44">
        <f t="shared" si="226"/>
        <v>0</v>
      </c>
      <c r="H216" s="44">
        <f t="shared" si="226"/>
        <v>0</v>
      </c>
      <c r="I216" s="44">
        <f t="shared" si="226"/>
        <v>0</v>
      </c>
      <c r="J216" s="44">
        <f t="shared" si="226"/>
        <v>0</v>
      </c>
      <c r="K216" s="44">
        <f t="shared" si="226"/>
        <v>0</v>
      </c>
      <c r="L216" s="45">
        <f>SUM(E216:K216)</f>
        <v>0</v>
      </c>
      <c r="M216" s="26"/>
      <c r="N216" s="263"/>
      <c r="O216" s="31" t="s">
        <v>34</v>
      </c>
      <c r="P216" s="31"/>
      <c r="Q216" s="44">
        <f t="shared" ref="Q216:W216" si="227">ROUND(SUM(Q215:Q215),0)</f>
        <v>0</v>
      </c>
      <c r="R216" s="44">
        <f t="shared" si="227"/>
        <v>0</v>
      </c>
      <c r="S216" s="44">
        <f t="shared" si="227"/>
        <v>0</v>
      </c>
      <c r="T216" s="44">
        <f t="shared" si="227"/>
        <v>0</v>
      </c>
      <c r="U216" s="44">
        <f t="shared" si="227"/>
        <v>0</v>
      </c>
      <c r="V216" s="44">
        <f t="shared" si="227"/>
        <v>0</v>
      </c>
      <c r="W216" s="44">
        <f t="shared" si="227"/>
        <v>0</v>
      </c>
      <c r="X216" s="45">
        <f t="shared" si="225"/>
        <v>0</v>
      </c>
      <c r="Y216" s="26"/>
      <c r="Z216" s="224"/>
    </row>
    <row r="217" spans="1:26" x14ac:dyDescent="0.25">
      <c r="A217" s="26"/>
      <c r="B217" s="261" t="s">
        <v>14</v>
      </c>
      <c r="C217" s="112"/>
      <c r="D217" s="112"/>
      <c r="E217" s="35">
        <f t="shared" ref="E217:K217" si="228">E169</f>
        <v>2023</v>
      </c>
      <c r="F217" s="35">
        <f t="shared" si="228"/>
        <v>2024</v>
      </c>
      <c r="G217" s="35">
        <f t="shared" si="228"/>
        <v>2025</v>
      </c>
      <c r="H217" s="35">
        <f t="shared" si="228"/>
        <v>2026</v>
      </c>
      <c r="I217" s="35">
        <f t="shared" si="228"/>
        <v>2027</v>
      </c>
      <c r="J217" s="35">
        <f t="shared" si="228"/>
        <v>2028</v>
      </c>
      <c r="K217" s="35">
        <f t="shared" si="228"/>
        <v>2029</v>
      </c>
      <c r="L217" s="28" t="s">
        <v>2</v>
      </c>
      <c r="M217" s="26"/>
      <c r="N217" s="261" t="s">
        <v>14</v>
      </c>
      <c r="O217" s="112"/>
      <c r="P217" s="112"/>
      <c r="Q217" s="35">
        <f t="shared" ref="Q217:W217" si="229">Q169</f>
        <v>2023</v>
      </c>
      <c r="R217" s="35">
        <f t="shared" si="229"/>
        <v>2024</v>
      </c>
      <c r="S217" s="35">
        <f t="shared" si="229"/>
        <v>2025</v>
      </c>
      <c r="T217" s="35">
        <f t="shared" si="229"/>
        <v>2026</v>
      </c>
      <c r="U217" s="35">
        <f t="shared" si="229"/>
        <v>2027</v>
      </c>
      <c r="V217" s="35">
        <f t="shared" si="229"/>
        <v>2028</v>
      </c>
      <c r="W217" s="35">
        <f t="shared" si="229"/>
        <v>2029</v>
      </c>
      <c r="X217" s="28" t="s">
        <v>2</v>
      </c>
      <c r="Y217" s="26"/>
      <c r="Z217" s="224"/>
    </row>
    <row r="218" spans="1:26" x14ac:dyDescent="0.25">
      <c r="A218" s="26"/>
      <c r="B218" s="262"/>
      <c r="C218" s="46" t="s">
        <v>35</v>
      </c>
      <c r="D218" s="46"/>
      <c r="E218" s="37">
        <f t="shared" ref="E218:K218" si="230">E193+E201+E208+E213+E216</f>
        <v>0</v>
      </c>
      <c r="F218" s="37">
        <f t="shared" si="230"/>
        <v>0</v>
      </c>
      <c r="G218" s="37">
        <f t="shared" si="230"/>
        <v>0</v>
      </c>
      <c r="H218" s="37">
        <f t="shared" si="230"/>
        <v>0</v>
      </c>
      <c r="I218" s="37">
        <f t="shared" si="230"/>
        <v>0</v>
      </c>
      <c r="J218" s="37">
        <f t="shared" si="230"/>
        <v>0</v>
      </c>
      <c r="K218" s="37">
        <f t="shared" si="230"/>
        <v>0</v>
      </c>
      <c r="L218" s="38">
        <f>SUM(E218:K218)</f>
        <v>0</v>
      </c>
      <c r="M218" s="26"/>
      <c r="N218" s="262"/>
      <c r="O218" s="46" t="s">
        <v>35</v>
      </c>
      <c r="P218" s="46"/>
      <c r="Q218" s="37">
        <f t="shared" ref="Q218:W218" si="231">Q193+Q201+Q208+Q213+Q216</f>
        <v>0</v>
      </c>
      <c r="R218" s="37">
        <f t="shared" si="231"/>
        <v>0</v>
      </c>
      <c r="S218" s="37">
        <f t="shared" si="231"/>
        <v>0</v>
      </c>
      <c r="T218" s="37">
        <f t="shared" si="231"/>
        <v>0</v>
      </c>
      <c r="U218" s="37">
        <f t="shared" si="231"/>
        <v>0</v>
      </c>
      <c r="V218" s="37">
        <f t="shared" si="231"/>
        <v>0</v>
      </c>
      <c r="W218" s="37">
        <f t="shared" si="231"/>
        <v>0</v>
      </c>
      <c r="X218" s="38">
        <f>SUM(Q218:W218)</f>
        <v>0</v>
      </c>
      <c r="Y218" s="26"/>
      <c r="Z218" s="224"/>
    </row>
    <row r="219" spans="1:26" x14ac:dyDescent="0.25">
      <c r="A219" s="26"/>
      <c r="B219" s="262"/>
      <c r="C219" s="46" t="str">
        <f>IF(S160="GTS-institute","Cost factor (GTS)","")</f>
        <v/>
      </c>
      <c r="D219" s="86" t="str">
        <f>IF(V165&lt;&gt;0,V165,"")</f>
        <v/>
      </c>
      <c r="E219" s="37" t="str">
        <f>IF(AND(V165&lt;&gt;0,S160="GTS-institute"),E193*D219-E193,"")</f>
        <v/>
      </c>
      <c r="F219" s="37" t="str">
        <f>IF(AND(V165&lt;&gt;0,S160="GTS-institute"),F193*D219-F193,"")</f>
        <v/>
      </c>
      <c r="G219" s="37" t="str">
        <f>IF(AND(V165&lt;&gt;0,S160="GTS-institute"),G193*D219-G193,"")</f>
        <v/>
      </c>
      <c r="H219" s="37" t="str">
        <f>IF(AND(V165&lt;&gt;0,S160="GTS-institute"),H193*D219-H193,"")</f>
        <v/>
      </c>
      <c r="I219" s="37" t="str">
        <f>IF(AND(V165&lt;&gt;0,S160="GTS-institute"),I193*D219-I193,"")</f>
        <v/>
      </c>
      <c r="J219" s="37" t="str">
        <f>IF(AND(V165&lt;&gt;0,S160="GTS-institute"),J193*D219-J193,"")</f>
        <v/>
      </c>
      <c r="K219" s="37" t="str">
        <f>IF(AND(V165&lt;&gt;0,S160="GTS-institute"),K193*D219-K193,"")</f>
        <v/>
      </c>
      <c r="L219" s="38"/>
      <c r="M219" s="26"/>
      <c r="N219" s="262"/>
      <c r="O219" s="46" t="str">
        <f>IF(S160="GTS-institute","Cost factor (GTS)","")</f>
        <v/>
      </c>
      <c r="P219" s="86" t="str">
        <f>IF(V165&lt;&gt;0,V165,"")</f>
        <v/>
      </c>
      <c r="Q219" s="37" t="str">
        <f>IF(AND(V165&lt;&gt;0,S160="GTS-institute"),Q193*D219-Q193,"")</f>
        <v/>
      </c>
      <c r="R219" s="37" t="str">
        <f>IF(AND(V165&lt;&gt;0,S160="GTS-institute"),R193*D219-R193,"")</f>
        <v/>
      </c>
      <c r="S219" s="37" t="str">
        <f>IF(AND(V165&lt;&gt;0,S160="GTS-institute"),S193*D219-S193,"")</f>
        <v/>
      </c>
      <c r="T219" s="37" t="str">
        <f>IF(AND(V165&lt;&gt;0,S160="GTS-institute"),T193*D219-T193,"")</f>
        <v/>
      </c>
      <c r="U219" s="37" t="str">
        <f>IF(AND(V165&lt;&gt;0,S160="GTS-institute"),U193*D219-U193,"")</f>
        <v/>
      </c>
      <c r="V219" s="37" t="str">
        <f>IF(AND(V165&lt;&gt;0,S160="GTS-institute"),V193*D219-V193,"")</f>
        <v/>
      </c>
      <c r="W219" s="37" t="str">
        <f>IF(AND(V165&lt;&gt;0,S160="GTS-institute"),W193*D219-W193,"")</f>
        <v/>
      </c>
      <c r="X219" s="38">
        <f>SUM(Q219:W219)</f>
        <v>0</v>
      </c>
      <c r="Y219" s="26"/>
      <c r="Z219" s="224"/>
    </row>
    <row r="220" spans="1:26" x14ac:dyDescent="0.25">
      <c r="A220" s="26"/>
      <c r="B220" s="262"/>
      <c r="C220" s="46" t="str">
        <f>IF(S160="GTS-institute","","Overhead rate")</f>
        <v>Overhead rate</v>
      </c>
      <c r="D220" s="87">
        <f>IF(C220="Overhead rate",V163,"0")</f>
        <v>0</v>
      </c>
      <c r="E220" s="37">
        <f>D220*(E218-E216)</f>
        <v>0</v>
      </c>
      <c r="F220" s="37">
        <f>D220*(F218-F216)</f>
        <v>0</v>
      </c>
      <c r="G220" s="37">
        <f>D220*(G218-G216)</f>
        <v>0</v>
      </c>
      <c r="H220" s="37">
        <f>D220*(H218-H216)</f>
        <v>0</v>
      </c>
      <c r="I220" s="37">
        <f>D220*(I218-I216)</f>
        <v>0</v>
      </c>
      <c r="J220" s="37">
        <f>D220*(J218-J216)</f>
        <v>0</v>
      </c>
      <c r="K220" s="37">
        <f>D220*(K218-K216)</f>
        <v>0</v>
      </c>
      <c r="L220" s="38">
        <f>SUM(E220:K220)</f>
        <v>0</v>
      </c>
      <c r="M220" s="26"/>
      <c r="N220" s="262"/>
      <c r="O220" s="46" t="str">
        <f>IF(S160="GTS-institute","","Overhead rate")</f>
        <v>Overhead rate</v>
      </c>
      <c r="P220" s="47">
        <f>D220</f>
        <v>0</v>
      </c>
      <c r="Q220" s="37">
        <f>P220*(Q218-Q216)</f>
        <v>0</v>
      </c>
      <c r="R220" s="37">
        <f>P220*(R218-R216)</f>
        <v>0</v>
      </c>
      <c r="S220" s="37">
        <f>P220*(S218-S216)</f>
        <v>0</v>
      </c>
      <c r="T220" s="37">
        <f>P220*(T218-T216)</f>
        <v>0</v>
      </c>
      <c r="U220" s="37">
        <f>P220*(U218-U216)</f>
        <v>0</v>
      </c>
      <c r="V220" s="37">
        <f>P220*(V218-V216)</f>
        <v>0</v>
      </c>
      <c r="W220" s="37">
        <f>P220*(W218-W216)</f>
        <v>0</v>
      </c>
      <c r="X220" s="38">
        <f>SUM(Q220:W220)</f>
        <v>0</v>
      </c>
      <c r="Y220" s="26"/>
      <c r="Z220" s="224"/>
    </row>
    <row r="221" spans="1:26" ht="15.75" thickBot="1" x14ac:dyDescent="0.3">
      <c r="A221" s="48"/>
      <c r="B221" s="263"/>
      <c r="C221" s="31" t="s">
        <v>15</v>
      </c>
      <c r="D221" s="31"/>
      <c r="E221" s="44">
        <f>SUM(E218:E220)</f>
        <v>0</v>
      </c>
      <c r="F221" s="44">
        <f t="shared" ref="F221:K221" si="232">SUM(F218:F220)</f>
        <v>0</v>
      </c>
      <c r="G221" s="44">
        <f t="shared" si="232"/>
        <v>0</v>
      </c>
      <c r="H221" s="44">
        <f t="shared" si="232"/>
        <v>0</v>
      </c>
      <c r="I221" s="44">
        <f t="shared" si="232"/>
        <v>0</v>
      </c>
      <c r="J221" s="44">
        <f t="shared" si="232"/>
        <v>0</v>
      </c>
      <c r="K221" s="44">
        <f t="shared" si="232"/>
        <v>0</v>
      </c>
      <c r="L221" s="45">
        <f>SUM(E221:K221)</f>
        <v>0</v>
      </c>
      <c r="M221" s="48"/>
      <c r="N221" s="263"/>
      <c r="O221" s="31" t="s">
        <v>15</v>
      </c>
      <c r="P221" s="31"/>
      <c r="Q221" s="44">
        <f t="shared" ref="Q221:W221" si="233">SUM(Q218:Q220)</f>
        <v>0</v>
      </c>
      <c r="R221" s="44">
        <f t="shared" si="233"/>
        <v>0</v>
      </c>
      <c r="S221" s="44">
        <f t="shared" si="233"/>
        <v>0</v>
      </c>
      <c r="T221" s="44">
        <f t="shared" si="233"/>
        <v>0</v>
      </c>
      <c r="U221" s="44">
        <f t="shared" si="233"/>
        <v>0</v>
      </c>
      <c r="V221" s="44">
        <f t="shared" si="233"/>
        <v>0</v>
      </c>
      <c r="W221" s="44">
        <f t="shared" si="233"/>
        <v>0</v>
      </c>
      <c r="X221" s="45">
        <f>SUM(Q221:W221)</f>
        <v>0</v>
      </c>
      <c r="Y221" s="48"/>
      <c r="Z221" s="224"/>
    </row>
    <row r="222" spans="1:26" ht="15.75" thickBot="1" x14ac:dyDescent="0.3">
      <c r="A222" s="49"/>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1"/>
      <c r="Z222" s="225"/>
    </row>
    <row r="224" spans="1:26" ht="15.75" thickBot="1" x14ac:dyDescent="0.3"/>
    <row r="225" spans="1:26" x14ac:dyDescent="0.25">
      <c r="A225" s="7"/>
      <c r="B225" s="8"/>
      <c r="C225" s="8"/>
      <c r="D225" s="8"/>
      <c r="E225" s="9">
        <f t="shared" ref="E225:K225" si="234">E15</f>
        <v>2023</v>
      </c>
      <c r="F225" s="9">
        <f t="shared" si="234"/>
        <v>2024</v>
      </c>
      <c r="G225" s="9">
        <f t="shared" si="234"/>
        <v>2025</v>
      </c>
      <c r="H225" s="9">
        <f t="shared" si="234"/>
        <v>2026</v>
      </c>
      <c r="I225" s="9">
        <f t="shared" si="234"/>
        <v>2027</v>
      </c>
      <c r="J225" s="9">
        <f t="shared" si="234"/>
        <v>2028</v>
      </c>
      <c r="K225" s="9">
        <f t="shared" si="234"/>
        <v>2029</v>
      </c>
      <c r="L225" s="9" t="s">
        <v>2</v>
      </c>
      <c r="M225" s="8"/>
      <c r="N225" s="8"/>
      <c r="O225" s="8"/>
      <c r="P225" s="8"/>
      <c r="Q225" s="8"/>
      <c r="R225" s="8"/>
      <c r="S225" s="8"/>
      <c r="T225" s="8"/>
      <c r="U225" s="8"/>
      <c r="V225" s="8"/>
      <c r="W225" s="8"/>
      <c r="X225" s="8"/>
      <c r="Y225" s="10"/>
      <c r="Z225" s="223" t="s">
        <v>51</v>
      </c>
    </row>
    <row r="226" spans="1:26" ht="18.75" customHeight="1" x14ac:dyDescent="0.25">
      <c r="A226" s="12"/>
      <c r="B226" s="181" t="s">
        <v>24</v>
      </c>
      <c r="C226" s="289"/>
      <c r="D226" s="13" t="s">
        <v>26</v>
      </c>
      <c r="E226" s="15">
        <f t="shared" ref="E226:L226" si="235">IF(E291=0,0%,E291/(E291+Q291))</f>
        <v>0</v>
      </c>
      <c r="F226" s="15">
        <f t="shared" si="235"/>
        <v>0</v>
      </c>
      <c r="G226" s="15">
        <f t="shared" si="235"/>
        <v>0</v>
      </c>
      <c r="H226" s="15">
        <f t="shared" si="235"/>
        <v>0</v>
      </c>
      <c r="I226" s="15">
        <f t="shared" si="235"/>
        <v>0</v>
      </c>
      <c r="J226" s="15">
        <f t="shared" si="235"/>
        <v>0</v>
      </c>
      <c r="K226" s="15">
        <f t="shared" si="235"/>
        <v>0</v>
      </c>
      <c r="L226" s="14">
        <f t="shared" si="235"/>
        <v>0</v>
      </c>
      <c r="M226" s="16"/>
      <c r="N226" s="179" t="s">
        <v>41</v>
      </c>
      <c r="O226" s="179"/>
      <c r="P226" s="179"/>
      <c r="Q226" s="275" t="s">
        <v>82</v>
      </c>
      <c r="R226" s="275"/>
      <c r="S226" s="275"/>
      <c r="T226" s="275"/>
      <c r="U226" s="275"/>
      <c r="V226" s="275"/>
      <c r="W226" s="275"/>
      <c r="X226" s="275"/>
      <c r="Y226" s="17"/>
      <c r="Z226" s="224"/>
    </row>
    <row r="227" spans="1:26" ht="15" customHeight="1" x14ac:dyDescent="0.25">
      <c r="A227" s="12"/>
      <c r="B227" s="181" t="s">
        <v>25</v>
      </c>
      <c r="C227" s="289"/>
      <c r="D227" s="13" t="s">
        <v>27</v>
      </c>
      <c r="E227" s="18">
        <f t="shared" ref="E227:K227" si="236">E291</f>
        <v>0</v>
      </c>
      <c r="F227" s="18">
        <f t="shared" si="236"/>
        <v>0</v>
      </c>
      <c r="G227" s="18">
        <f t="shared" si="236"/>
        <v>0</v>
      </c>
      <c r="H227" s="18">
        <f t="shared" si="236"/>
        <v>0</v>
      </c>
      <c r="I227" s="18">
        <f t="shared" si="236"/>
        <v>0</v>
      </c>
      <c r="J227" s="18">
        <f t="shared" si="236"/>
        <v>0</v>
      </c>
      <c r="K227" s="18">
        <f t="shared" si="236"/>
        <v>0</v>
      </c>
      <c r="L227" s="18">
        <f>SUM(E227:K227)</f>
        <v>0</v>
      </c>
      <c r="M227" s="16"/>
      <c r="N227" s="179"/>
      <c r="O227" s="179"/>
      <c r="P227" s="179"/>
      <c r="Q227" s="19"/>
      <c r="R227" s="19"/>
      <c r="S227" s="19"/>
      <c r="T227" s="19"/>
      <c r="U227" s="19"/>
      <c r="V227" s="19"/>
      <c r="W227" s="19"/>
      <c r="X227" s="19"/>
      <c r="Y227" s="17"/>
      <c r="Z227" s="224"/>
    </row>
    <row r="228" spans="1:26" ht="18.75" customHeight="1" x14ac:dyDescent="0.25">
      <c r="A228" s="12"/>
      <c r="B228" s="16"/>
      <c r="C228" s="16"/>
      <c r="D228" s="16"/>
      <c r="E228" s="16"/>
      <c r="F228" s="16"/>
      <c r="G228" s="16"/>
      <c r="H228" s="16"/>
      <c r="I228" s="16"/>
      <c r="J228" s="16"/>
      <c r="K228" s="16"/>
      <c r="L228" s="16"/>
      <c r="M228" s="16"/>
      <c r="N228" s="179"/>
      <c r="O228" s="179"/>
      <c r="P228" s="179"/>
      <c r="Q228" s="215" t="s">
        <v>83</v>
      </c>
      <c r="R228" s="216"/>
      <c r="S228" s="211" t="str">
        <f>IF($D$4="","",$D$4)</f>
        <v/>
      </c>
      <c r="T228" s="211"/>
      <c r="U228" s="211"/>
      <c r="V228" s="211"/>
      <c r="W228" s="211"/>
      <c r="X228" s="212"/>
      <c r="Y228" s="17"/>
      <c r="Z228" s="224"/>
    </row>
    <row r="229" spans="1:26" ht="15" customHeight="1" x14ac:dyDescent="0.25">
      <c r="A229" s="12"/>
      <c r="B229" s="177" t="s">
        <v>16</v>
      </c>
      <c r="C229" s="177"/>
      <c r="D229" s="177"/>
      <c r="E229" s="20">
        <f t="shared" ref="E229:K229" si="237">E263+Q263</f>
        <v>0</v>
      </c>
      <c r="F229" s="20">
        <f t="shared" si="237"/>
        <v>0</v>
      </c>
      <c r="G229" s="20">
        <f t="shared" si="237"/>
        <v>0</v>
      </c>
      <c r="H229" s="20">
        <f t="shared" si="237"/>
        <v>0</v>
      </c>
      <c r="I229" s="20">
        <f t="shared" si="237"/>
        <v>0</v>
      </c>
      <c r="J229" s="20">
        <f t="shared" si="237"/>
        <v>0</v>
      </c>
      <c r="K229" s="20">
        <f t="shared" si="237"/>
        <v>0</v>
      </c>
      <c r="L229" s="18">
        <f t="shared" ref="L229:L236" si="238">SUM(E229:K229)</f>
        <v>0</v>
      </c>
      <c r="M229" s="21"/>
      <c r="N229" s="179"/>
      <c r="O229" s="179"/>
      <c r="P229" s="179"/>
      <c r="Q229" s="217"/>
      <c r="R229" s="218"/>
      <c r="S229" s="213"/>
      <c r="T229" s="213"/>
      <c r="U229" s="213"/>
      <c r="V229" s="213"/>
      <c r="W229" s="213"/>
      <c r="X229" s="214"/>
      <c r="Y229" s="17"/>
      <c r="Z229" s="224"/>
    </row>
    <row r="230" spans="1:26" ht="18.75" customHeight="1" x14ac:dyDescent="0.25">
      <c r="A230" s="12"/>
      <c r="B230" s="178" t="s">
        <v>17</v>
      </c>
      <c r="C230" s="178"/>
      <c r="D230" s="178"/>
      <c r="E230" s="20">
        <f t="shared" ref="E230:K230" si="239">E271+Q271</f>
        <v>0</v>
      </c>
      <c r="F230" s="20">
        <f t="shared" si="239"/>
        <v>0</v>
      </c>
      <c r="G230" s="20">
        <f t="shared" si="239"/>
        <v>0</v>
      </c>
      <c r="H230" s="20">
        <f t="shared" si="239"/>
        <v>0</v>
      </c>
      <c r="I230" s="20">
        <f t="shared" si="239"/>
        <v>0</v>
      </c>
      <c r="J230" s="20">
        <f t="shared" si="239"/>
        <v>0</v>
      </c>
      <c r="K230" s="20">
        <f t="shared" si="239"/>
        <v>0</v>
      </c>
      <c r="L230" s="18">
        <f t="shared" si="238"/>
        <v>0</v>
      </c>
      <c r="M230" s="21"/>
      <c r="N230" s="179"/>
      <c r="O230" s="179"/>
      <c r="P230" s="179"/>
      <c r="Q230" s="215" t="s">
        <v>94</v>
      </c>
      <c r="R230" s="216"/>
      <c r="S230" s="231" t="str">
        <f>$D$6</f>
        <v xml:space="preserve"> - </v>
      </c>
      <c r="T230" s="231"/>
      <c r="U230" s="231"/>
      <c r="V230" s="231"/>
      <c r="W230" s="231"/>
      <c r="X230" s="232"/>
      <c r="Y230" s="17"/>
      <c r="Z230" s="224"/>
    </row>
    <row r="231" spans="1:26" ht="15" customHeight="1" x14ac:dyDescent="0.25">
      <c r="A231" s="12"/>
      <c r="B231" s="178" t="s">
        <v>18</v>
      </c>
      <c r="C231" s="178"/>
      <c r="D231" s="178"/>
      <c r="E231" s="20">
        <f t="shared" ref="E231:K231" si="240">E278+Q278</f>
        <v>0</v>
      </c>
      <c r="F231" s="20">
        <f t="shared" si="240"/>
        <v>0</v>
      </c>
      <c r="G231" s="20">
        <f t="shared" si="240"/>
        <v>0</v>
      </c>
      <c r="H231" s="20">
        <f t="shared" si="240"/>
        <v>0</v>
      </c>
      <c r="I231" s="20">
        <f t="shared" si="240"/>
        <v>0</v>
      </c>
      <c r="J231" s="20">
        <f t="shared" si="240"/>
        <v>0</v>
      </c>
      <c r="K231" s="20">
        <f t="shared" si="240"/>
        <v>0</v>
      </c>
      <c r="L231" s="18">
        <f t="shared" si="238"/>
        <v>0</v>
      </c>
      <c r="M231" s="21"/>
      <c r="N231" s="179"/>
      <c r="O231" s="179"/>
      <c r="P231" s="179"/>
      <c r="Q231" s="217"/>
      <c r="R231" s="218"/>
      <c r="S231" s="213"/>
      <c r="T231" s="213"/>
      <c r="U231" s="213"/>
      <c r="V231" s="213"/>
      <c r="W231" s="213"/>
      <c r="X231" s="214"/>
      <c r="Y231" s="17"/>
      <c r="Z231" s="224"/>
    </row>
    <row r="232" spans="1:26" ht="18.75" customHeight="1" x14ac:dyDescent="0.25">
      <c r="A232" s="12"/>
      <c r="B232" s="178" t="s">
        <v>19</v>
      </c>
      <c r="C232" s="178"/>
      <c r="D232" s="178"/>
      <c r="E232" s="20">
        <f t="shared" ref="E232:K232" si="241">E283+Q283</f>
        <v>0</v>
      </c>
      <c r="F232" s="20">
        <f t="shared" si="241"/>
        <v>0</v>
      </c>
      <c r="G232" s="20">
        <f t="shared" si="241"/>
        <v>0</v>
      </c>
      <c r="H232" s="20">
        <f t="shared" si="241"/>
        <v>0</v>
      </c>
      <c r="I232" s="20">
        <f t="shared" si="241"/>
        <v>0</v>
      </c>
      <c r="J232" s="20">
        <f t="shared" si="241"/>
        <v>0</v>
      </c>
      <c r="K232" s="20">
        <f t="shared" si="241"/>
        <v>0</v>
      </c>
      <c r="L232" s="18">
        <f t="shared" si="238"/>
        <v>0</v>
      </c>
      <c r="M232" s="21"/>
      <c r="N232" s="179"/>
      <c r="O232" s="179"/>
      <c r="P232" s="179"/>
      <c r="Q232" s="279"/>
      <c r="R232" s="279"/>
      <c r="S232" s="279"/>
      <c r="T232" s="279"/>
      <c r="U232" s="279"/>
      <c r="V232" s="279"/>
      <c r="W232" s="83"/>
      <c r="X232" s="83"/>
      <c r="Y232" s="17"/>
      <c r="Z232" s="224"/>
    </row>
    <row r="233" spans="1:26" ht="15" customHeight="1" x14ac:dyDescent="0.25">
      <c r="A233" s="12"/>
      <c r="B233" s="178" t="s">
        <v>20</v>
      </c>
      <c r="C233" s="178"/>
      <c r="D233" s="178"/>
      <c r="E233" s="20">
        <f t="shared" ref="E233:K233" si="242">E286+Q286</f>
        <v>0</v>
      </c>
      <c r="F233" s="20">
        <f t="shared" si="242"/>
        <v>0</v>
      </c>
      <c r="G233" s="20">
        <f t="shared" si="242"/>
        <v>0</v>
      </c>
      <c r="H233" s="20">
        <f t="shared" si="242"/>
        <v>0</v>
      </c>
      <c r="I233" s="20">
        <f t="shared" si="242"/>
        <v>0</v>
      </c>
      <c r="J233" s="20">
        <f t="shared" si="242"/>
        <v>0</v>
      </c>
      <c r="K233" s="20">
        <f t="shared" si="242"/>
        <v>0</v>
      </c>
      <c r="L233" s="18">
        <f t="shared" si="238"/>
        <v>0</v>
      </c>
      <c r="M233" s="21"/>
      <c r="N233" s="179"/>
      <c r="O233" s="179"/>
      <c r="P233" s="179"/>
      <c r="Q233" s="234" t="s">
        <v>97</v>
      </c>
      <c r="R233" s="235"/>
      <c r="S233" s="236"/>
      <c r="T233" s="243" t="s">
        <v>98</v>
      </c>
      <c r="U233" s="244"/>
      <c r="V233" s="247">
        <f>$G$9</f>
        <v>0</v>
      </c>
      <c r="W233" s="248"/>
      <c r="X233" s="249"/>
      <c r="Y233" s="17"/>
      <c r="Z233" s="224"/>
    </row>
    <row r="234" spans="1:26" ht="18.75" customHeight="1" x14ac:dyDescent="0.25">
      <c r="A234" s="12"/>
      <c r="B234" s="178" t="s">
        <v>21</v>
      </c>
      <c r="C234" s="178"/>
      <c r="D234" s="178"/>
      <c r="E234" s="18">
        <f>SUM(E289:E290)+SUM(Q289:Q290)</f>
        <v>0</v>
      </c>
      <c r="F234" s="18">
        <f t="shared" ref="F234" si="243">SUM(F289:F290)+SUM(R289:R290)</f>
        <v>0</v>
      </c>
      <c r="G234" s="18">
        <f t="shared" ref="G234" si="244">SUM(G289:G290)+SUM(S289:S290)</f>
        <v>0</v>
      </c>
      <c r="H234" s="18">
        <f t="shared" ref="H234:K234" si="245">SUM(H289:H290)+SUM(T289:T290)</f>
        <v>0</v>
      </c>
      <c r="I234" s="18">
        <f t="shared" si="245"/>
        <v>0</v>
      </c>
      <c r="J234" s="18">
        <f t="shared" si="245"/>
        <v>0</v>
      </c>
      <c r="K234" s="18">
        <f t="shared" si="245"/>
        <v>0</v>
      </c>
      <c r="L234" s="18">
        <f t="shared" si="238"/>
        <v>0</v>
      </c>
      <c r="M234" s="21"/>
      <c r="N234" s="179"/>
      <c r="O234" s="179"/>
      <c r="P234" s="179"/>
      <c r="Q234" s="237"/>
      <c r="R234" s="238"/>
      <c r="S234" s="239"/>
      <c r="T234" s="245"/>
      <c r="U234" s="246"/>
      <c r="V234" s="250"/>
      <c r="W234" s="251"/>
      <c r="X234" s="252"/>
      <c r="Y234" s="17"/>
      <c r="Z234" s="224"/>
    </row>
    <row r="235" spans="1:26" ht="15" customHeight="1" x14ac:dyDescent="0.25">
      <c r="A235" s="12"/>
      <c r="B235" s="178" t="s">
        <v>22</v>
      </c>
      <c r="C235" s="178"/>
      <c r="D235" s="178"/>
      <c r="E235" s="18">
        <f t="shared" ref="E235:K235" si="246">E288+Q288</f>
        <v>0</v>
      </c>
      <c r="F235" s="18">
        <f t="shared" si="246"/>
        <v>0</v>
      </c>
      <c r="G235" s="18">
        <f t="shared" si="246"/>
        <v>0</v>
      </c>
      <c r="H235" s="18">
        <f t="shared" si="246"/>
        <v>0</v>
      </c>
      <c r="I235" s="18">
        <f t="shared" si="246"/>
        <v>0</v>
      </c>
      <c r="J235" s="18">
        <f t="shared" si="246"/>
        <v>0</v>
      </c>
      <c r="K235" s="18">
        <f t="shared" si="246"/>
        <v>0</v>
      </c>
      <c r="L235" s="18">
        <f t="shared" si="238"/>
        <v>0</v>
      </c>
      <c r="M235" s="21"/>
      <c r="N235" s="179"/>
      <c r="O235" s="179"/>
      <c r="P235" s="179"/>
      <c r="Q235" s="237"/>
      <c r="R235" s="238"/>
      <c r="S235" s="239"/>
      <c r="T235" s="243" t="s">
        <v>99</v>
      </c>
      <c r="U235" s="244"/>
      <c r="V235" s="280">
        <f>$G$11</f>
        <v>0</v>
      </c>
      <c r="W235" s="281"/>
      <c r="X235" s="282"/>
      <c r="Y235" s="17"/>
      <c r="Z235" s="224"/>
    </row>
    <row r="236" spans="1:26" ht="18.75" customHeight="1" x14ac:dyDescent="0.25">
      <c r="A236" s="12"/>
      <c r="B236" s="178" t="s">
        <v>23</v>
      </c>
      <c r="C236" s="178"/>
      <c r="D236" s="178"/>
      <c r="E236" s="18">
        <f t="shared" ref="E236:K236" si="247">E291+Q291</f>
        <v>0</v>
      </c>
      <c r="F236" s="18">
        <f t="shared" si="247"/>
        <v>0</v>
      </c>
      <c r="G236" s="18">
        <f t="shared" si="247"/>
        <v>0</v>
      </c>
      <c r="H236" s="18">
        <f t="shared" si="247"/>
        <v>0</v>
      </c>
      <c r="I236" s="18">
        <f t="shared" si="247"/>
        <v>0</v>
      </c>
      <c r="J236" s="18">
        <f t="shared" si="247"/>
        <v>0</v>
      </c>
      <c r="K236" s="18">
        <f t="shared" si="247"/>
        <v>0</v>
      </c>
      <c r="L236" s="18">
        <f t="shared" si="238"/>
        <v>0</v>
      </c>
      <c r="M236" s="21"/>
      <c r="N236" s="179"/>
      <c r="O236" s="179"/>
      <c r="P236" s="179"/>
      <c r="Q236" s="240"/>
      <c r="R236" s="241"/>
      <c r="S236" s="242"/>
      <c r="T236" s="245"/>
      <c r="U236" s="246"/>
      <c r="V236" s="283"/>
      <c r="W236" s="284"/>
      <c r="X236" s="285"/>
      <c r="Y236" s="17"/>
      <c r="Z236" s="224"/>
    </row>
    <row r="237" spans="1:26" ht="15.75" thickBot="1" x14ac:dyDescent="0.3">
      <c r="A237" s="2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4"/>
      <c r="Z237" s="224"/>
    </row>
    <row r="238" spans="1:26" ht="27" thickBot="1" x14ac:dyDescent="0.3">
      <c r="A238" s="25"/>
      <c r="B238" s="286" t="s">
        <v>37</v>
      </c>
      <c r="C238" s="287"/>
      <c r="D238" s="287"/>
      <c r="E238" s="287"/>
      <c r="F238" s="287"/>
      <c r="G238" s="287"/>
      <c r="H238" s="287"/>
      <c r="I238" s="287"/>
      <c r="J238" s="287"/>
      <c r="K238" s="287"/>
      <c r="L238" s="288"/>
      <c r="M238" s="25"/>
      <c r="N238" s="286" t="s">
        <v>38</v>
      </c>
      <c r="O238" s="287"/>
      <c r="P238" s="287"/>
      <c r="Q238" s="287"/>
      <c r="R238" s="287"/>
      <c r="S238" s="287"/>
      <c r="T238" s="287"/>
      <c r="U238" s="287"/>
      <c r="V238" s="287"/>
      <c r="W238" s="287"/>
      <c r="X238" s="288"/>
      <c r="Y238" s="25"/>
      <c r="Z238" s="224"/>
    </row>
    <row r="239" spans="1:26" x14ac:dyDescent="0.25">
      <c r="A239" s="26"/>
      <c r="B239" s="261" t="s">
        <v>0</v>
      </c>
      <c r="C239" s="271" t="s">
        <v>1</v>
      </c>
      <c r="D239" s="272"/>
      <c r="E239" s="27">
        <f t="shared" ref="E239:K239" si="248">E225</f>
        <v>2023</v>
      </c>
      <c r="F239" s="27">
        <f t="shared" si="248"/>
        <v>2024</v>
      </c>
      <c r="G239" s="27">
        <f t="shared" si="248"/>
        <v>2025</v>
      </c>
      <c r="H239" s="27">
        <f t="shared" si="248"/>
        <v>2026</v>
      </c>
      <c r="I239" s="27">
        <f t="shared" si="248"/>
        <v>2027</v>
      </c>
      <c r="J239" s="27">
        <f t="shared" si="248"/>
        <v>2028</v>
      </c>
      <c r="K239" s="27">
        <f t="shared" si="248"/>
        <v>2029</v>
      </c>
      <c r="L239" s="28" t="s">
        <v>2</v>
      </c>
      <c r="M239" s="26"/>
      <c r="N239" s="261" t="s">
        <v>0</v>
      </c>
      <c r="O239" s="271" t="s">
        <v>1</v>
      </c>
      <c r="P239" s="272"/>
      <c r="Q239" s="27">
        <f t="shared" ref="Q239:W239" si="249">E225</f>
        <v>2023</v>
      </c>
      <c r="R239" s="27">
        <f t="shared" si="249"/>
        <v>2024</v>
      </c>
      <c r="S239" s="27">
        <f t="shared" si="249"/>
        <v>2025</v>
      </c>
      <c r="T239" s="27">
        <f t="shared" si="249"/>
        <v>2026</v>
      </c>
      <c r="U239" s="27">
        <f t="shared" si="249"/>
        <v>2027</v>
      </c>
      <c r="V239" s="27">
        <f t="shared" si="249"/>
        <v>2028</v>
      </c>
      <c r="W239" s="27">
        <f t="shared" si="249"/>
        <v>2029</v>
      </c>
      <c r="X239" s="28" t="s">
        <v>2</v>
      </c>
      <c r="Y239" s="26"/>
      <c r="Z239" s="224"/>
    </row>
    <row r="240" spans="1:26" x14ac:dyDescent="0.25">
      <c r="A240" s="26"/>
      <c r="B240" s="262"/>
      <c r="C240" s="269" t="s">
        <v>101</v>
      </c>
      <c r="D240" s="270"/>
      <c r="E240" s="114"/>
      <c r="F240" s="114"/>
      <c r="G240" s="114"/>
      <c r="H240" s="114"/>
      <c r="I240" s="114"/>
      <c r="J240" s="114"/>
      <c r="K240" s="114"/>
      <c r="L240" s="115"/>
      <c r="M240" s="26"/>
      <c r="N240" s="262"/>
      <c r="O240" s="269" t="s">
        <v>101</v>
      </c>
      <c r="P240" s="270"/>
      <c r="Q240" s="114"/>
      <c r="R240" s="114"/>
      <c r="S240" s="114"/>
      <c r="T240" s="114"/>
      <c r="U240" s="114"/>
      <c r="V240" s="114"/>
      <c r="W240" s="114"/>
      <c r="X240" s="115"/>
      <c r="Y240" s="26"/>
      <c r="Z240" s="224"/>
    </row>
    <row r="241" spans="1:26" x14ac:dyDescent="0.25">
      <c r="A241" s="26"/>
      <c r="B241" s="262"/>
      <c r="C241" s="221" t="str">
        <f>IF($J$4&lt;&gt;0,$J$4,"")</f>
        <v/>
      </c>
      <c r="D241" s="222"/>
      <c r="E241" s="106"/>
      <c r="F241" s="106"/>
      <c r="G241" s="106"/>
      <c r="H241" s="106"/>
      <c r="I241" s="106"/>
      <c r="J241" s="1"/>
      <c r="K241" s="1"/>
      <c r="L241" s="29">
        <f t="shared" ref="L241:L243" si="250">SUM(E241:K241)</f>
        <v>0</v>
      </c>
      <c r="M241" s="26"/>
      <c r="N241" s="262"/>
      <c r="O241" s="221" t="str">
        <f>IF($J$4&lt;&gt;0,$J$4,"")</f>
        <v/>
      </c>
      <c r="P241" s="222"/>
      <c r="Q241" s="106"/>
      <c r="R241" s="106"/>
      <c r="S241" s="106"/>
      <c r="T241" s="106"/>
      <c r="U241" s="106"/>
      <c r="V241" s="1"/>
      <c r="W241" s="1"/>
      <c r="X241" s="29">
        <f t="shared" ref="X241:X243" si="251">SUM(Q241:W241)</f>
        <v>0</v>
      </c>
      <c r="Y241" s="26"/>
      <c r="Z241" s="224"/>
    </row>
    <row r="242" spans="1:26" x14ac:dyDescent="0.25">
      <c r="A242" s="26"/>
      <c r="B242" s="262"/>
      <c r="C242" s="221" t="str">
        <f>IF($J$6&lt;&gt;0,$J$6,"")</f>
        <v/>
      </c>
      <c r="D242" s="222"/>
      <c r="E242" s="1"/>
      <c r="F242" s="1"/>
      <c r="G242" s="1"/>
      <c r="H242" s="1"/>
      <c r="I242" s="1"/>
      <c r="J242" s="1"/>
      <c r="K242" s="1"/>
      <c r="L242" s="29">
        <f t="shared" si="250"/>
        <v>0</v>
      </c>
      <c r="M242" s="26"/>
      <c r="N242" s="262"/>
      <c r="O242" s="221" t="str">
        <f>IF($J$6&lt;&gt;0,$J$6,"")</f>
        <v/>
      </c>
      <c r="P242" s="222"/>
      <c r="Q242" s="1"/>
      <c r="R242" s="1"/>
      <c r="S242" s="1"/>
      <c r="T242" s="1"/>
      <c r="U242" s="1"/>
      <c r="V242" s="1"/>
      <c r="W242" s="1"/>
      <c r="X242" s="29">
        <f t="shared" si="251"/>
        <v>0</v>
      </c>
      <c r="Y242" s="26"/>
      <c r="Z242" s="224"/>
    </row>
    <row r="243" spans="1:26" x14ac:dyDescent="0.25">
      <c r="A243" s="26"/>
      <c r="B243" s="262"/>
      <c r="C243" s="221" t="str">
        <f>IF($J$8&lt;&gt;0,$J$8,"")</f>
        <v/>
      </c>
      <c r="D243" s="222"/>
      <c r="E243" s="1"/>
      <c r="F243" s="1"/>
      <c r="G243" s="1"/>
      <c r="H243" s="1"/>
      <c r="I243" s="1"/>
      <c r="J243" s="1"/>
      <c r="K243" s="1"/>
      <c r="L243" s="29">
        <f t="shared" si="250"/>
        <v>0</v>
      </c>
      <c r="M243" s="26"/>
      <c r="N243" s="262"/>
      <c r="O243" s="221" t="str">
        <f>IF($J$8&lt;&gt;0,$J$8,"")</f>
        <v/>
      </c>
      <c r="P243" s="222"/>
      <c r="Q243" s="1"/>
      <c r="R243" s="1"/>
      <c r="S243" s="1"/>
      <c r="T243" s="1"/>
      <c r="U243" s="1"/>
      <c r="V243" s="1"/>
      <c r="W243" s="1"/>
      <c r="X243" s="29">
        <f t="shared" si="251"/>
        <v>0</v>
      </c>
      <c r="Y243" s="26"/>
      <c r="Z243" s="224"/>
    </row>
    <row r="244" spans="1:26" x14ac:dyDescent="0.25">
      <c r="A244" s="26"/>
      <c r="B244" s="262"/>
      <c r="C244" s="269" t="s">
        <v>102</v>
      </c>
      <c r="D244" s="270"/>
      <c r="E244" s="114"/>
      <c r="F244" s="114"/>
      <c r="G244" s="114"/>
      <c r="H244" s="114"/>
      <c r="I244" s="114"/>
      <c r="J244" s="114"/>
      <c r="K244" s="114"/>
      <c r="L244" s="115"/>
      <c r="M244" s="26"/>
      <c r="N244" s="262"/>
      <c r="O244" s="269" t="s">
        <v>102</v>
      </c>
      <c r="P244" s="270"/>
      <c r="Q244" s="114"/>
      <c r="R244" s="114"/>
      <c r="S244" s="114"/>
      <c r="T244" s="114"/>
      <c r="U244" s="114"/>
      <c r="V244" s="114"/>
      <c r="W244" s="114"/>
      <c r="X244" s="115"/>
      <c r="Y244" s="26"/>
      <c r="Z244" s="224"/>
    </row>
    <row r="245" spans="1:26" x14ac:dyDescent="0.25">
      <c r="A245" s="26"/>
      <c r="B245" s="262"/>
      <c r="C245" s="278"/>
      <c r="D245" s="222"/>
      <c r="E245" s="1"/>
      <c r="F245" s="1"/>
      <c r="G245" s="1"/>
      <c r="H245" s="1"/>
      <c r="I245" s="1"/>
      <c r="J245" s="1"/>
      <c r="K245" s="1"/>
      <c r="L245" s="29">
        <f t="shared" ref="L245:L250" si="252">SUM(E245:K245)</f>
        <v>0</v>
      </c>
      <c r="M245" s="26"/>
      <c r="N245" s="262"/>
      <c r="O245" s="278"/>
      <c r="P245" s="222"/>
      <c r="Q245" s="1"/>
      <c r="R245" s="1"/>
      <c r="S245" s="1"/>
      <c r="T245" s="1"/>
      <c r="U245" s="1"/>
      <c r="V245" s="1"/>
      <c r="W245" s="1"/>
      <c r="X245" s="29">
        <f t="shared" ref="X245:X250" si="253">SUM(Q245:W245)</f>
        <v>0</v>
      </c>
      <c r="Y245" s="26"/>
      <c r="Z245" s="224"/>
    </row>
    <row r="246" spans="1:26" x14ac:dyDescent="0.25">
      <c r="A246" s="26"/>
      <c r="B246" s="262"/>
      <c r="C246" s="278"/>
      <c r="D246" s="222"/>
      <c r="E246" s="1"/>
      <c r="F246" s="1"/>
      <c r="G246" s="1"/>
      <c r="H246" s="1"/>
      <c r="I246" s="1"/>
      <c r="J246" s="1"/>
      <c r="K246" s="1"/>
      <c r="L246" s="29">
        <f t="shared" si="252"/>
        <v>0</v>
      </c>
      <c r="M246" s="26"/>
      <c r="N246" s="262"/>
      <c r="O246" s="278"/>
      <c r="P246" s="222"/>
      <c r="Q246" s="1"/>
      <c r="R246" s="1"/>
      <c r="S246" s="1"/>
      <c r="T246" s="1"/>
      <c r="U246" s="1"/>
      <c r="V246" s="1"/>
      <c r="W246" s="1"/>
      <c r="X246" s="29">
        <f t="shared" si="253"/>
        <v>0</v>
      </c>
      <c r="Y246" s="26"/>
      <c r="Z246" s="224"/>
    </row>
    <row r="247" spans="1:26" x14ac:dyDescent="0.25">
      <c r="A247" s="26"/>
      <c r="B247" s="262"/>
      <c r="C247" s="278"/>
      <c r="D247" s="222"/>
      <c r="E247" s="1"/>
      <c r="F247" s="1"/>
      <c r="G247" s="1"/>
      <c r="H247" s="1"/>
      <c r="I247" s="1"/>
      <c r="J247" s="1"/>
      <c r="K247" s="1"/>
      <c r="L247" s="29">
        <f t="shared" si="252"/>
        <v>0</v>
      </c>
      <c r="M247" s="26"/>
      <c r="N247" s="262"/>
      <c r="O247" s="278"/>
      <c r="P247" s="222"/>
      <c r="Q247" s="1"/>
      <c r="R247" s="1"/>
      <c r="S247" s="1"/>
      <c r="T247" s="1"/>
      <c r="U247" s="1"/>
      <c r="V247" s="1"/>
      <c r="W247" s="1"/>
      <c r="X247" s="29">
        <f t="shared" si="253"/>
        <v>0</v>
      </c>
      <c r="Y247" s="26"/>
      <c r="Z247" s="224"/>
    </row>
    <row r="248" spans="1:26" x14ac:dyDescent="0.25">
      <c r="A248" s="26"/>
      <c r="B248" s="262"/>
      <c r="C248" s="269" t="s">
        <v>113</v>
      </c>
      <c r="D248" s="270"/>
      <c r="E248" s="121"/>
      <c r="F248" s="122"/>
      <c r="G248" s="122"/>
      <c r="H248" s="122"/>
      <c r="I248" s="122"/>
      <c r="J248" s="122"/>
      <c r="K248" s="122"/>
      <c r="L248" s="120">
        <f t="shared" si="252"/>
        <v>0</v>
      </c>
      <c r="M248" s="26"/>
      <c r="N248" s="262"/>
      <c r="O248" s="269" t="s">
        <v>113</v>
      </c>
      <c r="P248" s="270"/>
      <c r="Q248" s="121"/>
      <c r="R248" s="122"/>
      <c r="S248" s="122"/>
      <c r="T248" s="122"/>
      <c r="U248" s="122"/>
      <c r="V248" s="122"/>
      <c r="W248" s="122"/>
      <c r="X248" s="120">
        <f t="shared" si="253"/>
        <v>0</v>
      </c>
      <c r="Y248" s="26"/>
      <c r="Z248" s="224"/>
    </row>
    <row r="249" spans="1:26" x14ac:dyDescent="0.25">
      <c r="A249" s="26"/>
      <c r="B249" s="262"/>
      <c r="C249" s="269" t="s">
        <v>114</v>
      </c>
      <c r="D249" s="270"/>
      <c r="E249" s="1"/>
      <c r="F249" s="1"/>
      <c r="G249" s="1"/>
      <c r="H249" s="1"/>
      <c r="I249" s="1"/>
      <c r="J249" s="1"/>
      <c r="K249" s="1"/>
      <c r="L249" s="29">
        <f t="shared" si="252"/>
        <v>0</v>
      </c>
      <c r="M249" s="26"/>
      <c r="N249" s="262"/>
      <c r="O249" s="269" t="s">
        <v>114</v>
      </c>
      <c r="P249" s="270"/>
      <c r="Q249" s="1"/>
      <c r="R249" s="1"/>
      <c r="S249" s="1"/>
      <c r="T249" s="1"/>
      <c r="U249" s="1"/>
      <c r="V249" s="1"/>
      <c r="W249" s="1"/>
      <c r="X249" s="29">
        <f t="shared" si="253"/>
        <v>0</v>
      </c>
      <c r="Y249" s="26"/>
      <c r="Z249" s="224"/>
    </row>
    <row r="250" spans="1:26" ht="15.75" thickBot="1" x14ac:dyDescent="0.3">
      <c r="A250" s="26"/>
      <c r="B250" s="262"/>
      <c r="C250" s="31" t="s">
        <v>3</v>
      </c>
      <c r="D250" s="31"/>
      <c r="E250" s="32">
        <f>SUM(E241:E243)+SUM(E245:E249)</f>
        <v>0</v>
      </c>
      <c r="F250" s="32">
        <f t="shared" ref="F250" si="254">SUM(F241:F243)+SUM(F245:F249)</f>
        <v>0</v>
      </c>
      <c r="G250" s="32">
        <f t="shared" ref="G250" si="255">SUM(G241:G243)+SUM(G245:G249)</f>
        <v>0</v>
      </c>
      <c r="H250" s="32">
        <f t="shared" ref="H250:K250" si="256">SUM(H241:H243)+SUM(H245:H249)</f>
        <v>0</v>
      </c>
      <c r="I250" s="32">
        <f t="shared" si="256"/>
        <v>0</v>
      </c>
      <c r="J250" s="32">
        <f t="shared" si="256"/>
        <v>0</v>
      </c>
      <c r="K250" s="32">
        <f t="shared" si="256"/>
        <v>0</v>
      </c>
      <c r="L250" s="33">
        <f t="shared" si="252"/>
        <v>0</v>
      </c>
      <c r="M250" s="26"/>
      <c r="N250" s="262"/>
      <c r="O250" s="31" t="s">
        <v>3</v>
      </c>
      <c r="P250" s="31"/>
      <c r="Q250" s="32">
        <f>SUM(Q241:Q243)+SUM(Q245:Q249)</f>
        <v>0</v>
      </c>
      <c r="R250" s="32">
        <f t="shared" ref="R250" si="257">SUM(R241:R243)+SUM(R245:R249)</f>
        <v>0</v>
      </c>
      <c r="S250" s="32">
        <f t="shared" ref="S250" si="258">SUM(S241:S243)+SUM(S245:S249)</f>
        <v>0</v>
      </c>
      <c r="T250" s="32">
        <f t="shared" ref="T250:W250" si="259">SUM(T241:T243)+SUM(T245:T249)</f>
        <v>0</v>
      </c>
      <c r="U250" s="32">
        <f t="shared" si="259"/>
        <v>0</v>
      </c>
      <c r="V250" s="32">
        <f t="shared" si="259"/>
        <v>0</v>
      </c>
      <c r="W250" s="32">
        <f t="shared" si="259"/>
        <v>0</v>
      </c>
      <c r="X250" s="33">
        <f t="shared" si="253"/>
        <v>0</v>
      </c>
      <c r="Y250" s="26"/>
      <c r="Z250" s="224"/>
    </row>
    <row r="251" spans="1:26" x14ac:dyDescent="0.25">
      <c r="A251" s="26"/>
      <c r="B251" s="262"/>
      <c r="C251" s="112" t="s">
        <v>4</v>
      </c>
      <c r="D251" s="112" t="s">
        <v>96</v>
      </c>
      <c r="E251" s="35">
        <f t="shared" ref="E251:K251" si="260">+E239</f>
        <v>2023</v>
      </c>
      <c r="F251" s="35">
        <f t="shared" si="260"/>
        <v>2024</v>
      </c>
      <c r="G251" s="35">
        <f t="shared" si="260"/>
        <v>2025</v>
      </c>
      <c r="H251" s="35">
        <f t="shared" si="260"/>
        <v>2026</v>
      </c>
      <c r="I251" s="35">
        <f t="shared" si="260"/>
        <v>2027</v>
      </c>
      <c r="J251" s="35">
        <f t="shared" si="260"/>
        <v>2028</v>
      </c>
      <c r="K251" s="35">
        <f t="shared" si="260"/>
        <v>2029</v>
      </c>
      <c r="L251" s="28" t="s">
        <v>5</v>
      </c>
      <c r="M251" s="26"/>
      <c r="N251" s="262"/>
      <c r="O251" s="112" t="s">
        <v>4</v>
      </c>
      <c r="P251" s="112" t="str">
        <f>D251</f>
        <v>Monthly salary (2022)</v>
      </c>
      <c r="Q251" s="35">
        <f>Q239</f>
        <v>2023</v>
      </c>
      <c r="R251" s="35">
        <f t="shared" ref="R251:W251" si="261">R239</f>
        <v>2024</v>
      </c>
      <c r="S251" s="35">
        <f t="shared" si="261"/>
        <v>2025</v>
      </c>
      <c r="T251" s="35">
        <f t="shared" si="261"/>
        <v>2026</v>
      </c>
      <c r="U251" s="35">
        <f t="shared" si="261"/>
        <v>2027</v>
      </c>
      <c r="V251" s="35">
        <f t="shared" si="261"/>
        <v>2028</v>
      </c>
      <c r="W251" s="35">
        <f t="shared" si="261"/>
        <v>2029</v>
      </c>
      <c r="X251" s="28" t="s">
        <v>5</v>
      </c>
      <c r="Y251" s="26"/>
      <c r="Z251" s="224"/>
    </row>
    <row r="252" spans="1:26" x14ac:dyDescent="0.25">
      <c r="A252" s="26"/>
      <c r="B252" s="262"/>
      <c r="C252" s="269" t="s">
        <v>101</v>
      </c>
      <c r="D252" s="270"/>
      <c r="E252" s="114"/>
      <c r="F252" s="114"/>
      <c r="G252" s="114"/>
      <c r="H252" s="114"/>
      <c r="I252" s="114"/>
      <c r="J252" s="114"/>
      <c r="K252" s="114"/>
      <c r="L252" s="115"/>
      <c r="M252" s="26"/>
      <c r="N252" s="262"/>
      <c r="O252" s="269" t="s">
        <v>101</v>
      </c>
      <c r="P252" s="270"/>
      <c r="Q252" s="114"/>
      <c r="R252" s="114"/>
      <c r="S252" s="114"/>
      <c r="T252" s="114"/>
      <c r="U252" s="114"/>
      <c r="V252" s="114"/>
      <c r="W252" s="114"/>
      <c r="X252" s="115"/>
      <c r="Y252" s="26"/>
      <c r="Z252" s="224"/>
    </row>
    <row r="253" spans="1:26" x14ac:dyDescent="0.25">
      <c r="A253" s="26"/>
      <c r="B253" s="262"/>
      <c r="C253" s="36" t="str">
        <f>C241</f>
        <v/>
      </c>
      <c r="D253" s="107"/>
      <c r="E253" s="37">
        <f>(D253*(1+$D$52))*E241</f>
        <v>0</v>
      </c>
      <c r="F253" s="37">
        <f>(D253*(1+$D$52)^2)*F241</f>
        <v>0</v>
      </c>
      <c r="G253" s="37">
        <f>(D253*(1+$D$52)^3)*G241</f>
        <v>0</v>
      </c>
      <c r="H253" s="37">
        <f>(D253*(1+$D$52)^4)*H241</f>
        <v>0</v>
      </c>
      <c r="I253" s="37">
        <f>(D253*(1+$D$52)^5)*I241</f>
        <v>0</v>
      </c>
      <c r="J253" s="37">
        <f>(D253*(1+$D$52)^6)*J241</f>
        <v>0</v>
      </c>
      <c r="K253" s="37">
        <f>(D253*(1+$D$52)^7)*K241</f>
        <v>0</v>
      </c>
      <c r="L253" s="38">
        <f t="shared" ref="L253:L255" si="262">SUM(E253:K253)</f>
        <v>0</v>
      </c>
      <c r="M253" s="26"/>
      <c r="N253" s="262"/>
      <c r="O253" s="36" t="str">
        <f>O241</f>
        <v/>
      </c>
      <c r="P253" s="107"/>
      <c r="Q253" s="37">
        <f>(P253*(1+$D$52))*Q241</f>
        <v>0</v>
      </c>
      <c r="R253" s="37">
        <f>(P253*(1+$D$52)^2)*R241</f>
        <v>0</v>
      </c>
      <c r="S253" s="37">
        <f>(P253*(1+$D$52)^3)*S241</f>
        <v>0</v>
      </c>
      <c r="T253" s="37">
        <f>(P253*(1+$D$52)^4)*T241</f>
        <v>0</v>
      </c>
      <c r="U253" s="37">
        <f>(P253*(1+$D$52)^5)*U241</f>
        <v>0</v>
      </c>
      <c r="V253" s="37">
        <f>(P253*(1+$D$52)^6)*V241</f>
        <v>0</v>
      </c>
      <c r="W253" s="37">
        <f>(P253*(1+$D$52)^7)*W241</f>
        <v>0</v>
      </c>
      <c r="X253" s="38">
        <f t="shared" ref="X253:X255" si="263">SUM(Q253:W253)</f>
        <v>0</v>
      </c>
      <c r="Y253" s="26"/>
      <c r="Z253" s="224"/>
    </row>
    <row r="254" spans="1:26" x14ac:dyDescent="0.25">
      <c r="A254" s="26"/>
      <c r="B254" s="262"/>
      <c r="C254" s="36" t="str">
        <f>C242</f>
        <v/>
      </c>
      <c r="D254" s="2"/>
      <c r="E254" s="37">
        <f>(D254*(1+$D$52))*E242</f>
        <v>0</v>
      </c>
      <c r="F254" s="37">
        <f>(D254*(1+$D$52)^2)*F242</f>
        <v>0</v>
      </c>
      <c r="G254" s="37">
        <f>(D254*(1+$D$52)^3)*G242</f>
        <v>0</v>
      </c>
      <c r="H254" s="37">
        <f>(D254*(1+$D$52)^4)*H242</f>
        <v>0</v>
      </c>
      <c r="I254" s="37">
        <f>(D254*(1+$D$52)^5)*I242</f>
        <v>0</v>
      </c>
      <c r="J254" s="37">
        <f>(D254*(1+$D$52)^6)*J242</f>
        <v>0</v>
      </c>
      <c r="K254" s="37">
        <f>(D254*(1+$D$52)^7)*K242</f>
        <v>0</v>
      </c>
      <c r="L254" s="38">
        <f t="shared" si="262"/>
        <v>0</v>
      </c>
      <c r="M254" s="26"/>
      <c r="N254" s="262"/>
      <c r="O254" s="36" t="str">
        <f>O242</f>
        <v/>
      </c>
      <c r="P254" s="2"/>
      <c r="Q254" s="37">
        <f>(P254*(1+$D$52))*Q242</f>
        <v>0</v>
      </c>
      <c r="R254" s="37">
        <f>(P254*(1+$D$52)^2)*R242</f>
        <v>0</v>
      </c>
      <c r="S254" s="37">
        <f>(P254*(1+$D$52)^3)*S242</f>
        <v>0</v>
      </c>
      <c r="T254" s="37">
        <f>(P254*(1+$D$52)^4)*T242</f>
        <v>0</v>
      </c>
      <c r="U254" s="37">
        <f>(P254*(1+$D$52)^5)*U242</f>
        <v>0</v>
      </c>
      <c r="V254" s="37">
        <f>(P254*(1+$D$52)^6)*V242</f>
        <v>0</v>
      </c>
      <c r="W254" s="37">
        <f>(P254*(1+$D$52)^7)*W242</f>
        <v>0</v>
      </c>
      <c r="X254" s="38">
        <f t="shared" si="263"/>
        <v>0</v>
      </c>
      <c r="Y254" s="26"/>
      <c r="Z254" s="224"/>
    </row>
    <row r="255" spans="1:26" x14ac:dyDescent="0.25">
      <c r="A255" s="26"/>
      <c r="B255" s="262"/>
      <c r="C255" s="36" t="str">
        <f>C243</f>
        <v/>
      </c>
      <c r="D255" s="2"/>
      <c r="E255" s="37">
        <f>(D255*(1+$D$52))*E243</f>
        <v>0</v>
      </c>
      <c r="F255" s="37">
        <f>(D255*(1+$D$52)^2)*F243</f>
        <v>0</v>
      </c>
      <c r="G255" s="37">
        <f>(D255*(1+$D$52)^3)*G243</f>
        <v>0</v>
      </c>
      <c r="H255" s="37">
        <f>(D255*(1+$D$52)^4)*H243</f>
        <v>0</v>
      </c>
      <c r="I255" s="37">
        <f>(D255*(1+$D$52)^5)*I243</f>
        <v>0</v>
      </c>
      <c r="J255" s="37">
        <f>(D255*(1+$D$52)^6)*J243</f>
        <v>0</v>
      </c>
      <c r="K255" s="37">
        <f>(D255*(1+$D$52)^7)*K243</f>
        <v>0</v>
      </c>
      <c r="L255" s="38">
        <f t="shared" si="262"/>
        <v>0</v>
      </c>
      <c r="M255" s="26"/>
      <c r="N255" s="262"/>
      <c r="O255" s="36" t="str">
        <f>O243</f>
        <v/>
      </c>
      <c r="P255" s="2"/>
      <c r="Q255" s="37">
        <f>(P255*(1+$D$52))*Q243</f>
        <v>0</v>
      </c>
      <c r="R255" s="37">
        <f>(P255*(1+$D$52)^2)*R243</f>
        <v>0</v>
      </c>
      <c r="S255" s="37">
        <f>(P255*(1+$D$52)^3)*S243</f>
        <v>0</v>
      </c>
      <c r="T255" s="37">
        <f>(P255*(1+$D$52)^4)*T243</f>
        <v>0</v>
      </c>
      <c r="U255" s="37">
        <f>(P255*(1+$D$52)^5)*U243</f>
        <v>0</v>
      </c>
      <c r="V255" s="37">
        <f>(P255*(1+$D$52)^6)*V243</f>
        <v>0</v>
      </c>
      <c r="W255" s="37">
        <f>(P255*(1+$D$52)^7)*W243</f>
        <v>0</v>
      </c>
      <c r="X255" s="38">
        <f t="shared" si="263"/>
        <v>0</v>
      </c>
      <c r="Y255" s="26"/>
      <c r="Z255" s="224"/>
    </row>
    <row r="256" spans="1:26" x14ac:dyDescent="0.25">
      <c r="A256" s="26"/>
      <c r="B256" s="262"/>
      <c r="C256" s="269" t="s">
        <v>102</v>
      </c>
      <c r="D256" s="270"/>
      <c r="E256" s="114"/>
      <c r="F256" s="114"/>
      <c r="G256" s="114"/>
      <c r="H256" s="114"/>
      <c r="I256" s="114"/>
      <c r="J256" s="114"/>
      <c r="K256" s="114"/>
      <c r="L256" s="115"/>
      <c r="M256" s="26"/>
      <c r="N256" s="262"/>
      <c r="O256" s="269" t="s">
        <v>102</v>
      </c>
      <c r="P256" s="270"/>
      <c r="Q256" s="114"/>
      <c r="R256" s="114"/>
      <c r="S256" s="114"/>
      <c r="T256" s="114"/>
      <c r="U256" s="114"/>
      <c r="V256" s="114"/>
      <c r="W256" s="114"/>
      <c r="X256" s="115"/>
      <c r="Y256" s="26"/>
      <c r="Z256" s="224"/>
    </row>
    <row r="257" spans="1:26" x14ac:dyDescent="0.25">
      <c r="A257" s="26"/>
      <c r="B257" s="262"/>
      <c r="C257" s="36">
        <f>C245</f>
        <v>0</v>
      </c>
      <c r="D257" s="2"/>
      <c r="E257" s="37">
        <f>D257*1.02*E245</f>
        <v>0</v>
      </c>
      <c r="F257" s="37">
        <f>D257*(1.02^2)*F245</f>
        <v>0</v>
      </c>
      <c r="G257" s="37">
        <f>D257*(1.02)^3*G245</f>
        <v>0</v>
      </c>
      <c r="H257" s="37">
        <f>D257*(1.02^4)*H245</f>
        <v>0</v>
      </c>
      <c r="I257" s="37">
        <f>D257*(1.02^5)*I245</f>
        <v>0</v>
      </c>
      <c r="J257" s="37">
        <f>D257*(1.02^6)*J245</f>
        <v>0</v>
      </c>
      <c r="K257" s="37">
        <f>D257*(1.02^7)*K245</f>
        <v>0</v>
      </c>
      <c r="L257" s="38">
        <f t="shared" ref="L257:L261" si="264">SUM(E257:K257)</f>
        <v>0</v>
      </c>
      <c r="M257" s="26"/>
      <c r="N257" s="262"/>
      <c r="O257" s="36">
        <f>O245</f>
        <v>0</v>
      </c>
      <c r="P257" s="2"/>
      <c r="Q257" s="37">
        <f>P257*1.02*Q245</f>
        <v>0</v>
      </c>
      <c r="R257" s="37">
        <f>P257*(1.02^2)*R245</f>
        <v>0</v>
      </c>
      <c r="S257" s="37">
        <f>P257*(1.02)^3*S245</f>
        <v>0</v>
      </c>
      <c r="T257" s="37">
        <f>P257*(1.02^4)*T245</f>
        <v>0</v>
      </c>
      <c r="U257" s="37">
        <f>P257*(1.02^5)*U245</f>
        <v>0</v>
      </c>
      <c r="V257" s="37">
        <f>P257*(1.02^6)*V245</f>
        <v>0</v>
      </c>
      <c r="W257" s="37">
        <f>P257*(1.02^7)*W245</f>
        <v>0</v>
      </c>
      <c r="X257" s="38">
        <f t="shared" ref="X257:X261" si="265">SUM(Q257:W257)</f>
        <v>0</v>
      </c>
      <c r="Y257" s="26"/>
      <c r="Z257" s="224"/>
    </row>
    <row r="258" spans="1:26" x14ac:dyDescent="0.25">
      <c r="A258" s="26"/>
      <c r="B258" s="262"/>
      <c r="C258" s="36">
        <f t="shared" ref="C258:C259" si="266">C246</f>
        <v>0</v>
      </c>
      <c r="D258" s="2"/>
      <c r="E258" s="37">
        <f t="shared" ref="E258:E259" si="267">D258*1.02*E246</f>
        <v>0</v>
      </c>
      <c r="F258" s="37">
        <f t="shared" ref="F258:F259" si="268">D258*(1.02^2)*F246</f>
        <v>0</v>
      </c>
      <c r="G258" s="37">
        <f t="shared" ref="G258:G259" si="269">D258*(1.02)^3*G246</f>
        <v>0</v>
      </c>
      <c r="H258" s="37">
        <f t="shared" ref="H258:H259" si="270">D258*(1.02^4)*H246</f>
        <v>0</v>
      </c>
      <c r="I258" s="37">
        <f t="shared" ref="I258:I259" si="271">D258*(1.02^5)*I246</f>
        <v>0</v>
      </c>
      <c r="J258" s="37">
        <f t="shared" ref="J258:J259" si="272">D258*(1.02^6)*J246</f>
        <v>0</v>
      </c>
      <c r="K258" s="37">
        <f t="shared" ref="K258:K259" si="273">D258*(1.02^7)*K246</f>
        <v>0</v>
      </c>
      <c r="L258" s="38">
        <f t="shared" si="264"/>
        <v>0</v>
      </c>
      <c r="M258" s="26"/>
      <c r="N258" s="262"/>
      <c r="O258" s="36">
        <f t="shared" ref="O258" si="274">O246</f>
        <v>0</v>
      </c>
      <c r="P258" s="2"/>
      <c r="Q258" s="37">
        <f t="shared" ref="Q258:Q259" si="275">P258*1.02*Q246</f>
        <v>0</v>
      </c>
      <c r="R258" s="37">
        <f t="shared" ref="R258:R259" si="276">P258*(1.02^2)*R246</f>
        <v>0</v>
      </c>
      <c r="S258" s="37">
        <f t="shared" ref="S258:S259" si="277">P258*(1.02)^3*S246</f>
        <v>0</v>
      </c>
      <c r="T258" s="37">
        <f t="shared" ref="T258:T259" si="278">P258*(1.02^4)*T246</f>
        <v>0</v>
      </c>
      <c r="U258" s="37">
        <f t="shared" ref="U258:U259" si="279">P258*(1.02^5)*U246</f>
        <v>0</v>
      </c>
      <c r="V258" s="37">
        <f t="shared" ref="V258:V259" si="280">P258*(1.02^6)*V246</f>
        <v>0</v>
      </c>
      <c r="W258" s="37">
        <f t="shared" ref="W258:W259" si="281">P258*(1.02^7)*W246</f>
        <v>0</v>
      </c>
      <c r="X258" s="38">
        <f t="shared" si="265"/>
        <v>0</v>
      </c>
      <c r="Y258" s="26"/>
      <c r="Z258" s="224"/>
    </row>
    <row r="259" spans="1:26" x14ac:dyDescent="0.25">
      <c r="A259" s="26"/>
      <c r="B259" s="262"/>
      <c r="C259" s="36">
        <f t="shared" si="266"/>
        <v>0</v>
      </c>
      <c r="D259" s="2"/>
      <c r="E259" s="37">
        <f t="shared" si="267"/>
        <v>0</v>
      </c>
      <c r="F259" s="37">
        <f t="shared" si="268"/>
        <v>0</v>
      </c>
      <c r="G259" s="37">
        <f t="shared" si="269"/>
        <v>0</v>
      </c>
      <c r="H259" s="37">
        <f t="shared" si="270"/>
        <v>0</v>
      </c>
      <c r="I259" s="37">
        <f t="shared" si="271"/>
        <v>0</v>
      </c>
      <c r="J259" s="37">
        <f t="shared" si="272"/>
        <v>0</v>
      </c>
      <c r="K259" s="37">
        <f t="shared" si="273"/>
        <v>0</v>
      </c>
      <c r="L259" s="38">
        <f t="shared" si="264"/>
        <v>0</v>
      </c>
      <c r="M259" s="26"/>
      <c r="N259" s="262"/>
      <c r="O259" s="36">
        <f>O247</f>
        <v>0</v>
      </c>
      <c r="P259" s="2"/>
      <c r="Q259" s="37">
        <f t="shared" si="275"/>
        <v>0</v>
      </c>
      <c r="R259" s="37">
        <f t="shared" si="276"/>
        <v>0</v>
      </c>
      <c r="S259" s="37">
        <f t="shared" si="277"/>
        <v>0</v>
      </c>
      <c r="T259" s="37">
        <f t="shared" si="278"/>
        <v>0</v>
      </c>
      <c r="U259" s="37">
        <f t="shared" si="279"/>
        <v>0</v>
      </c>
      <c r="V259" s="37">
        <f t="shared" si="280"/>
        <v>0</v>
      </c>
      <c r="W259" s="37">
        <f t="shared" si="281"/>
        <v>0</v>
      </c>
      <c r="X259" s="38">
        <f t="shared" si="265"/>
        <v>0</v>
      </c>
      <c r="Y259" s="26"/>
      <c r="Z259" s="224"/>
    </row>
    <row r="260" spans="1:26" x14ac:dyDescent="0.25">
      <c r="A260" s="26"/>
      <c r="B260" s="262"/>
      <c r="C260" s="116" t="str">
        <f>C248</f>
        <v>Postdoc NN</v>
      </c>
      <c r="D260" s="2"/>
      <c r="E260" s="37">
        <f>D260*1.02*E248</f>
        <v>0</v>
      </c>
      <c r="F260" s="37">
        <f>D260*(1.02^2)*F248</f>
        <v>0</v>
      </c>
      <c r="G260" s="37">
        <f>D260*(1.02)^3*G248</f>
        <v>0</v>
      </c>
      <c r="H260" s="37">
        <f>D260*(1.02^4)*H248</f>
        <v>0</v>
      </c>
      <c r="I260" s="37">
        <f>D260*(1.02^5)*I248</f>
        <v>0</v>
      </c>
      <c r="J260" s="37">
        <f>D260*(1.02^6)*J248</f>
        <v>0</v>
      </c>
      <c r="K260" s="37">
        <f>D260*(1.02^7)*K248</f>
        <v>0</v>
      </c>
      <c r="L260" s="38">
        <f t="shared" si="264"/>
        <v>0</v>
      </c>
      <c r="M260" s="26"/>
      <c r="N260" s="262"/>
      <c r="O260" s="116" t="str">
        <f>O248</f>
        <v>Postdoc NN</v>
      </c>
      <c r="P260" s="2"/>
      <c r="Q260" s="37">
        <f>P260*1.02*Q248</f>
        <v>0</v>
      </c>
      <c r="R260" s="37">
        <f>P260*(1.02^2)*R248</f>
        <v>0</v>
      </c>
      <c r="S260" s="37">
        <f>P260*(1.02)^3*S248</f>
        <v>0</v>
      </c>
      <c r="T260" s="37">
        <f>P260*(1.02^4)*T248</f>
        <v>0</v>
      </c>
      <c r="U260" s="37">
        <f>P260*(1.02^5)*U248</f>
        <v>0</v>
      </c>
      <c r="V260" s="37">
        <f>P260*(1.02^6)*V248</f>
        <v>0</v>
      </c>
      <c r="W260" s="37">
        <f>P260*(1.02^7)*W248</f>
        <v>0</v>
      </c>
      <c r="X260" s="38">
        <f t="shared" si="265"/>
        <v>0</v>
      </c>
      <c r="Y260" s="26"/>
      <c r="Z260" s="224"/>
    </row>
    <row r="261" spans="1:26" x14ac:dyDescent="0.25">
      <c r="A261" s="26"/>
      <c r="B261" s="262"/>
      <c r="C261" s="116" t="str">
        <f>C249</f>
        <v>PhD NN</v>
      </c>
      <c r="D261" s="2"/>
      <c r="E261" s="37">
        <f>D261*1.02*E249</f>
        <v>0</v>
      </c>
      <c r="F261" s="37">
        <f>D261*(1.02^2)*F249</f>
        <v>0</v>
      </c>
      <c r="G261" s="37">
        <f>D261*(1.02)^3*G249</f>
        <v>0</v>
      </c>
      <c r="H261" s="37">
        <f>D261*(1.02^4)*H249</f>
        <v>0</v>
      </c>
      <c r="I261" s="37">
        <f>D261*(1.02^5)*I249</f>
        <v>0</v>
      </c>
      <c r="J261" s="37">
        <f>D261*(1.02^6)*J249</f>
        <v>0</v>
      </c>
      <c r="K261" s="37">
        <f>D261*(1.02^7)*K249</f>
        <v>0</v>
      </c>
      <c r="L261" s="39">
        <f t="shared" si="264"/>
        <v>0</v>
      </c>
      <c r="M261" s="26"/>
      <c r="N261" s="262"/>
      <c r="O261" s="116" t="str">
        <f>O249</f>
        <v>PhD NN</v>
      </c>
      <c r="P261" s="2"/>
      <c r="Q261" s="37">
        <f>P261*1.02*Q249</f>
        <v>0</v>
      </c>
      <c r="R261" s="37">
        <f>P261*(1.02^2)*R249</f>
        <v>0</v>
      </c>
      <c r="S261" s="37">
        <f>P261*(1.02)^3*S249</f>
        <v>0</v>
      </c>
      <c r="T261" s="37">
        <f>P261*(1.02^4)*T249</f>
        <v>0</v>
      </c>
      <c r="U261" s="37">
        <f>P261*(1.02^5)*U249</f>
        <v>0</v>
      </c>
      <c r="V261" s="37">
        <f>P261*(1.02^6)*V249</f>
        <v>0</v>
      </c>
      <c r="W261" s="37">
        <f>P261*(1.02^7)*W249</f>
        <v>0</v>
      </c>
      <c r="X261" s="39">
        <f t="shared" si="265"/>
        <v>0</v>
      </c>
      <c r="Y261" s="26"/>
      <c r="Z261" s="224"/>
    </row>
    <row r="262" spans="1:26" x14ac:dyDescent="0.25">
      <c r="A262" s="26"/>
      <c r="B262" s="262"/>
      <c r="C262" s="40" t="s">
        <v>6</v>
      </c>
      <c r="D262" s="3">
        <f>D192</f>
        <v>0</v>
      </c>
      <c r="E262" s="41"/>
      <c r="F262" s="41"/>
      <c r="G262" s="41"/>
      <c r="H262" s="41"/>
      <c r="I262" s="41"/>
      <c r="J262" s="41"/>
      <c r="K262" s="41"/>
      <c r="L262" s="42"/>
      <c r="M262" s="26"/>
      <c r="N262" s="262"/>
      <c r="O262" s="40" t="s">
        <v>6</v>
      </c>
      <c r="P262" s="43">
        <f>D262</f>
        <v>0</v>
      </c>
      <c r="Q262" s="41"/>
      <c r="R262" s="41"/>
      <c r="S262" s="41"/>
      <c r="T262" s="41"/>
      <c r="U262" s="41"/>
      <c r="V262" s="41"/>
      <c r="W262" s="41"/>
      <c r="X262" s="42"/>
      <c r="Y262" s="26"/>
      <c r="Z262" s="224"/>
    </row>
    <row r="263" spans="1:26" ht="15.75" thickBot="1" x14ac:dyDescent="0.3">
      <c r="A263" s="26"/>
      <c r="B263" s="263"/>
      <c r="C263" s="31" t="s">
        <v>7</v>
      </c>
      <c r="D263" s="31"/>
      <c r="E263" s="44">
        <f t="shared" ref="E263:K263" si="282">SUM(E253:E255)+SUM(E257:E261)</f>
        <v>0</v>
      </c>
      <c r="F263" s="44">
        <f t="shared" si="282"/>
        <v>0</v>
      </c>
      <c r="G263" s="44">
        <f t="shared" si="282"/>
        <v>0</v>
      </c>
      <c r="H263" s="44">
        <f t="shared" si="282"/>
        <v>0</v>
      </c>
      <c r="I263" s="44">
        <f t="shared" si="282"/>
        <v>0</v>
      </c>
      <c r="J263" s="44">
        <f t="shared" si="282"/>
        <v>0</v>
      </c>
      <c r="K263" s="44">
        <f t="shared" si="282"/>
        <v>0</v>
      </c>
      <c r="L263" s="45">
        <f>SUM(E263:K263)</f>
        <v>0</v>
      </c>
      <c r="M263" s="26"/>
      <c r="N263" s="263"/>
      <c r="O263" s="31" t="s">
        <v>7</v>
      </c>
      <c r="P263" s="31"/>
      <c r="Q263" s="44">
        <f t="shared" ref="Q263:W263" si="283">SUM(Q253:Q255)+SUM(Q257:Q261)</f>
        <v>0</v>
      </c>
      <c r="R263" s="44">
        <f t="shared" si="283"/>
        <v>0</v>
      </c>
      <c r="S263" s="44">
        <f t="shared" si="283"/>
        <v>0</v>
      </c>
      <c r="T263" s="44">
        <f t="shared" si="283"/>
        <v>0</v>
      </c>
      <c r="U263" s="44">
        <f t="shared" si="283"/>
        <v>0</v>
      </c>
      <c r="V263" s="44">
        <f t="shared" si="283"/>
        <v>0</v>
      </c>
      <c r="W263" s="44">
        <f t="shared" si="283"/>
        <v>0</v>
      </c>
      <c r="X263" s="45">
        <f>SUM(Q263:W263)</f>
        <v>0</v>
      </c>
      <c r="Y263" s="26"/>
      <c r="Z263" s="224"/>
    </row>
    <row r="264" spans="1:26" x14ac:dyDescent="0.25">
      <c r="A264" s="26"/>
      <c r="B264" s="261" t="s">
        <v>8</v>
      </c>
      <c r="C264" s="112" t="s">
        <v>28</v>
      </c>
      <c r="D264" s="112"/>
      <c r="E264" s="35">
        <f t="shared" ref="E264:K264" si="284">+E251</f>
        <v>2023</v>
      </c>
      <c r="F264" s="35">
        <f t="shared" si="284"/>
        <v>2024</v>
      </c>
      <c r="G264" s="35">
        <f t="shared" si="284"/>
        <v>2025</v>
      </c>
      <c r="H264" s="35">
        <f t="shared" si="284"/>
        <v>2026</v>
      </c>
      <c r="I264" s="35">
        <f t="shared" si="284"/>
        <v>2027</v>
      </c>
      <c r="J264" s="35">
        <f t="shared" si="284"/>
        <v>2028</v>
      </c>
      <c r="K264" s="35">
        <f t="shared" si="284"/>
        <v>2029</v>
      </c>
      <c r="L264" s="28" t="s">
        <v>5</v>
      </c>
      <c r="M264" s="26"/>
      <c r="N264" s="261" t="s">
        <v>8</v>
      </c>
      <c r="O264" s="112" t="s">
        <v>9</v>
      </c>
      <c r="P264" s="112"/>
      <c r="Q264" s="35">
        <f t="shared" ref="Q264:W264" si="285">+Q251</f>
        <v>2023</v>
      </c>
      <c r="R264" s="35">
        <f t="shared" si="285"/>
        <v>2024</v>
      </c>
      <c r="S264" s="35">
        <f t="shared" si="285"/>
        <v>2025</v>
      </c>
      <c r="T264" s="35">
        <f t="shared" si="285"/>
        <v>2026</v>
      </c>
      <c r="U264" s="35">
        <f t="shared" si="285"/>
        <v>2027</v>
      </c>
      <c r="V264" s="35">
        <f t="shared" si="285"/>
        <v>2028</v>
      </c>
      <c r="W264" s="35">
        <f t="shared" si="285"/>
        <v>2029</v>
      </c>
      <c r="X264" s="28" t="s">
        <v>5</v>
      </c>
      <c r="Y264" s="26"/>
      <c r="Z264" s="224"/>
    </row>
    <row r="265" spans="1:26" x14ac:dyDescent="0.25">
      <c r="A265" s="26"/>
      <c r="B265" s="262"/>
      <c r="C265" s="276"/>
      <c r="D265" s="277"/>
      <c r="E265" s="4"/>
      <c r="F265" s="4"/>
      <c r="G265" s="4"/>
      <c r="H265" s="4"/>
      <c r="I265" s="4"/>
      <c r="J265" s="4"/>
      <c r="K265" s="4"/>
      <c r="L265" s="38">
        <f t="shared" ref="L265:L271" si="286">SUM(E265:K265)</f>
        <v>0</v>
      </c>
      <c r="M265" s="26"/>
      <c r="N265" s="262"/>
      <c r="O265" s="276"/>
      <c r="P265" s="277"/>
      <c r="Q265" s="4"/>
      <c r="R265" s="4"/>
      <c r="S265" s="4"/>
      <c r="T265" s="4"/>
      <c r="U265" s="4"/>
      <c r="V265" s="4"/>
      <c r="W265" s="4"/>
      <c r="X265" s="38">
        <f>SUM(Q265:W265)</f>
        <v>0</v>
      </c>
      <c r="Y265" s="26"/>
      <c r="Z265" s="224"/>
    </row>
    <row r="266" spans="1:26" x14ac:dyDescent="0.25">
      <c r="A266" s="26"/>
      <c r="B266" s="262"/>
      <c r="C266" s="110"/>
      <c r="D266" s="111"/>
      <c r="E266" s="4"/>
      <c r="F266" s="4"/>
      <c r="G266" s="4"/>
      <c r="H266" s="4"/>
      <c r="I266" s="4"/>
      <c r="J266" s="4"/>
      <c r="K266" s="4"/>
      <c r="L266" s="38">
        <f t="shared" si="286"/>
        <v>0</v>
      </c>
      <c r="M266" s="26"/>
      <c r="N266" s="262"/>
      <c r="O266" s="110"/>
      <c r="P266" s="111"/>
      <c r="Q266" s="4"/>
      <c r="R266" s="4"/>
      <c r="S266" s="4"/>
      <c r="T266" s="4"/>
      <c r="U266" s="4"/>
      <c r="V266" s="4"/>
      <c r="W266" s="4"/>
      <c r="X266" s="38">
        <f t="shared" ref="X266:X268" si="287">SUM(Q266:W266)</f>
        <v>0</v>
      </c>
      <c r="Y266" s="26"/>
      <c r="Z266" s="224"/>
    </row>
    <row r="267" spans="1:26" x14ac:dyDescent="0.25">
      <c r="A267" s="26"/>
      <c r="B267" s="262"/>
      <c r="C267" s="110"/>
      <c r="D267" s="111"/>
      <c r="E267" s="4"/>
      <c r="F267" s="4"/>
      <c r="G267" s="4"/>
      <c r="H267" s="4"/>
      <c r="I267" s="4"/>
      <c r="J267" s="4"/>
      <c r="K267" s="4"/>
      <c r="L267" s="38">
        <f t="shared" si="286"/>
        <v>0</v>
      </c>
      <c r="M267" s="26"/>
      <c r="N267" s="262"/>
      <c r="O267" s="110"/>
      <c r="P267" s="111"/>
      <c r="Q267" s="4"/>
      <c r="R267" s="4"/>
      <c r="S267" s="4"/>
      <c r="T267" s="4"/>
      <c r="U267" s="4"/>
      <c r="V267" s="4"/>
      <c r="W267" s="4"/>
      <c r="X267" s="38">
        <f t="shared" si="287"/>
        <v>0</v>
      </c>
      <c r="Y267" s="26"/>
      <c r="Z267" s="224"/>
    </row>
    <row r="268" spans="1:26" x14ac:dyDescent="0.25">
      <c r="A268" s="26"/>
      <c r="B268" s="262"/>
      <c r="C268" s="110"/>
      <c r="D268" s="111"/>
      <c r="E268" s="4"/>
      <c r="F268" s="4"/>
      <c r="G268" s="4"/>
      <c r="H268" s="4"/>
      <c r="I268" s="4"/>
      <c r="J268" s="4"/>
      <c r="K268" s="4"/>
      <c r="L268" s="38">
        <f t="shared" si="286"/>
        <v>0</v>
      </c>
      <c r="M268" s="26"/>
      <c r="N268" s="262"/>
      <c r="O268" s="110"/>
      <c r="P268" s="111"/>
      <c r="Q268" s="4"/>
      <c r="R268" s="4"/>
      <c r="S268" s="4"/>
      <c r="T268" s="4"/>
      <c r="U268" s="4"/>
      <c r="V268" s="4"/>
      <c r="W268" s="4"/>
      <c r="X268" s="38">
        <f t="shared" si="287"/>
        <v>0</v>
      </c>
      <c r="Y268" s="26"/>
      <c r="Z268" s="224"/>
    </row>
    <row r="269" spans="1:26" x14ac:dyDescent="0.25">
      <c r="A269" s="26"/>
      <c r="B269" s="262"/>
      <c r="C269" s="278"/>
      <c r="D269" s="222"/>
      <c r="E269" s="4"/>
      <c r="F269" s="4"/>
      <c r="G269" s="4"/>
      <c r="H269" s="4"/>
      <c r="I269" s="4"/>
      <c r="J269" s="4"/>
      <c r="K269" s="4"/>
      <c r="L269" s="38">
        <f t="shared" si="286"/>
        <v>0</v>
      </c>
      <c r="M269" s="26"/>
      <c r="N269" s="262"/>
      <c r="O269" s="278"/>
      <c r="P269" s="222"/>
      <c r="Q269" s="4"/>
      <c r="R269" s="4"/>
      <c r="S269" s="4"/>
      <c r="T269" s="4"/>
      <c r="U269" s="4"/>
      <c r="V269" s="4"/>
      <c r="W269" s="4"/>
      <c r="X269" s="38">
        <f>SUM(Q269:W269)</f>
        <v>0</v>
      </c>
      <c r="Y269" s="26"/>
      <c r="Z269" s="224"/>
    </row>
    <row r="270" spans="1:26" x14ac:dyDescent="0.25">
      <c r="A270" s="26"/>
      <c r="B270" s="262"/>
      <c r="C270" s="219"/>
      <c r="D270" s="220"/>
      <c r="E270" s="4"/>
      <c r="F270" s="4"/>
      <c r="G270" s="4"/>
      <c r="H270" s="4"/>
      <c r="I270" s="4"/>
      <c r="J270" s="4"/>
      <c r="K270" s="4"/>
      <c r="L270" s="38">
        <f t="shared" si="286"/>
        <v>0</v>
      </c>
      <c r="M270" s="26"/>
      <c r="N270" s="262"/>
      <c r="O270" s="219"/>
      <c r="P270" s="220"/>
      <c r="Q270" s="4"/>
      <c r="R270" s="4"/>
      <c r="S270" s="4"/>
      <c r="T270" s="4"/>
      <c r="U270" s="4"/>
      <c r="V270" s="4"/>
      <c r="W270" s="4"/>
      <c r="X270" s="38">
        <f>SUM(Q270:W270)</f>
        <v>0</v>
      </c>
      <c r="Y270" s="26"/>
      <c r="Z270" s="224"/>
    </row>
    <row r="271" spans="1:26" ht="15.75" thickBot="1" x14ac:dyDescent="0.3">
      <c r="A271" s="26"/>
      <c r="B271" s="263"/>
      <c r="C271" s="31" t="s">
        <v>10</v>
      </c>
      <c r="D271" s="31"/>
      <c r="E271" s="44">
        <f t="shared" ref="E271:K271" si="288">ROUND(SUM(E265:E270),0)</f>
        <v>0</v>
      </c>
      <c r="F271" s="44">
        <f t="shared" si="288"/>
        <v>0</v>
      </c>
      <c r="G271" s="44">
        <f t="shared" si="288"/>
        <v>0</v>
      </c>
      <c r="H271" s="44">
        <f t="shared" si="288"/>
        <v>0</v>
      </c>
      <c r="I271" s="44">
        <f t="shared" si="288"/>
        <v>0</v>
      </c>
      <c r="J271" s="44">
        <f t="shared" si="288"/>
        <v>0</v>
      </c>
      <c r="K271" s="44">
        <f t="shared" si="288"/>
        <v>0</v>
      </c>
      <c r="L271" s="45">
        <f t="shared" si="286"/>
        <v>0</v>
      </c>
      <c r="M271" s="26"/>
      <c r="N271" s="263"/>
      <c r="O271" s="31" t="s">
        <v>10</v>
      </c>
      <c r="P271" s="31"/>
      <c r="Q271" s="44">
        <f t="shared" ref="Q271:W271" si="289">ROUND(SUM(Q265:Q270),0)</f>
        <v>0</v>
      </c>
      <c r="R271" s="44">
        <f t="shared" si="289"/>
        <v>0</v>
      </c>
      <c r="S271" s="44">
        <f t="shared" si="289"/>
        <v>0</v>
      </c>
      <c r="T271" s="44">
        <f t="shared" si="289"/>
        <v>0</v>
      </c>
      <c r="U271" s="44">
        <f t="shared" si="289"/>
        <v>0</v>
      </c>
      <c r="V271" s="44">
        <f t="shared" si="289"/>
        <v>0</v>
      </c>
      <c r="W271" s="44">
        <f t="shared" si="289"/>
        <v>0</v>
      </c>
      <c r="X271" s="45">
        <f>SUM(Q271:W271)</f>
        <v>0</v>
      </c>
      <c r="Y271" s="26"/>
      <c r="Z271" s="224"/>
    </row>
    <row r="272" spans="1:26" x14ac:dyDescent="0.25">
      <c r="A272" s="26"/>
      <c r="B272" s="261" t="s">
        <v>11</v>
      </c>
      <c r="C272" s="112" t="s">
        <v>12</v>
      </c>
      <c r="D272" s="112"/>
      <c r="E272" s="35">
        <f t="shared" ref="E272:K272" si="290">E239</f>
        <v>2023</v>
      </c>
      <c r="F272" s="35">
        <f t="shared" si="290"/>
        <v>2024</v>
      </c>
      <c r="G272" s="35">
        <f t="shared" si="290"/>
        <v>2025</v>
      </c>
      <c r="H272" s="35">
        <f t="shared" si="290"/>
        <v>2026</v>
      </c>
      <c r="I272" s="35">
        <f t="shared" si="290"/>
        <v>2027</v>
      </c>
      <c r="J272" s="35">
        <f t="shared" si="290"/>
        <v>2028</v>
      </c>
      <c r="K272" s="35">
        <f t="shared" si="290"/>
        <v>2029</v>
      </c>
      <c r="L272" s="28" t="s">
        <v>5</v>
      </c>
      <c r="M272" s="26"/>
      <c r="N272" s="261" t="s">
        <v>11</v>
      </c>
      <c r="O272" s="112" t="s">
        <v>12</v>
      </c>
      <c r="P272" s="112"/>
      <c r="Q272" s="35">
        <f t="shared" ref="Q272:W272" si="291">Q239</f>
        <v>2023</v>
      </c>
      <c r="R272" s="35">
        <f t="shared" si="291"/>
        <v>2024</v>
      </c>
      <c r="S272" s="35">
        <f t="shared" si="291"/>
        <v>2025</v>
      </c>
      <c r="T272" s="35">
        <f t="shared" si="291"/>
        <v>2026</v>
      </c>
      <c r="U272" s="35">
        <f t="shared" si="291"/>
        <v>2027</v>
      </c>
      <c r="V272" s="35">
        <f t="shared" si="291"/>
        <v>2028</v>
      </c>
      <c r="W272" s="35">
        <f t="shared" si="291"/>
        <v>2029</v>
      </c>
      <c r="X272" s="28" t="s">
        <v>5</v>
      </c>
      <c r="Y272" s="26"/>
      <c r="Z272" s="224"/>
    </row>
    <row r="273" spans="1:26" x14ac:dyDescent="0.25">
      <c r="A273" s="26"/>
      <c r="B273" s="262"/>
      <c r="C273" s="276"/>
      <c r="D273" s="277"/>
      <c r="E273" s="4"/>
      <c r="F273" s="4"/>
      <c r="G273" s="4"/>
      <c r="H273" s="4"/>
      <c r="I273" s="4"/>
      <c r="J273" s="4"/>
      <c r="K273" s="4"/>
      <c r="L273" s="38">
        <f t="shared" ref="L273:L278" si="292">SUM(E273:K273)</f>
        <v>0</v>
      </c>
      <c r="M273" s="26"/>
      <c r="N273" s="262"/>
      <c r="O273" s="276"/>
      <c r="P273" s="277"/>
      <c r="Q273" s="4"/>
      <c r="R273" s="4"/>
      <c r="S273" s="4"/>
      <c r="T273" s="4"/>
      <c r="U273" s="4"/>
      <c r="V273" s="4"/>
      <c r="W273" s="4"/>
      <c r="X273" s="38">
        <f t="shared" ref="X273:X278" si="293">SUM(Q273:W273)</f>
        <v>0</v>
      </c>
      <c r="Y273" s="26"/>
      <c r="Z273" s="224"/>
    </row>
    <row r="274" spans="1:26" x14ac:dyDescent="0.25">
      <c r="A274" s="26"/>
      <c r="B274" s="262"/>
      <c r="C274" s="110"/>
      <c r="D274" s="111"/>
      <c r="E274" s="4"/>
      <c r="F274" s="4"/>
      <c r="G274" s="4"/>
      <c r="H274" s="4"/>
      <c r="I274" s="4"/>
      <c r="J274" s="4"/>
      <c r="K274" s="4"/>
      <c r="L274" s="38">
        <f t="shared" si="292"/>
        <v>0</v>
      </c>
      <c r="M274" s="26"/>
      <c r="N274" s="262"/>
      <c r="O274" s="110"/>
      <c r="P274" s="111"/>
      <c r="Q274" s="4"/>
      <c r="R274" s="4"/>
      <c r="S274" s="4"/>
      <c r="T274" s="4"/>
      <c r="U274" s="4"/>
      <c r="V274" s="4"/>
      <c r="W274" s="4"/>
      <c r="X274" s="38">
        <f t="shared" si="293"/>
        <v>0</v>
      </c>
      <c r="Y274" s="26"/>
      <c r="Z274" s="224"/>
    </row>
    <row r="275" spans="1:26" x14ac:dyDescent="0.25">
      <c r="A275" s="26"/>
      <c r="B275" s="262"/>
      <c r="C275" s="110"/>
      <c r="D275" s="111"/>
      <c r="E275" s="4"/>
      <c r="F275" s="4"/>
      <c r="G275" s="4"/>
      <c r="H275" s="4"/>
      <c r="I275" s="4"/>
      <c r="J275" s="4"/>
      <c r="K275" s="4"/>
      <c r="L275" s="38">
        <f t="shared" si="292"/>
        <v>0</v>
      </c>
      <c r="M275" s="26"/>
      <c r="N275" s="262"/>
      <c r="O275" s="110"/>
      <c r="P275" s="111"/>
      <c r="Q275" s="4"/>
      <c r="R275" s="4"/>
      <c r="S275" s="4"/>
      <c r="T275" s="4"/>
      <c r="U275" s="4"/>
      <c r="V275" s="4"/>
      <c r="W275" s="4"/>
      <c r="X275" s="38">
        <f t="shared" si="293"/>
        <v>0</v>
      </c>
      <c r="Y275" s="26"/>
      <c r="Z275" s="224"/>
    </row>
    <row r="276" spans="1:26" x14ac:dyDescent="0.25">
      <c r="A276" s="26"/>
      <c r="B276" s="262"/>
      <c r="C276" s="110"/>
      <c r="D276" s="111"/>
      <c r="E276" s="4"/>
      <c r="F276" s="4"/>
      <c r="G276" s="4"/>
      <c r="H276" s="4"/>
      <c r="I276" s="4"/>
      <c r="J276" s="4"/>
      <c r="K276" s="4"/>
      <c r="L276" s="38">
        <f t="shared" si="292"/>
        <v>0</v>
      </c>
      <c r="M276" s="26"/>
      <c r="N276" s="262"/>
      <c r="O276" s="110"/>
      <c r="P276" s="111"/>
      <c r="Q276" s="4"/>
      <c r="R276" s="4"/>
      <c r="S276" s="4"/>
      <c r="T276" s="4"/>
      <c r="U276" s="4"/>
      <c r="V276" s="4"/>
      <c r="W276" s="4"/>
      <c r="X276" s="38">
        <f t="shared" si="293"/>
        <v>0</v>
      </c>
      <c r="Y276" s="26"/>
      <c r="Z276" s="224"/>
    </row>
    <row r="277" spans="1:26" x14ac:dyDescent="0.25">
      <c r="A277" s="26"/>
      <c r="B277" s="262"/>
      <c r="C277" s="219"/>
      <c r="D277" s="220"/>
      <c r="E277" s="4"/>
      <c r="F277" s="4"/>
      <c r="G277" s="4"/>
      <c r="H277" s="4"/>
      <c r="I277" s="4"/>
      <c r="J277" s="4"/>
      <c r="K277" s="4"/>
      <c r="L277" s="38">
        <f t="shared" si="292"/>
        <v>0</v>
      </c>
      <c r="M277" s="26"/>
      <c r="N277" s="262"/>
      <c r="O277" s="219"/>
      <c r="P277" s="220"/>
      <c r="Q277" s="4"/>
      <c r="R277" s="4"/>
      <c r="S277" s="4"/>
      <c r="T277" s="4"/>
      <c r="U277" s="4"/>
      <c r="V277" s="4"/>
      <c r="W277" s="4"/>
      <c r="X277" s="38">
        <f t="shared" si="293"/>
        <v>0</v>
      </c>
      <c r="Y277" s="26"/>
      <c r="Z277" s="224"/>
    </row>
    <row r="278" spans="1:26" ht="15.75" thickBot="1" x14ac:dyDescent="0.3">
      <c r="A278" s="26"/>
      <c r="B278" s="263"/>
      <c r="C278" s="31" t="s">
        <v>29</v>
      </c>
      <c r="D278" s="31"/>
      <c r="E278" s="44">
        <f t="shared" ref="E278:K278" si="294">ROUND(SUM(E273:E277),0)</f>
        <v>0</v>
      </c>
      <c r="F278" s="44">
        <f t="shared" si="294"/>
        <v>0</v>
      </c>
      <c r="G278" s="44">
        <f t="shared" si="294"/>
        <v>0</v>
      </c>
      <c r="H278" s="44">
        <f t="shared" si="294"/>
        <v>0</v>
      </c>
      <c r="I278" s="44">
        <f t="shared" si="294"/>
        <v>0</v>
      </c>
      <c r="J278" s="44">
        <f t="shared" si="294"/>
        <v>0</v>
      </c>
      <c r="K278" s="44">
        <f t="shared" si="294"/>
        <v>0</v>
      </c>
      <c r="L278" s="45">
        <f t="shared" si="292"/>
        <v>0</v>
      </c>
      <c r="M278" s="26"/>
      <c r="N278" s="263"/>
      <c r="O278" s="31" t="s">
        <v>13</v>
      </c>
      <c r="P278" s="31"/>
      <c r="Q278" s="44">
        <f t="shared" ref="Q278:W278" si="295">ROUND(SUM(Q273:Q277),0)</f>
        <v>0</v>
      </c>
      <c r="R278" s="44">
        <f t="shared" si="295"/>
        <v>0</v>
      </c>
      <c r="S278" s="44">
        <f t="shared" si="295"/>
        <v>0</v>
      </c>
      <c r="T278" s="44">
        <f t="shared" si="295"/>
        <v>0</v>
      </c>
      <c r="U278" s="44">
        <f t="shared" si="295"/>
        <v>0</v>
      </c>
      <c r="V278" s="44">
        <f t="shared" si="295"/>
        <v>0</v>
      </c>
      <c r="W278" s="44">
        <f t="shared" si="295"/>
        <v>0</v>
      </c>
      <c r="X278" s="45">
        <f t="shared" si="293"/>
        <v>0</v>
      </c>
      <c r="Y278" s="26"/>
      <c r="Z278" s="224"/>
    </row>
    <row r="279" spans="1:26" x14ac:dyDescent="0.25">
      <c r="A279" s="26"/>
      <c r="B279" s="261" t="s">
        <v>31</v>
      </c>
      <c r="C279" s="112" t="s">
        <v>19</v>
      </c>
      <c r="D279" s="112"/>
      <c r="E279" s="35">
        <f>E239</f>
        <v>2023</v>
      </c>
      <c r="F279" s="35">
        <f t="shared" ref="F279:K279" si="296">F239</f>
        <v>2024</v>
      </c>
      <c r="G279" s="35">
        <f t="shared" si="296"/>
        <v>2025</v>
      </c>
      <c r="H279" s="35">
        <f t="shared" si="296"/>
        <v>2026</v>
      </c>
      <c r="I279" s="35">
        <f t="shared" si="296"/>
        <v>2027</v>
      </c>
      <c r="J279" s="35">
        <f t="shared" si="296"/>
        <v>2028</v>
      </c>
      <c r="K279" s="35">
        <f t="shared" si="296"/>
        <v>2029</v>
      </c>
      <c r="L279" s="28" t="s">
        <v>5</v>
      </c>
      <c r="M279" s="26"/>
      <c r="N279" s="261" t="s">
        <v>31</v>
      </c>
      <c r="O279" s="112" t="s">
        <v>19</v>
      </c>
      <c r="P279" s="112"/>
      <c r="Q279" s="35">
        <f>Q239</f>
        <v>2023</v>
      </c>
      <c r="R279" s="35">
        <f t="shared" ref="R279:W279" si="297">R239</f>
        <v>2024</v>
      </c>
      <c r="S279" s="35">
        <f t="shared" si="297"/>
        <v>2025</v>
      </c>
      <c r="T279" s="35">
        <f t="shared" si="297"/>
        <v>2026</v>
      </c>
      <c r="U279" s="35">
        <f t="shared" si="297"/>
        <v>2027</v>
      </c>
      <c r="V279" s="35">
        <f t="shared" si="297"/>
        <v>2028</v>
      </c>
      <c r="W279" s="35">
        <f t="shared" si="297"/>
        <v>2029</v>
      </c>
      <c r="X279" s="28" t="s">
        <v>5</v>
      </c>
      <c r="Y279" s="26"/>
      <c r="Z279" s="224"/>
    </row>
    <row r="280" spans="1:26" x14ac:dyDescent="0.25">
      <c r="A280" s="26"/>
      <c r="B280" s="262"/>
      <c r="C280" s="276"/>
      <c r="D280" s="277"/>
      <c r="E280" s="4"/>
      <c r="F280" s="4"/>
      <c r="G280" s="4"/>
      <c r="H280" s="4"/>
      <c r="I280" s="4"/>
      <c r="J280" s="4"/>
      <c r="K280" s="4"/>
      <c r="L280" s="38">
        <f>SUM(E280:K280)</f>
        <v>0</v>
      </c>
      <c r="M280" s="26"/>
      <c r="N280" s="262"/>
      <c r="O280" s="276"/>
      <c r="P280" s="277"/>
      <c r="Q280" s="4"/>
      <c r="R280" s="4"/>
      <c r="S280" s="4"/>
      <c r="T280" s="4"/>
      <c r="U280" s="4"/>
      <c r="V280" s="4"/>
      <c r="W280" s="4"/>
      <c r="X280" s="38">
        <f t="shared" ref="X280:X283" si="298">SUM(Q280:W280)</f>
        <v>0</v>
      </c>
      <c r="Y280" s="26"/>
      <c r="Z280" s="224"/>
    </row>
    <row r="281" spans="1:26" x14ac:dyDescent="0.25">
      <c r="A281" s="26"/>
      <c r="B281" s="262"/>
      <c r="C281" s="110"/>
      <c r="D281" s="111"/>
      <c r="E281" s="4"/>
      <c r="F281" s="4"/>
      <c r="G281" s="4"/>
      <c r="H281" s="4"/>
      <c r="I281" s="4"/>
      <c r="J281" s="4"/>
      <c r="K281" s="4"/>
      <c r="L281" s="38">
        <f>SUM(E281:K281)</f>
        <v>0</v>
      </c>
      <c r="M281" s="26"/>
      <c r="N281" s="262"/>
      <c r="O281" s="110"/>
      <c r="P281" s="111"/>
      <c r="Q281" s="4"/>
      <c r="R281" s="4"/>
      <c r="S281" s="4"/>
      <c r="T281" s="4"/>
      <c r="U281" s="4"/>
      <c r="V281" s="4"/>
      <c r="W281" s="4"/>
      <c r="X281" s="38">
        <f t="shared" si="298"/>
        <v>0</v>
      </c>
      <c r="Y281" s="26"/>
      <c r="Z281" s="224"/>
    </row>
    <row r="282" spans="1:26" x14ac:dyDescent="0.25">
      <c r="A282" s="26"/>
      <c r="B282" s="262"/>
      <c r="C282" s="219"/>
      <c r="D282" s="220"/>
      <c r="E282" s="4"/>
      <c r="F282" s="4"/>
      <c r="G282" s="4"/>
      <c r="H282" s="4"/>
      <c r="I282" s="4"/>
      <c r="J282" s="4"/>
      <c r="K282" s="4"/>
      <c r="L282" s="38">
        <f>SUM(E282:K282)</f>
        <v>0</v>
      </c>
      <c r="M282" s="26"/>
      <c r="N282" s="262"/>
      <c r="O282" s="219"/>
      <c r="P282" s="220"/>
      <c r="Q282" s="4"/>
      <c r="R282" s="4"/>
      <c r="S282" s="4"/>
      <c r="T282" s="4"/>
      <c r="U282" s="4"/>
      <c r="V282" s="4"/>
      <c r="W282" s="4"/>
      <c r="X282" s="38">
        <f t="shared" si="298"/>
        <v>0</v>
      </c>
      <c r="Y282" s="26"/>
      <c r="Z282" s="224"/>
    </row>
    <row r="283" spans="1:26" ht="15.75" thickBot="1" x14ac:dyDescent="0.3">
      <c r="A283" s="26"/>
      <c r="B283" s="263"/>
      <c r="C283" s="31" t="s">
        <v>30</v>
      </c>
      <c r="D283" s="31"/>
      <c r="E283" s="44">
        <f t="shared" ref="E283:K283" si="299">ROUND(SUM(E280:E282),0)</f>
        <v>0</v>
      </c>
      <c r="F283" s="44">
        <f t="shared" si="299"/>
        <v>0</v>
      </c>
      <c r="G283" s="44">
        <f t="shared" si="299"/>
        <v>0</v>
      </c>
      <c r="H283" s="44">
        <f t="shared" si="299"/>
        <v>0</v>
      </c>
      <c r="I283" s="44">
        <f t="shared" si="299"/>
        <v>0</v>
      </c>
      <c r="J283" s="44">
        <f t="shared" si="299"/>
        <v>0</v>
      </c>
      <c r="K283" s="44">
        <f t="shared" si="299"/>
        <v>0</v>
      </c>
      <c r="L283" s="45">
        <f>SUM(E283:K283)</f>
        <v>0</v>
      </c>
      <c r="M283" s="26"/>
      <c r="N283" s="263"/>
      <c r="O283" s="31" t="s">
        <v>13</v>
      </c>
      <c r="P283" s="31"/>
      <c r="Q283" s="44">
        <f t="shared" ref="Q283:W283" si="300">ROUND(SUM(Q280:Q282),0)</f>
        <v>0</v>
      </c>
      <c r="R283" s="44">
        <f t="shared" si="300"/>
        <v>0</v>
      </c>
      <c r="S283" s="44">
        <f t="shared" si="300"/>
        <v>0</v>
      </c>
      <c r="T283" s="44">
        <f t="shared" si="300"/>
        <v>0</v>
      </c>
      <c r="U283" s="44">
        <f t="shared" si="300"/>
        <v>0</v>
      </c>
      <c r="V283" s="44">
        <f t="shared" si="300"/>
        <v>0</v>
      </c>
      <c r="W283" s="44">
        <f t="shared" si="300"/>
        <v>0</v>
      </c>
      <c r="X283" s="45">
        <f t="shared" si="298"/>
        <v>0</v>
      </c>
      <c r="Y283" s="26"/>
      <c r="Z283" s="224"/>
    </row>
    <row r="284" spans="1:26" x14ac:dyDescent="0.25">
      <c r="A284" s="26"/>
      <c r="B284" s="261" t="s">
        <v>33</v>
      </c>
      <c r="C284" s="112" t="s">
        <v>32</v>
      </c>
      <c r="D284" s="112"/>
      <c r="E284" s="35">
        <f>E239</f>
        <v>2023</v>
      </c>
      <c r="F284" s="35">
        <f t="shared" ref="F284:K284" si="301">F239</f>
        <v>2024</v>
      </c>
      <c r="G284" s="35">
        <f t="shared" si="301"/>
        <v>2025</v>
      </c>
      <c r="H284" s="35">
        <f t="shared" si="301"/>
        <v>2026</v>
      </c>
      <c r="I284" s="35">
        <f t="shared" si="301"/>
        <v>2027</v>
      </c>
      <c r="J284" s="35">
        <f t="shared" si="301"/>
        <v>2028</v>
      </c>
      <c r="K284" s="35">
        <f t="shared" si="301"/>
        <v>2029</v>
      </c>
      <c r="L284" s="28" t="s">
        <v>5</v>
      </c>
      <c r="M284" s="26"/>
      <c r="N284" s="261" t="s">
        <v>33</v>
      </c>
      <c r="O284" s="112" t="s">
        <v>32</v>
      </c>
      <c r="P284" s="112"/>
      <c r="Q284" s="35">
        <f>Q239</f>
        <v>2023</v>
      </c>
      <c r="R284" s="35">
        <f t="shared" ref="R284:W284" si="302">R239</f>
        <v>2024</v>
      </c>
      <c r="S284" s="35">
        <f t="shared" si="302"/>
        <v>2025</v>
      </c>
      <c r="T284" s="35">
        <f t="shared" si="302"/>
        <v>2026</v>
      </c>
      <c r="U284" s="35">
        <f t="shared" si="302"/>
        <v>2027</v>
      </c>
      <c r="V284" s="35">
        <f t="shared" si="302"/>
        <v>2028</v>
      </c>
      <c r="W284" s="35">
        <f t="shared" si="302"/>
        <v>2029</v>
      </c>
      <c r="X284" s="28" t="s">
        <v>5</v>
      </c>
      <c r="Y284" s="26"/>
      <c r="Z284" s="224"/>
    </row>
    <row r="285" spans="1:26" x14ac:dyDescent="0.25">
      <c r="A285" s="26"/>
      <c r="B285" s="262"/>
      <c r="C285" s="290"/>
      <c r="D285" s="291"/>
      <c r="E285" s="4"/>
      <c r="F285" s="4"/>
      <c r="G285" s="4"/>
      <c r="H285" s="4"/>
      <c r="I285" s="4"/>
      <c r="J285" s="4"/>
      <c r="K285" s="4"/>
      <c r="L285" s="38">
        <f>SUM(E285:K285)</f>
        <v>0</v>
      </c>
      <c r="M285" s="26"/>
      <c r="N285" s="262"/>
      <c r="O285" s="290"/>
      <c r="P285" s="291"/>
      <c r="Q285" s="4"/>
      <c r="R285" s="4"/>
      <c r="S285" s="4"/>
      <c r="T285" s="4"/>
      <c r="U285" s="4"/>
      <c r="V285" s="4"/>
      <c r="W285" s="4"/>
      <c r="X285" s="38">
        <f t="shared" ref="X285:X286" si="303">SUM(Q285:W285)</f>
        <v>0</v>
      </c>
      <c r="Y285" s="26"/>
      <c r="Z285" s="224"/>
    </row>
    <row r="286" spans="1:26" ht="15.75" thickBot="1" x14ac:dyDescent="0.3">
      <c r="A286" s="26"/>
      <c r="B286" s="263"/>
      <c r="C286" s="31" t="s">
        <v>34</v>
      </c>
      <c r="D286" s="31"/>
      <c r="E286" s="44">
        <f t="shared" ref="E286:K286" si="304">ROUND(SUM(E285:E285),0)</f>
        <v>0</v>
      </c>
      <c r="F286" s="44">
        <f t="shared" si="304"/>
        <v>0</v>
      </c>
      <c r="G286" s="44">
        <f t="shared" si="304"/>
        <v>0</v>
      </c>
      <c r="H286" s="44">
        <f t="shared" si="304"/>
        <v>0</v>
      </c>
      <c r="I286" s="44">
        <f t="shared" si="304"/>
        <v>0</v>
      </c>
      <c r="J286" s="44">
        <f t="shared" si="304"/>
        <v>0</v>
      </c>
      <c r="K286" s="44">
        <f t="shared" si="304"/>
        <v>0</v>
      </c>
      <c r="L286" s="45">
        <f>SUM(E286:K286)</f>
        <v>0</v>
      </c>
      <c r="M286" s="26"/>
      <c r="N286" s="263"/>
      <c r="O286" s="31" t="s">
        <v>34</v>
      </c>
      <c r="P286" s="31"/>
      <c r="Q286" s="44">
        <f t="shared" ref="Q286:W286" si="305">ROUND(SUM(Q285:Q285),0)</f>
        <v>0</v>
      </c>
      <c r="R286" s="44">
        <f t="shared" si="305"/>
        <v>0</v>
      </c>
      <c r="S286" s="44">
        <f t="shared" si="305"/>
        <v>0</v>
      </c>
      <c r="T286" s="44">
        <f t="shared" si="305"/>
        <v>0</v>
      </c>
      <c r="U286" s="44">
        <f t="shared" si="305"/>
        <v>0</v>
      </c>
      <c r="V286" s="44">
        <f t="shared" si="305"/>
        <v>0</v>
      </c>
      <c r="W286" s="44">
        <f t="shared" si="305"/>
        <v>0</v>
      </c>
      <c r="X286" s="45">
        <f t="shared" si="303"/>
        <v>0</v>
      </c>
      <c r="Y286" s="26"/>
      <c r="Z286" s="224"/>
    </row>
    <row r="287" spans="1:26" x14ac:dyDescent="0.25">
      <c r="A287" s="26"/>
      <c r="B287" s="261" t="s">
        <v>14</v>
      </c>
      <c r="C287" s="112"/>
      <c r="D287" s="112"/>
      <c r="E287" s="35">
        <f t="shared" ref="E287:K287" si="306">E239</f>
        <v>2023</v>
      </c>
      <c r="F287" s="35">
        <f t="shared" si="306"/>
        <v>2024</v>
      </c>
      <c r="G287" s="35">
        <f t="shared" si="306"/>
        <v>2025</v>
      </c>
      <c r="H287" s="35">
        <f t="shared" si="306"/>
        <v>2026</v>
      </c>
      <c r="I287" s="35">
        <f t="shared" si="306"/>
        <v>2027</v>
      </c>
      <c r="J287" s="35">
        <f t="shared" si="306"/>
        <v>2028</v>
      </c>
      <c r="K287" s="35">
        <f t="shared" si="306"/>
        <v>2029</v>
      </c>
      <c r="L287" s="28" t="s">
        <v>2</v>
      </c>
      <c r="M287" s="26"/>
      <c r="N287" s="261" t="s">
        <v>14</v>
      </c>
      <c r="O287" s="112"/>
      <c r="P287" s="112"/>
      <c r="Q287" s="35">
        <f t="shared" ref="Q287:W287" si="307">Q239</f>
        <v>2023</v>
      </c>
      <c r="R287" s="35">
        <f t="shared" si="307"/>
        <v>2024</v>
      </c>
      <c r="S287" s="35">
        <f t="shared" si="307"/>
        <v>2025</v>
      </c>
      <c r="T287" s="35">
        <f t="shared" si="307"/>
        <v>2026</v>
      </c>
      <c r="U287" s="35">
        <f t="shared" si="307"/>
        <v>2027</v>
      </c>
      <c r="V287" s="35">
        <f t="shared" si="307"/>
        <v>2028</v>
      </c>
      <c r="W287" s="35">
        <f t="shared" si="307"/>
        <v>2029</v>
      </c>
      <c r="X287" s="28" t="s">
        <v>2</v>
      </c>
      <c r="Y287" s="26"/>
      <c r="Z287" s="224"/>
    </row>
    <row r="288" spans="1:26" x14ac:dyDescent="0.25">
      <c r="A288" s="26"/>
      <c r="B288" s="262"/>
      <c r="C288" s="46" t="s">
        <v>35</v>
      </c>
      <c r="D288" s="46"/>
      <c r="E288" s="37">
        <f t="shared" ref="E288:K288" si="308">E263+E271+E278+E283+E286</f>
        <v>0</v>
      </c>
      <c r="F288" s="37">
        <f t="shared" si="308"/>
        <v>0</v>
      </c>
      <c r="G288" s="37">
        <f t="shared" si="308"/>
        <v>0</v>
      </c>
      <c r="H288" s="37">
        <f t="shared" si="308"/>
        <v>0</v>
      </c>
      <c r="I288" s="37">
        <f t="shared" si="308"/>
        <v>0</v>
      </c>
      <c r="J288" s="37">
        <f t="shared" si="308"/>
        <v>0</v>
      </c>
      <c r="K288" s="37">
        <f t="shared" si="308"/>
        <v>0</v>
      </c>
      <c r="L288" s="38">
        <f>SUM(E288:K288)</f>
        <v>0</v>
      </c>
      <c r="M288" s="26"/>
      <c r="N288" s="262"/>
      <c r="O288" s="46" t="s">
        <v>35</v>
      </c>
      <c r="P288" s="46"/>
      <c r="Q288" s="37">
        <f t="shared" ref="Q288:W288" si="309">Q263+Q271+Q278+Q283+Q286</f>
        <v>0</v>
      </c>
      <c r="R288" s="37">
        <f t="shared" si="309"/>
        <v>0</v>
      </c>
      <c r="S288" s="37">
        <f t="shared" si="309"/>
        <v>0</v>
      </c>
      <c r="T288" s="37">
        <f t="shared" si="309"/>
        <v>0</v>
      </c>
      <c r="U288" s="37">
        <f t="shared" si="309"/>
        <v>0</v>
      </c>
      <c r="V288" s="37">
        <f t="shared" si="309"/>
        <v>0</v>
      </c>
      <c r="W288" s="37">
        <f t="shared" si="309"/>
        <v>0</v>
      </c>
      <c r="X288" s="38">
        <f>SUM(Q288:W288)</f>
        <v>0</v>
      </c>
      <c r="Y288" s="26"/>
      <c r="Z288" s="224"/>
    </row>
    <row r="289" spans="1:26" x14ac:dyDescent="0.25">
      <c r="A289" s="26"/>
      <c r="B289" s="262"/>
      <c r="C289" s="46" t="str">
        <f>IF(S230="GTS-institute","Cost factor (GTS)","")</f>
        <v/>
      </c>
      <c r="D289" s="86" t="str">
        <f>IF(V235&lt;&gt;0,V235,"")</f>
        <v/>
      </c>
      <c r="E289" s="37" t="str">
        <f>IF(AND(V235&lt;&gt;0,S230="GTS-institute"),E263*D289-E263,"")</f>
        <v/>
      </c>
      <c r="F289" s="37" t="str">
        <f>IF(AND(V235&lt;&gt;0,S230="GTS-institute"),F263*D289-F263,"")</f>
        <v/>
      </c>
      <c r="G289" s="37" t="str">
        <f>IF(AND(V235&lt;&gt;0,S230="GTS-institute"),G263*D289-G263,"")</f>
        <v/>
      </c>
      <c r="H289" s="37" t="str">
        <f>IF(AND(V235&lt;&gt;0,S230="GTS-institute"),H263*D289-H263,"")</f>
        <v/>
      </c>
      <c r="I289" s="37" t="str">
        <f>IF(AND(V235&lt;&gt;0,S230="GTS-institute"),I263*D289-I263,"")</f>
        <v/>
      </c>
      <c r="J289" s="37" t="str">
        <f>IF(AND(V235&lt;&gt;0,S230="GTS-institute"),J263*D289-J263,"")</f>
        <v/>
      </c>
      <c r="K289" s="37" t="str">
        <f>IF(AND(V235&lt;&gt;0,S230="GTS-institute"),K263*D289-K263,"")</f>
        <v/>
      </c>
      <c r="L289" s="38"/>
      <c r="M289" s="26"/>
      <c r="N289" s="262"/>
      <c r="O289" s="46" t="str">
        <f>IF(S230="GTS-institute","Cost factor (GTS)","")</f>
        <v/>
      </c>
      <c r="P289" s="86" t="str">
        <f>IF(V235&lt;&gt;0,V235,"")</f>
        <v/>
      </c>
      <c r="Q289" s="37" t="str">
        <f>IF(AND(V235&lt;&gt;0,S230="GTS-institute"),Q263*D289-Q263,"")</f>
        <v/>
      </c>
      <c r="R289" s="37" t="str">
        <f>IF(AND(V235&lt;&gt;0,S230="GTS-institute"),R263*D289-R263,"")</f>
        <v/>
      </c>
      <c r="S289" s="37" t="str">
        <f>IF(AND(V235&lt;&gt;0,S230="GTS-institute"),S263*D289-S263,"")</f>
        <v/>
      </c>
      <c r="T289" s="37" t="str">
        <f>IF(AND(V235&lt;&gt;0,S230="GTS-institute"),T263*D289-T263,"")</f>
        <v/>
      </c>
      <c r="U289" s="37" t="str">
        <f>IF(AND(V235&lt;&gt;0,S230="GTS-institute"),U263*D289-U263,"")</f>
        <v/>
      </c>
      <c r="V289" s="37" t="str">
        <f>IF(AND(V235&lt;&gt;0,S230="GTS-institute"),V263*D289-V263,"")</f>
        <v/>
      </c>
      <c r="W289" s="37" t="str">
        <f>IF(AND(V235&lt;&gt;0,S230="GTS-institute"),W263*D289-W263,"")</f>
        <v/>
      </c>
      <c r="X289" s="38">
        <f>SUM(Q289:W289)</f>
        <v>0</v>
      </c>
      <c r="Y289" s="26"/>
      <c r="Z289" s="224"/>
    </row>
    <row r="290" spans="1:26" x14ac:dyDescent="0.25">
      <c r="A290" s="26"/>
      <c r="B290" s="262"/>
      <c r="C290" s="46" t="str">
        <f>IF(S230="GTS-institute","","Overhead rate")</f>
        <v>Overhead rate</v>
      </c>
      <c r="D290" s="87">
        <f>IF(C290="Overhead rate",V233,"0")</f>
        <v>0</v>
      </c>
      <c r="E290" s="37">
        <f>D290*(E288-E286)</f>
        <v>0</v>
      </c>
      <c r="F290" s="37">
        <f>D290*(F288-F286)</f>
        <v>0</v>
      </c>
      <c r="G290" s="37">
        <f>D290*(G288-G286)</f>
        <v>0</v>
      </c>
      <c r="H290" s="37">
        <f>D290*(H288-H286)</f>
        <v>0</v>
      </c>
      <c r="I290" s="37">
        <f>D290*(I288-I286)</f>
        <v>0</v>
      </c>
      <c r="J290" s="37">
        <f>D290*(J288-J286)</f>
        <v>0</v>
      </c>
      <c r="K290" s="37">
        <f>D290*(K288-K286)</f>
        <v>0</v>
      </c>
      <c r="L290" s="38">
        <f>SUM(E290:K290)</f>
        <v>0</v>
      </c>
      <c r="M290" s="26"/>
      <c r="N290" s="262"/>
      <c r="O290" s="46" t="str">
        <f>IF(S230="GTS-institute","","Overhead rate")</f>
        <v>Overhead rate</v>
      </c>
      <c r="P290" s="47">
        <f>D290</f>
        <v>0</v>
      </c>
      <c r="Q290" s="37">
        <f>P290*(Q288-Q286)</f>
        <v>0</v>
      </c>
      <c r="R290" s="37">
        <f>P290*(R288-R286)</f>
        <v>0</v>
      </c>
      <c r="S290" s="37">
        <f>P290*(S288-S286)</f>
        <v>0</v>
      </c>
      <c r="T290" s="37">
        <f>P290*(T288-T286)</f>
        <v>0</v>
      </c>
      <c r="U290" s="37">
        <f>P290*(U288-U286)</f>
        <v>0</v>
      </c>
      <c r="V290" s="37">
        <f>P290*(V288-V286)</f>
        <v>0</v>
      </c>
      <c r="W290" s="37">
        <f>P290*(W288-W286)</f>
        <v>0</v>
      </c>
      <c r="X290" s="38">
        <f>SUM(Q290:W290)</f>
        <v>0</v>
      </c>
      <c r="Y290" s="26"/>
      <c r="Z290" s="224"/>
    </row>
    <row r="291" spans="1:26" ht="15.75" thickBot="1" x14ac:dyDescent="0.3">
      <c r="A291" s="48"/>
      <c r="B291" s="263"/>
      <c r="C291" s="31" t="s">
        <v>15</v>
      </c>
      <c r="D291" s="31"/>
      <c r="E291" s="44">
        <f>SUM(E288:E290)</f>
        <v>0</v>
      </c>
      <c r="F291" s="44">
        <f t="shared" ref="F291:K291" si="310">SUM(F288:F290)</f>
        <v>0</v>
      </c>
      <c r="G291" s="44">
        <f t="shared" si="310"/>
        <v>0</v>
      </c>
      <c r="H291" s="44">
        <f t="shared" si="310"/>
        <v>0</v>
      </c>
      <c r="I291" s="44">
        <f t="shared" si="310"/>
        <v>0</v>
      </c>
      <c r="J291" s="44">
        <f t="shared" si="310"/>
        <v>0</v>
      </c>
      <c r="K291" s="44">
        <f t="shared" si="310"/>
        <v>0</v>
      </c>
      <c r="L291" s="45">
        <f>SUM(E291:K291)</f>
        <v>0</v>
      </c>
      <c r="M291" s="48"/>
      <c r="N291" s="263"/>
      <c r="O291" s="31" t="s">
        <v>15</v>
      </c>
      <c r="P291" s="31"/>
      <c r="Q291" s="44">
        <f t="shared" ref="Q291:W291" si="311">SUM(Q288:Q290)</f>
        <v>0</v>
      </c>
      <c r="R291" s="44">
        <f t="shared" si="311"/>
        <v>0</v>
      </c>
      <c r="S291" s="44">
        <f t="shared" si="311"/>
        <v>0</v>
      </c>
      <c r="T291" s="44">
        <f t="shared" si="311"/>
        <v>0</v>
      </c>
      <c r="U291" s="44">
        <f t="shared" si="311"/>
        <v>0</v>
      </c>
      <c r="V291" s="44">
        <f t="shared" si="311"/>
        <v>0</v>
      </c>
      <c r="W291" s="44">
        <f t="shared" si="311"/>
        <v>0</v>
      </c>
      <c r="X291" s="45">
        <f>SUM(Q291:W291)</f>
        <v>0</v>
      </c>
      <c r="Y291" s="48"/>
      <c r="Z291" s="224"/>
    </row>
    <row r="292" spans="1:26" ht="15.75" thickBot="1" x14ac:dyDescent="0.3">
      <c r="A292" s="49"/>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1"/>
      <c r="Z292" s="225"/>
    </row>
    <row r="294" spans="1:26" ht="15.75" thickBot="1" x14ac:dyDescent="0.3"/>
    <row r="295" spans="1:26" x14ac:dyDescent="0.25">
      <c r="A295" s="7"/>
      <c r="B295" s="8"/>
      <c r="C295" s="8"/>
      <c r="D295" s="8"/>
      <c r="E295" s="9">
        <f t="shared" ref="E295:K295" si="312">E15</f>
        <v>2023</v>
      </c>
      <c r="F295" s="9">
        <f t="shared" si="312"/>
        <v>2024</v>
      </c>
      <c r="G295" s="9">
        <f t="shared" si="312"/>
        <v>2025</v>
      </c>
      <c r="H295" s="9">
        <f t="shared" si="312"/>
        <v>2026</v>
      </c>
      <c r="I295" s="9">
        <f t="shared" si="312"/>
        <v>2027</v>
      </c>
      <c r="J295" s="9">
        <f t="shared" si="312"/>
        <v>2028</v>
      </c>
      <c r="K295" s="9">
        <f t="shared" si="312"/>
        <v>2029</v>
      </c>
      <c r="L295" s="9" t="s">
        <v>2</v>
      </c>
      <c r="M295" s="8"/>
      <c r="N295" s="8"/>
      <c r="O295" s="8"/>
      <c r="P295" s="8"/>
      <c r="Q295" s="8"/>
      <c r="R295" s="8"/>
      <c r="S295" s="8"/>
      <c r="T295" s="8"/>
      <c r="U295" s="8"/>
      <c r="V295" s="8"/>
      <c r="W295" s="8"/>
      <c r="X295" s="8"/>
      <c r="Y295" s="10"/>
      <c r="Z295" s="223" t="s">
        <v>52</v>
      </c>
    </row>
    <row r="296" spans="1:26" ht="18.75" customHeight="1" x14ac:dyDescent="0.25">
      <c r="A296" s="12"/>
      <c r="B296" s="181" t="s">
        <v>24</v>
      </c>
      <c r="C296" s="289"/>
      <c r="D296" s="13" t="s">
        <v>26</v>
      </c>
      <c r="E296" s="15">
        <f t="shared" ref="E296:L296" si="313">IF(E361=0,0%,E361/(E361+Q361))</f>
        <v>0</v>
      </c>
      <c r="F296" s="15">
        <f t="shared" si="313"/>
        <v>0</v>
      </c>
      <c r="G296" s="15">
        <f t="shared" si="313"/>
        <v>0</v>
      </c>
      <c r="H296" s="15">
        <f t="shared" si="313"/>
        <v>0</v>
      </c>
      <c r="I296" s="15">
        <f t="shared" si="313"/>
        <v>0</v>
      </c>
      <c r="J296" s="15">
        <f t="shared" si="313"/>
        <v>0</v>
      </c>
      <c r="K296" s="15">
        <f t="shared" si="313"/>
        <v>0</v>
      </c>
      <c r="L296" s="14">
        <f t="shared" si="313"/>
        <v>0</v>
      </c>
      <c r="M296" s="16"/>
      <c r="N296" s="179" t="s">
        <v>42</v>
      </c>
      <c r="O296" s="179"/>
      <c r="P296" s="179"/>
      <c r="Q296" s="275" t="s">
        <v>82</v>
      </c>
      <c r="R296" s="275"/>
      <c r="S296" s="275"/>
      <c r="T296" s="275"/>
      <c r="U296" s="275"/>
      <c r="V296" s="275"/>
      <c r="W296" s="275"/>
      <c r="X296" s="275"/>
      <c r="Y296" s="17"/>
      <c r="Z296" s="224"/>
    </row>
    <row r="297" spans="1:26" ht="15" customHeight="1" x14ac:dyDescent="0.25">
      <c r="A297" s="12"/>
      <c r="B297" s="181" t="s">
        <v>25</v>
      </c>
      <c r="C297" s="289"/>
      <c r="D297" s="13" t="s">
        <v>27</v>
      </c>
      <c r="E297" s="18">
        <f t="shared" ref="E297:K297" si="314">E361</f>
        <v>0</v>
      </c>
      <c r="F297" s="18">
        <f t="shared" si="314"/>
        <v>0</v>
      </c>
      <c r="G297" s="18">
        <f t="shared" si="314"/>
        <v>0</v>
      </c>
      <c r="H297" s="18">
        <f t="shared" si="314"/>
        <v>0</v>
      </c>
      <c r="I297" s="18">
        <f t="shared" si="314"/>
        <v>0</v>
      </c>
      <c r="J297" s="18">
        <f t="shared" si="314"/>
        <v>0</v>
      </c>
      <c r="K297" s="18">
        <f t="shared" si="314"/>
        <v>0</v>
      </c>
      <c r="L297" s="18">
        <f>SUM(E297:K297)</f>
        <v>0</v>
      </c>
      <c r="M297" s="16"/>
      <c r="N297" s="179"/>
      <c r="O297" s="179"/>
      <c r="P297" s="179"/>
      <c r="Q297" s="19"/>
      <c r="R297" s="19"/>
      <c r="S297" s="19"/>
      <c r="T297" s="19"/>
      <c r="U297" s="19"/>
      <c r="V297" s="19"/>
      <c r="W297" s="19"/>
      <c r="X297" s="19"/>
      <c r="Y297" s="17"/>
      <c r="Z297" s="224"/>
    </row>
    <row r="298" spans="1:26" ht="18.75" customHeight="1" x14ac:dyDescent="0.25">
      <c r="A298" s="12"/>
      <c r="B298" s="16"/>
      <c r="C298" s="16"/>
      <c r="D298" s="16"/>
      <c r="E298" s="16"/>
      <c r="F298" s="16"/>
      <c r="G298" s="16"/>
      <c r="H298" s="16"/>
      <c r="I298" s="16"/>
      <c r="J298" s="16"/>
      <c r="K298" s="16"/>
      <c r="L298" s="16"/>
      <c r="M298" s="16"/>
      <c r="N298" s="179"/>
      <c r="O298" s="179"/>
      <c r="P298" s="179"/>
      <c r="Q298" s="215" t="s">
        <v>83</v>
      </c>
      <c r="R298" s="216"/>
      <c r="S298" s="211" t="str">
        <f>IF($D$4="","",$D$4)</f>
        <v/>
      </c>
      <c r="T298" s="211"/>
      <c r="U298" s="211"/>
      <c r="V298" s="211"/>
      <c r="W298" s="211"/>
      <c r="X298" s="212"/>
      <c r="Y298" s="17"/>
      <c r="Z298" s="224"/>
    </row>
    <row r="299" spans="1:26" ht="15" customHeight="1" x14ac:dyDescent="0.25">
      <c r="A299" s="12"/>
      <c r="B299" s="177" t="s">
        <v>16</v>
      </c>
      <c r="C299" s="177"/>
      <c r="D299" s="177"/>
      <c r="E299" s="20">
        <f t="shared" ref="E299:K299" si="315">E333+Q333</f>
        <v>0</v>
      </c>
      <c r="F299" s="20">
        <f t="shared" si="315"/>
        <v>0</v>
      </c>
      <c r="G299" s="20">
        <f t="shared" si="315"/>
        <v>0</v>
      </c>
      <c r="H299" s="20">
        <f t="shared" si="315"/>
        <v>0</v>
      </c>
      <c r="I299" s="20">
        <f t="shared" si="315"/>
        <v>0</v>
      </c>
      <c r="J299" s="20">
        <f t="shared" si="315"/>
        <v>0</v>
      </c>
      <c r="K299" s="20">
        <f t="shared" si="315"/>
        <v>0</v>
      </c>
      <c r="L299" s="18">
        <f t="shared" ref="L299:L306" si="316">SUM(E299:K299)</f>
        <v>0</v>
      </c>
      <c r="M299" s="21"/>
      <c r="N299" s="179"/>
      <c r="O299" s="179"/>
      <c r="P299" s="179"/>
      <c r="Q299" s="217"/>
      <c r="R299" s="218"/>
      <c r="S299" s="213"/>
      <c r="T299" s="213"/>
      <c r="U299" s="213"/>
      <c r="V299" s="213"/>
      <c r="W299" s="213"/>
      <c r="X299" s="214"/>
      <c r="Y299" s="17"/>
      <c r="Z299" s="224"/>
    </row>
    <row r="300" spans="1:26" ht="18.75" customHeight="1" x14ac:dyDescent="0.25">
      <c r="A300" s="12"/>
      <c r="B300" s="178" t="s">
        <v>17</v>
      </c>
      <c r="C300" s="178"/>
      <c r="D300" s="178"/>
      <c r="E300" s="20">
        <f t="shared" ref="E300:K300" si="317">E341+Q341</f>
        <v>0</v>
      </c>
      <c r="F300" s="20">
        <f t="shared" si="317"/>
        <v>0</v>
      </c>
      <c r="G300" s="20">
        <f t="shared" si="317"/>
        <v>0</v>
      </c>
      <c r="H300" s="20">
        <f t="shared" si="317"/>
        <v>0</v>
      </c>
      <c r="I300" s="20">
        <f t="shared" si="317"/>
        <v>0</v>
      </c>
      <c r="J300" s="20">
        <f t="shared" si="317"/>
        <v>0</v>
      </c>
      <c r="K300" s="20">
        <f t="shared" si="317"/>
        <v>0</v>
      </c>
      <c r="L300" s="18">
        <f t="shared" si="316"/>
        <v>0</v>
      </c>
      <c r="M300" s="21"/>
      <c r="N300" s="179"/>
      <c r="O300" s="179"/>
      <c r="P300" s="179"/>
      <c r="Q300" s="215" t="s">
        <v>94</v>
      </c>
      <c r="R300" s="216"/>
      <c r="S300" s="231" t="str">
        <f>$D$6</f>
        <v xml:space="preserve"> - </v>
      </c>
      <c r="T300" s="231"/>
      <c r="U300" s="231"/>
      <c r="V300" s="231"/>
      <c r="W300" s="231"/>
      <c r="X300" s="232"/>
      <c r="Y300" s="17"/>
      <c r="Z300" s="224"/>
    </row>
    <row r="301" spans="1:26" ht="15" customHeight="1" x14ac:dyDescent="0.25">
      <c r="A301" s="12"/>
      <c r="B301" s="178" t="s">
        <v>18</v>
      </c>
      <c r="C301" s="178"/>
      <c r="D301" s="178"/>
      <c r="E301" s="20">
        <f t="shared" ref="E301:K301" si="318">E348+Q348</f>
        <v>0</v>
      </c>
      <c r="F301" s="20">
        <f t="shared" si="318"/>
        <v>0</v>
      </c>
      <c r="G301" s="20">
        <f t="shared" si="318"/>
        <v>0</v>
      </c>
      <c r="H301" s="20">
        <f t="shared" si="318"/>
        <v>0</v>
      </c>
      <c r="I301" s="20">
        <f t="shared" si="318"/>
        <v>0</v>
      </c>
      <c r="J301" s="20">
        <f t="shared" si="318"/>
        <v>0</v>
      </c>
      <c r="K301" s="20">
        <f t="shared" si="318"/>
        <v>0</v>
      </c>
      <c r="L301" s="18">
        <f t="shared" si="316"/>
        <v>0</v>
      </c>
      <c r="M301" s="21"/>
      <c r="N301" s="179"/>
      <c r="O301" s="179"/>
      <c r="P301" s="179"/>
      <c r="Q301" s="217"/>
      <c r="R301" s="218"/>
      <c r="S301" s="213"/>
      <c r="T301" s="213"/>
      <c r="U301" s="213"/>
      <c r="V301" s="213"/>
      <c r="W301" s="213"/>
      <c r="X301" s="214"/>
      <c r="Y301" s="17"/>
      <c r="Z301" s="224"/>
    </row>
    <row r="302" spans="1:26" ht="18.75" customHeight="1" x14ac:dyDescent="0.25">
      <c r="A302" s="12"/>
      <c r="B302" s="178" t="s">
        <v>19</v>
      </c>
      <c r="C302" s="178"/>
      <c r="D302" s="178"/>
      <c r="E302" s="20">
        <f t="shared" ref="E302:K302" si="319">E353+Q353</f>
        <v>0</v>
      </c>
      <c r="F302" s="20">
        <f t="shared" si="319"/>
        <v>0</v>
      </c>
      <c r="G302" s="20">
        <f t="shared" si="319"/>
        <v>0</v>
      </c>
      <c r="H302" s="20">
        <f t="shared" si="319"/>
        <v>0</v>
      </c>
      <c r="I302" s="20">
        <f t="shared" si="319"/>
        <v>0</v>
      </c>
      <c r="J302" s="20">
        <f t="shared" si="319"/>
        <v>0</v>
      </c>
      <c r="K302" s="20">
        <f t="shared" si="319"/>
        <v>0</v>
      </c>
      <c r="L302" s="18">
        <f t="shared" si="316"/>
        <v>0</v>
      </c>
      <c r="M302" s="21"/>
      <c r="N302" s="179"/>
      <c r="O302" s="179"/>
      <c r="P302" s="179"/>
      <c r="Q302" s="279"/>
      <c r="R302" s="279"/>
      <c r="S302" s="279"/>
      <c r="T302" s="279"/>
      <c r="U302" s="279"/>
      <c r="V302" s="279"/>
      <c r="W302" s="83"/>
      <c r="X302" s="83"/>
      <c r="Y302" s="17"/>
      <c r="Z302" s="224"/>
    </row>
    <row r="303" spans="1:26" ht="15" customHeight="1" x14ac:dyDescent="0.25">
      <c r="A303" s="12"/>
      <c r="B303" s="178" t="s">
        <v>20</v>
      </c>
      <c r="C303" s="178"/>
      <c r="D303" s="178"/>
      <c r="E303" s="20">
        <f t="shared" ref="E303:K303" si="320">E356+Q356</f>
        <v>0</v>
      </c>
      <c r="F303" s="20">
        <f t="shared" si="320"/>
        <v>0</v>
      </c>
      <c r="G303" s="20">
        <f t="shared" si="320"/>
        <v>0</v>
      </c>
      <c r="H303" s="20">
        <f t="shared" si="320"/>
        <v>0</v>
      </c>
      <c r="I303" s="20">
        <f t="shared" si="320"/>
        <v>0</v>
      </c>
      <c r="J303" s="20">
        <f t="shared" si="320"/>
        <v>0</v>
      </c>
      <c r="K303" s="20">
        <f t="shared" si="320"/>
        <v>0</v>
      </c>
      <c r="L303" s="18">
        <f t="shared" si="316"/>
        <v>0</v>
      </c>
      <c r="M303" s="21"/>
      <c r="N303" s="179"/>
      <c r="O303" s="179"/>
      <c r="P303" s="179"/>
      <c r="Q303" s="234" t="s">
        <v>97</v>
      </c>
      <c r="R303" s="235"/>
      <c r="S303" s="236"/>
      <c r="T303" s="243" t="s">
        <v>98</v>
      </c>
      <c r="U303" s="244"/>
      <c r="V303" s="247">
        <f>$G$9</f>
        <v>0</v>
      </c>
      <c r="W303" s="248"/>
      <c r="X303" s="249"/>
      <c r="Y303" s="17"/>
      <c r="Z303" s="224"/>
    </row>
    <row r="304" spans="1:26" ht="18.75" customHeight="1" x14ac:dyDescent="0.25">
      <c r="A304" s="12"/>
      <c r="B304" s="178" t="s">
        <v>21</v>
      </c>
      <c r="C304" s="178"/>
      <c r="D304" s="178"/>
      <c r="E304" s="18">
        <f>SUM(E359:E360)+SUM(Q359:Q360)</f>
        <v>0</v>
      </c>
      <c r="F304" s="18">
        <f t="shared" ref="F304" si="321">SUM(F359:F360)+SUM(R359:R360)</f>
        <v>0</v>
      </c>
      <c r="G304" s="18">
        <f t="shared" ref="G304" si="322">SUM(G359:G360)+SUM(S359:S360)</f>
        <v>0</v>
      </c>
      <c r="H304" s="18">
        <f t="shared" ref="H304:K304" si="323">SUM(H359:H360)+SUM(T359:T360)</f>
        <v>0</v>
      </c>
      <c r="I304" s="18">
        <f t="shared" si="323"/>
        <v>0</v>
      </c>
      <c r="J304" s="18">
        <f t="shared" si="323"/>
        <v>0</v>
      </c>
      <c r="K304" s="18">
        <f t="shared" si="323"/>
        <v>0</v>
      </c>
      <c r="L304" s="18">
        <f t="shared" si="316"/>
        <v>0</v>
      </c>
      <c r="M304" s="21"/>
      <c r="N304" s="179"/>
      <c r="O304" s="179"/>
      <c r="P304" s="179"/>
      <c r="Q304" s="237"/>
      <c r="R304" s="238"/>
      <c r="S304" s="239"/>
      <c r="T304" s="245"/>
      <c r="U304" s="246"/>
      <c r="V304" s="250"/>
      <c r="W304" s="251"/>
      <c r="X304" s="252"/>
      <c r="Y304" s="17"/>
      <c r="Z304" s="224"/>
    </row>
    <row r="305" spans="1:26" ht="15" customHeight="1" x14ac:dyDescent="0.25">
      <c r="A305" s="12"/>
      <c r="B305" s="178" t="s">
        <v>22</v>
      </c>
      <c r="C305" s="178"/>
      <c r="D305" s="178"/>
      <c r="E305" s="18">
        <f t="shared" ref="E305:K305" si="324">E358+Q358</f>
        <v>0</v>
      </c>
      <c r="F305" s="18">
        <f t="shared" si="324"/>
        <v>0</v>
      </c>
      <c r="G305" s="18">
        <f t="shared" si="324"/>
        <v>0</v>
      </c>
      <c r="H305" s="18">
        <f t="shared" si="324"/>
        <v>0</v>
      </c>
      <c r="I305" s="18">
        <f t="shared" si="324"/>
        <v>0</v>
      </c>
      <c r="J305" s="18">
        <f t="shared" si="324"/>
        <v>0</v>
      </c>
      <c r="K305" s="18">
        <f t="shared" si="324"/>
        <v>0</v>
      </c>
      <c r="L305" s="18">
        <f t="shared" si="316"/>
        <v>0</v>
      </c>
      <c r="M305" s="21"/>
      <c r="N305" s="179"/>
      <c r="O305" s="179"/>
      <c r="P305" s="179"/>
      <c r="Q305" s="237"/>
      <c r="R305" s="238"/>
      <c r="S305" s="239"/>
      <c r="T305" s="243" t="s">
        <v>99</v>
      </c>
      <c r="U305" s="244"/>
      <c r="V305" s="280">
        <f>$G$11</f>
        <v>0</v>
      </c>
      <c r="W305" s="281"/>
      <c r="X305" s="282"/>
      <c r="Y305" s="17"/>
      <c r="Z305" s="224"/>
    </row>
    <row r="306" spans="1:26" ht="18.75" customHeight="1" x14ac:dyDescent="0.25">
      <c r="A306" s="12"/>
      <c r="B306" s="178" t="s">
        <v>23</v>
      </c>
      <c r="C306" s="178"/>
      <c r="D306" s="178"/>
      <c r="E306" s="18">
        <f t="shared" ref="E306:K306" si="325">E361+Q361</f>
        <v>0</v>
      </c>
      <c r="F306" s="18">
        <f t="shared" si="325"/>
        <v>0</v>
      </c>
      <c r="G306" s="18">
        <f t="shared" si="325"/>
        <v>0</v>
      </c>
      <c r="H306" s="18">
        <f t="shared" si="325"/>
        <v>0</v>
      </c>
      <c r="I306" s="18">
        <f t="shared" si="325"/>
        <v>0</v>
      </c>
      <c r="J306" s="18">
        <f t="shared" si="325"/>
        <v>0</v>
      </c>
      <c r="K306" s="18">
        <f t="shared" si="325"/>
        <v>0</v>
      </c>
      <c r="L306" s="18">
        <f t="shared" si="316"/>
        <v>0</v>
      </c>
      <c r="M306" s="21"/>
      <c r="N306" s="179"/>
      <c r="O306" s="179"/>
      <c r="P306" s="179"/>
      <c r="Q306" s="240"/>
      <c r="R306" s="241"/>
      <c r="S306" s="242"/>
      <c r="T306" s="245"/>
      <c r="U306" s="246"/>
      <c r="V306" s="283"/>
      <c r="W306" s="284"/>
      <c r="X306" s="285"/>
      <c r="Y306" s="17"/>
      <c r="Z306" s="224"/>
    </row>
    <row r="307" spans="1:26" ht="15.75" thickBot="1" x14ac:dyDescent="0.3">
      <c r="A307" s="2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4"/>
      <c r="Z307" s="224"/>
    </row>
    <row r="308" spans="1:26" ht="27" thickBot="1" x14ac:dyDescent="0.3">
      <c r="A308" s="25"/>
      <c r="B308" s="286" t="s">
        <v>37</v>
      </c>
      <c r="C308" s="287"/>
      <c r="D308" s="287"/>
      <c r="E308" s="287"/>
      <c r="F308" s="287"/>
      <c r="G308" s="287"/>
      <c r="H308" s="287"/>
      <c r="I308" s="287"/>
      <c r="J308" s="287"/>
      <c r="K308" s="287"/>
      <c r="L308" s="288"/>
      <c r="M308" s="25"/>
      <c r="N308" s="286" t="s">
        <v>38</v>
      </c>
      <c r="O308" s="287"/>
      <c r="P308" s="287"/>
      <c r="Q308" s="287"/>
      <c r="R308" s="287"/>
      <c r="S308" s="287"/>
      <c r="T308" s="287"/>
      <c r="U308" s="287"/>
      <c r="V308" s="287"/>
      <c r="W308" s="287"/>
      <c r="X308" s="288"/>
      <c r="Y308" s="25"/>
      <c r="Z308" s="224"/>
    </row>
    <row r="309" spans="1:26" x14ac:dyDescent="0.25">
      <c r="A309" s="26"/>
      <c r="B309" s="261" t="s">
        <v>0</v>
      </c>
      <c r="C309" s="271" t="s">
        <v>1</v>
      </c>
      <c r="D309" s="272"/>
      <c r="E309" s="27">
        <f t="shared" ref="E309:K309" si="326">E295</f>
        <v>2023</v>
      </c>
      <c r="F309" s="27">
        <f t="shared" si="326"/>
        <v>2024</v>
      </c>
      <c r="G309" s="27">
        <f t="shared" si="326"/>
        <v>2025</v>
      </c>
      <c r="H309" s="27">
        <f t="shared" si="326"/>
        <v>2026</v>
      </c>
      <c r="I309" s="27">
        <f t="shared" si="326"/>
        <v>2027</v>
      </c>
      <c r="J309" s="27">
        <f t="shared" si="326"/>
        <v>2028</v>
      </c>
      <c r="K309" s="27">
        <f t="shared" si="326"/>
        <v>2029</v>
      </c>
      <c r="L309" s="28" t="s">
        <v>2</v>
      </c>
      <c r="M309" s="26"/>
      <c r="N309" s="261" t="s">
        <v>0</v>
      </c>
      <c r="O309" s="271" t="s">
        <v>1</v>
      </c>
      <c r="P309" s="272"/>
      <c r="Q309" s="27">
        <f t="shared" ref="Q309:W309" si="327">E295</f>
        <v>2023</v>
      </c>
      <c r="R309" s="27">
        <f t="shared" si="327"/>
        <v>2024</v>
      </c>
      <c r="S309" s="27">
        <f t="shared" si="327"/>
        <v>2025</v>
      </c>
      <c r="T309" s="27">
        <f t="shared" si="327"/>
        <v>2026</v>
      </c>
      <c r="U309" s="27">
        <f t="shared" si="327"/>
        <v>2027</v>
      </c>
      <c r="V309" s="27">
        <f t="shared" si="327"/>
        <v>2028</v>
      </c>
      <c r="W309" s="27">
        <f t="shared" si="327"/>
        <v>2029</v>
      </c>
      <c r="X309" s="28" t="s">
        <v>2</v>
      </c>
      <c r="Y309" s="26"/>
      <c r="Z309" s="224"/>
    </row>
    <row r="310" spans="1:26" x14ac:dyDescent="0.25">
      <c r="A310" s="26"/>
      <c r="B310" s="262"/>
      <c r="C310" s="269" t="s">
        <v>101</v>
      </c>
      <c r="D310" s="270"/>
      <c r="E310" s="114"/>
      <c r="F310" s="114"/>
      <c r="G310" s="114"/>
      <c r="H310" s="114"/>
      <c r="I310" s="114"/>
      <c r="J310" s="114"/>
      <c r="K310" s="114"/>
      <c r="L310" s="115"/>
      <c r="M310" s="26"/>
      <c r="N310" s="262"/>
      <c r="O310" s="269" t="s">
        <v>101</v>
      </c>
      <c r="P310" s="270"/>
      <c r="Q310" s="114"/>
      <c r="R310" s="114"/>
      <c r="S310" s="114"/>
      <c r="T310" s="114"/>
      <c r="U310" s="114"/>
      <c r="V310" s="114"/>
      <c r="W310" s="114"/>
      <c r="X310" s="115"/>
      <c r="Y310" s="26"/>
      <c r="Z310" s="224"/>
    </row>
    <row r="311" spans="1:26" x14ac:dyDescent="0.25">
      <c r="A311" s="26"/>
      <c r="B311" s="262"/>
      <c r="C311" s="221" t="str">
        <f>IF($J$4&lt;&gt;0,$J$4,"")</f>
        <v/>
      </c>
      <c r="D311" s="222"/>
      <c r="E311" s="106"/>
      <c r="F311" s="106"/>
      <c r="G311" s="106"/>
      <c r="H311" s="106"/>
      <c r="I311" s="106"/>
      <c r="J311" s="1"/>
      <c r="K311" s="1"/>
      <c r="L311" s="29">
        <f t="shared" ref="L311:L313" si="328">SUM(E311:K311)</f>
        <v>0</v>
      </c>
      <c r="M311" s="26"/>
      <c r="N311" s="262"/>
      <c r="O311" s="221" t="str">
        <f>IF($J$4&lt;&gt;0,$J$4,"")</f>
        <v/>
      </c>
      <c r="P311" s="222"/>
      <c r="Q311" s="106"/>
      <c r="R311" s="106"/>
      <c r="S311" s="106"/>
      <c r="T311" s="106"/>
      <c r="U311" s="106"/>
      <c r="V311" s="1"/>
      <c r="W311" s="1"/>
      <c r="X311" s="29">
        <f t="shared" ref="X311:X313" si="329">SUM(Q311:W311)</f>
        <v>0</v>
      </c>
      <c r="Y311" s="26"/>
      <c r="Z311" s="224"/>
    </row>
    <row r="312" spans="1:26" x14ac:dyDescent="0.25">
      <c r="A312" s="26"/>
      <c r="B312" s="262"/>
      <c r="C312" s="221" t="str">
        <f>IF($J$6&lt;&gt;0,$J$6,"")</f>
        <v/>
      </c>
      <c r="D312" s="222"/>
      <c r="E312" s="1"/>
      <c r="F312" s="1"/>
      <c r="G312" s="1"/>
      <c r="H312" s="1"/>
      <c r="I312" s="1"/>
      <c r="J312" s="1"/>
      <c r="K312" s="1"/>
      <c r="L312" s="29">
        <f t="shared" si="328"/>
        <v>0</v>
      </c>
      <c r="M312" s="26"/>
      <c r="N312" s="262"/>
      <c r="O312" s="221" t="str">
        <f>IF($J$6&lt;&gt;0,$J$6,"")</f>
        <v/>
      </c>
      <c r="P312" s="222"/>
      <c r="Q312" s="1"/>
      <c r="R312" s="1"/>
      <c r="S312" s="1"/>
      <c r="T312" s="1"/>
      <c r="U312" s="1"/>
      <c r="V312" s="1"/>
      <c r="W312" s="1"/>
      <c r="X312" s="29">
        <f t="shared" si="329"/>
        <v>0</v>
      </c>
      <c r="Y312" s="26"/>
      <c r="Z312" s="224"/>
    </row>
    <row r="313" spans="1:26" x14ac:dyDescent="0.25">
      <c r="A313" s="26"/>
      <c r="B313" s="262"/>
      <c r="C313" s="221" t="str">
        <f>IF($J$8&lt;&gt;0,$J$8,"")</f>
        <v/>
      </c>
      <c r="D313" s="222"/>
      <c r="E313" s="1"/>
      <c r="F313" s="1"/>
      <c r="G313" s="1"/>
      <c r="H313" s="1"/>
      <c r="I313" s="1"/>
      <c r="J313" s="1"/>
      <c r="K313" s="1"/>
      <c r="L313" s="29">
        <f t="shared" si="328"/>
        <v>0</v>
      </c>
      <c r="M313" s="26"/>
      <c r="N313" s="262"/>
      <c r="O313" s="221" t="str">
        <f>IF($J$8&lt;&gt;0,$J$8,"")</f>
        <v/>
      </c>
      <c r="P313" s="222"/>
      <c r="Q313" s="1"/>
      <c r="R313" s="1"/>
      <c r="S313" s="1"/>
      <c r="T313" s="1"/>
      <c r="U313" s="1"/>
      <c r="V313" s="1"/>
      <c r="W313" s="1"/>
      <c r="X313" s="29">
        <f t="shared" si="329"/>
        <v>0</v>
      </c>
      <c r="Y313" s="26"/>
      <c r="Z313" s="224"/>
    </row>
    <row r="314" spans="1:26" x14ac:dyDescent="0.25">
      <c r="A314" s="26"/>
      <c r="B314" s="262"/>
      <c r="C314" s="269" t="s">
        <v>102</v>
      </c>
      <c r="D314" s="270"/>
      <c r="E314" s="114"/>
      <c r="F314" s="114"/>
      <c r="G314" s="114"/>
      <c r="H314" s="114"/>
      <c r="I314" s="114"/>
      <c r="J314" s="114"/>
      <c r="K314" s="114"/>
      <c r="L314" s="115"/>
      <c r="M314" s="26"/>
      <c r="N314" s="262"/>
      <c r="O314" s="269" t="s">
        <v>102</v>
      </c>
      <c r="P314" s="270"/>
      <c r="Q314" s="114"/>
      <c r="R314" s="114"/>
      <c r="S314" s="114"/>
      <c r="T314" s="114"/>
      <c r="U314" s="114"/>
      <c r="V314" s="114"/>
      <c r="W314" s="114"/>
      <c r="X314" s="115"/>
      <c r="Y314" s="26"/>
      <c r="Z314" s="224"/>
    </row>
    <row r="315" spans="1:26" x14ac:dyDescent="0.25">
      <c r="A315" s="26"/>
      <c r="B315" s="262"/>
      <c r="C315" s="278"/>
      <c r="D315" s="222"/>
      <c r="E315" s="1"/>
      <c r="F315" s="1"/>
      <c r="G315" s="1"/>
      <c r="H315" s="1"/>
      <c r="I315" s="1"/>
      <c r="J315" s="1"/>
      <c r="K315" s="1"/>
      <c r="L315" s="29">
        <f t="shared" ref="L315:L320" si="330">SUM(E315:K315)</f>
        <v>0</v>
      </c>
      <c r="M315" s="26"/>
      <c r="N315" s="262"/>
      <c r="O315" s="278"/>
      <c r="P315" s="222"/>
      <c r="Q315" s="1"/>
      <c r="R315" s="1"/>
      <c r="S315" s="1"/>
      <c r="T315" s="1"/>
      <c r="U315" s="1"/>
      <c r="V315" s="1"/>
      <c r="W315" s="1"/>
      <c r="X315" s="29">
        <f t="shared" ref="X315:X320" si="331">SUM(Q315:W315)</f>
        <v>0</v>
      </c>
      <c r="Y315" s="26"/>
      <c r="Z315" s="224"/>
    </row>
    <row r="316" spans="1:26" x14ac:dyDescent="0.25">
      <c r="A316" s="26"/>
      <c r="B316" s="262"/>
      <c r="C316" s="278"/>
      <c r="D316" s="222"/>
      <c r="E316" s="1"/>
      <c r="F316" s="1"/>
      <c r="G316" s="1"/>
      <c r="H316" s="1"/>
      <c r="I316" s="1"/>
      <c r="J316" s="1"/>
      <c r="K316" s="1"/>
      <c r="L316" s="29">
        <f t="shared" si="330"/>
        <v>0</v>
      </c>
      <c r="M316" s="26"/>
      <c r="N316" s="262"/>
      <c r="O316" s="278"/>
      <c r="P316" s="222"/>
      <c r="Q316" s="1"/>
      <c r="R316" s="1"/>
      <c r="S316" s="1"/>
      <c r="T316" s="1"/>
      <c r="U316" s="1"/>
      <c r="V316" s="1"/>
      <c r="W316" s="1"/>
      <c r="X316" s="29">
        <f t="shared" si="331"/>
        <v>0</v>
      </c>
      <c r="Y316" s="26"/>
      <c r="Z316" s="224"/>
    </row>
    <row r="317" spans="1:26" x14ac:dyDescent="0.25">
      <c r="A317" s="26"/>
      <c r="B317" s="262"/>
      <c r="C317" s="278"/>
      <c r="D317" s="222"/>
      <c r="E317" s="1"/>
      <c r="F317" s="1"/>
      <c r="G317" s="1"/>
      <c r="H317" s="1"/>
      <c r="I317" s="1"/>
      <c r="J317" s="1"/>
      <c r="K317" s="1"/>
      <c r="L317" s="29">
        <f t="shared" si="330"/>
        <v>0</v>
      </c>
      <c r="M317" s="26"/>
      <c r="N317" s="262"/>
      <c r="O317" s="278"/>
      <c r="P317" s="222"/>
      <c r="Q317" s="1"/>
      <c r="R317" s="1"/>
      <c r="S317" s="1"/>
      <c r="T317" s="1"/>
      <c r="U317" s="1"/>
      <c r="V317" s="1"/>
      <c r="W317" s="1"/>
      <c r="X317" s="29">
        <f t="shared" si="331"/>
        <v>0</v>
      </c>
      <c r="Y317" s="26"/>
      <c r="Z317" s="224"/>
    </row>
    <row r="318" spans="1:26" x14ac:dyDescent="0.25">
      <c r="A318" s="26"/>
      <c r="B318" s="262"/>
      <c r="C318" s="269" t="s">
        <v>113</v>
      </c>
      <c r="D318" s="270"/>
      <c r="E318" s="121"/>
      <c r="F318" s="122"/>
      <c r="G318" s="122"/>
      <c r="H318" s="122"/>
      <c r="I318" s="122"/>
      <c r="J318" s="122"/>
      <c r="K318" s="122"/>
      <c r="L318" s="120">
        <f t="shared" si="330"/>
        <v>0</v>
      </c>
      <c r="M318" s="26"/>
      <c r="N318" s="262"/>
      <c r="O318" s="269" t="s">
        <v>113</v>
      </c>
      <c r="P318" s="270"/>
      <c r="Q318" s="121"/>
      <c r="R318" s="122"/>
      <c r="S318" s="122"/>
      <c r="T318" s="122"/>
      <c r="U318" s="122"/>
      <c r="V318" s="122"/>
      <c r="W318" s="122"/>
      <c r="X318" s="120">
        <f t="shared" si="331"/>
        <v>0</v>
      </c>
      <c r="Y318" s="26"/>
      <c r="Z318" s="224"/>
    </row>
    <row r="319" spans="1:26" x14ac:dyDescent="0.25">
      <c r="A319" s="26"/>
      <c r="B319" s="262"/>
      <c r="C319" s="269" t="s">
        <v>114</v>
      </c>
      <c r="D319" s="270"/>
      <c r="E319" s="1"/>
      <c r="F319" s="1"/>
      <c r="G319" s="1"/>
      <c r="H319" s="1"/>
      <c r="I319" s="1"/>
      <c r="J319" s="1"/>
      <c r="K319" s="1"/>
      <c r="L319" s="29">
        <f t="shared" si="330"/>
        <v>0</v>
      </c>
      <c r="M319" s="26"/>
      <c r="N319" s="262"/>
      <c r="O319" s="269" t="s">
        <v>114</v>
      </c>
      <c r="P319" s="270"/>
      <c r="Q319" s="1"/>
      <c r="R319" s="1"/>
      <c r="S319" s="1"/>
      <c r="T319" s="1"/>
      <c r="U319" s="1"/>
      <c r="V319" s="1"/>
      <c r="W319" s="1"/>
      <c r="X319" s="29">
        <f t="shared" si="331"/>
        <v>0</v>
      </c>
      <c r="Y319" s="26"/>
      <c r="Z319" s="224"/>
    </row>
    <row r="320" spans="1:26" ht="15.75" thickBot="1" x14ac:dyDescent="0.3">
      <c r="A320" s="26"/>
      <c r="B320" s="262"/>
      <c r="C320" s="31" t="s">
        <v>3</v>
      </c>
      <c r="D320" s="31"/>
      <c r="E320" s="32">
        <f>SUM(E311:E313)+SUM(E315:E319)</f>
        <v>0</v>
      </c>
      <c r="F320" s="32">
        <f t="shared" ref="F320" si="332">SUM(F311:F313)+SUM(F315:F319)</f>
        <v>0</v>
      </c>
      <c r="G320" s="32">
        <f t="shared" ref="G320" si="333">SUM(G311:G313)+SUM(G315:G319)</f>
        <v>0</v>
      </c>
      <c r="H320" s="32">
        <f t="shared" ref="H320:K320" si="334">SUM(H311:H313)+SUM(H315:H319)</f>
        <v>0</v>
      </c>
      <c r="I320" s="32">
        <f t="shared" si="334"/>
        <v>0</v>
      </c>
      <c r="J320" s="32">
        <f t="shared" si="334"/>
        <v>0</v>
      </c>
      <c r="K320" s="32">
        <f t="shared" si="334"/>
        <v>0</v>
      </c>
      <c r="L320" s="33">
        <f t="shared" si="330"/>
        <v>0</v>
      </c>
      <c r="M320" s="26"/>
      <c r="N320" s="262"/>
      <c r="O320" s="31" t="s">
        <v>3</v>
      </c>
      <c r="P320" s="31"/>
      <c r="Q320" s="32">
        <f>SUM(Q311:Q313)+SUM(Q315:Q319)</f>
        <v>0</v>
      </c>
      <c r="R320" s="32">
        <f t="shared" ref="R320" si="335">SUM(R311:R313)+SUM(R315:R319)</f>
        <v>0</v>
      </c>
      <c r="S320" s="32">
        <f t="shared" ref="S320" si="336">SUM(S311:S313)+SUM(S315:S319)</f>
        <v>0</v>
      </c>
      <c r="T320" s="32">
        <f t="shared" ref="T320:W320" si="337">SUM(T311:T313)+SUM(T315:T319)</f>
        <v>0</v>
      </c>
      <c r="U320" s="32">
        <f t="shared" si="337"/>
        <v>0</v>
      </c>
      <c r="V320" s="32">
        <f t="shared" si="337"/>
        <v>0</v>
      </c>
      <c r="W320" s="32">
        <f t="shared" si="337"/>
        <v>0</v>
      </c>
      <c r="X320" s="33">
        <f t="shared" si="331"/>
        <v>0</v>
      </c>
      <c r="Y320" s="26"/>
      <c r="Z320" s="224"/>
    </row>
    <row r="321" spans="1:26" x14ac:dyDescent="0.25">
      <c r="A321" s="26"/>
      <c r="B321" s="262"/>
      <c r="C321" s="112" t="s">
        <v>4</v>
      </c>
      <c r="D321" s="112" t="s">
        <v>96</v>
      </c>
      <c r="E321" s="35">
        <f t="shared" ref="E321:K321" si="338">+E309</f>
        <v>2023</v>
      </c>
      <c r="F321" s="35">
        <f t="shared" si="338"/>
        <v>2024</v>
      </c>
      <c r="G321" s="35">
        <f t="shared" si="338"/>
        <v>2025</v>
      </c>
      <c r="H321" s="35">
        <f t="shared" si="338"/>
        <v>2026</v>
      </c>
      <c r="I321" s="35">
        <f t="shared" si="338"/>
        <v>2027</v>
      </c>
      <c r="J321" s="35">
        <f t="shared" si="338"/>
        <v>2028</v>
      </c>
      <c r="K321" s="35">
        <f t="shared" si="338"/>
        <v>2029</v>
      </c>
      <c r="L321" s="28" t="s">
        <v>5</v>
      </c>
      <c r="M321" s="26"/>
      <c r="N321" s="262"/>
      <c r="O321" s="112" t="s">
        <v>4</v>
      </c>
      <c r="P321" s="112" t="str">
        <f>D321</f>
        <v>Monthly salary (2022)</v>
      </c>
      <c r="Q321" s="35">
        <f>Q309</f>
        <v>2023</v>
      </c>
      <c r="R321" s="35">
        <f t="shared" ref="R321:W321" si="339">R309</f>
        <v>2024</v>
      </c>
      <c r="S321" s="35">
        <f t="shared" si="339"/>
        <v>2025</v>
      </c>
      <c r="T321" s="35">
        <f t="shared" si="339"/>
        <v>2026</v>
      </c>
      <c r="U321" s="35">
        <f t="shared" si="339"/>
        <v>2027</v>
      </c>
      <c r="V321" s="35">
        <f t="shared" si="339"/>
        <v>2028</v>
      </c>
      <c r="W321" s="35">
        <f t="shared" si="339"/>
        <v>2029</v>
      </c>
      <c r="X321" s="28" t="s">
        <v>5</v>
      </c>
      <c r="Y321" s="26"/>
      <c r="Z321" s="224"/>
    </row>
    <row r="322" spans="1:26" x14ac:dyDescent="0.25">
      <c r="A322" s="26"/>
      <c r="B322" s="262"/>
      <c r="C322" s="269" t="s">
        <v>101</v>
      </c>
      <c r="D322" s="270"/>
      <c r="E322" s="114"/>
      <c r="F322" s="114"/>
      <c r="G322" s="114"/>
      <c r="H322" s="114"/>
      <c r="I322" s="114"/>
      <c r="J322" s="114"/>
      <c r="K322" s="114"/>
      <c r="L322" s="115"/>
      <c r="M322" s="26"/>
      <c r="N322" s="262"/>
      <c r="O322" s="269" t="s">
        <v>101</v>
      </c>
      <c r="P322" s="270"/>
      <c r="Q322" s="114"/>
      <c r="R322" s="114"/>
      <c r="S322" s="114"/>
      <c r="T322" s="114"/>
      <c r="U322" s="114"/>
      <c r="V322" s="114"/>
      <c r="W322" s="114"/>
      <c r="X322" s="115"/>
      <c r="Y322" s="26"/>
      <c r="Z322" s="224"/>
    </row>
    <row r="323" spans="1:26" x14ac:dyDescent="0.25">
      <c r="A323" s="26"/>
      <c r="B323" s="262"/>
      <c r="C323" s="36" t="str">
        <f>C311</f>
        <v/>
      </c>
      <c r="D323" s="107"/>
      <c r="E323" s="37">
        <f>(D323*(1+$D$52))*E311</f>
        <v>0</v>
      </c>
      <c r="F323" s="37">
        <f>(D323*(1+$D$52)^2)*F311</f>
        <v>0</v>
      </c>
      <c r="G323" s="37">
        <f>(D323*(1+$D$52)^3)*G311</f>
        <v>0</v>
      </c>
      <c r="H323" s="37">
        <f>(D323*(1+$D$52)^4)*H311</f>
        <v>0</v>
      </c>
      <c r="I323" s="37">
        <f>(D323*(1+$D$52)^5)*I311</f>
        <v>0</v>
      </c>
      <c r="J323" s="37">
        <f>(D323*(1+$D$52)^6)*J311</f>
        <v>0</v>
      </c>
      <c r="K323" s="37">
        <f>(D323*(1+$D$52)^7)*K311</f>
        <v>0</v>
      </c>
      <c r="L323" s="38">
        <f t="shared" ref="L323:L325" si="340">SUM(E323:K323)</f>
        <v>0</v>
      </c>
      <c r="M323" s="26"/>
      <c r="N323" s="262"/>
      <c r="O323" s="36" t="str">
        <f>O311</f>
        <v/>
      </c>
      <c r="P323" s="107"/>
      <c r="Q323" s="37">
        <f>(P323*(1+$D$52))*Q311</f>
        <v>0</v>
      </c>
      <c r="R323" s="37">
        <f>(P323*(1+$D$52)^2)*R311</f>
        <v>0</v>
      </c>
      <c r="S323" s="37">
        <f>(P323*(1+$D$52)^3)*S311</f>
        <v>0</v>
      </c>
      <c r="T323" s="37">
        <f>(P323*(1+$D$52)^4)*T311</f>
        <v>0</v>
      </c>
      <c r="U323" s="37">
        <f>(P323*(1+$D$52)^5)*U311</f>
        <v>0</v>
      </c>
      <c r="V323" s="37">
        <f>(P323*(1+$D$52)^6)*V311</f>
        <v>0</v>
      </c>
      <c r="W323" s="37">
        <f>(P323*(1+$D$52)^7)*W311</f>
        <v>0</v>
      </c>
      <c r="X323" s="38">
        <f t="shared" ref="X323:X325" si="341">SUM(Q323:W323)</f>
        <v>0</v>
      </c>
      <c r="Y323" s="26"/>
      <c r="Z323" s="224"/>
    </row>
    <row r="324" spans="1:26" x14ac:dyDescent="0.25">
      <c r="A324" s="26"/>
      <c r="B324" s="262"/>
      <c r="C324" s="36" t="str">
        <f>C312</f>
        <v/>
      </c>
      <c r="D324" s="2"/>
      <c r="E324" s="37">
        <f>(D324*(1+$D$52))*E312</f>
        <v>0</v>
      </c>
      <c r="F324" s="37">
        <f>(D324*(1+$D$52)^2)*F312</f>
        <v>0</v>
      </c>
      <c r="G324" s="37">
        <f>(D324*(1+$D$52)^3)*G312</f>
        <v>0</v>
      </c>
      <c r="H324" s="37">
        <f>(D324*(1+$D$52)^4)*H312</f>
        <v>0</v>
      </c>
      <c r="I324" s="37">
        <f>(D324*(1+$D$52)^5)*I312</f>
        <v>0</v>
      </c>
      <c r="J324" s="37">
        <f>(D324*(1+$D$52)^6)*J312</f>
        <v>0</v>
      </c>
      <c r="K324" s="37">
        <f>(D324*(1+$D$52)^7)*K312</f>
        <v>0</v>
      </c>
      <c r="L324" s="38">
        <f t="shared" si="340"/>
        <v>0</v>
      </c>
      <c r="M324" s="26"/>
      <c r="N324" s="262"/>
      <c r="O324" s="36" t="str">
        <f>O312</f>
        <v/>
      </c>
      <c r="P324" s="2"/>
      <c r="Q324" s="37">
        <f>(P324*(1+$D$52))*Q312</f>
        <v>0</v>
      </c>
      <c r="R324" s="37">
        <f>(P324*(1+$D$52)^2)*R312</f>
        <v>0</v>
      </c>
      <c r="S324" s="37">
        <f>(P324*(1+$D$52)^3)*S312</f>
        <v>0</v>
      </c>
      <c r="T324" s="37">
        <f>(P324*(1+$D$52)^4)*T312</f>
        <v>0</v>
      </c>
      <c r="U324" s="37">
        <f>(P324*(1+$D$52)^5)*U312</f>
        <v>0</v>
      </c>
      <c r="V324" s="37">
        <f>(P324*(1+$D$52)^6)*V312</f>
        <v>0</v>
      </c>
      <c r="W324" s="37">
        <f>(P324*(1+$D$52)^7)*W312</f>
        <v>0</v>
      </c>
      <c r="X324" s="38">
        <f t="shared" si="341"/>
        <v>0</v>
      </c>
      <c r="Y324" s="26"/>
      <c r="Z324" s="224"/>
    </row>
    <row r="325" spans="1:26" x14ac:dyDescent="0.25">
      <c r="A325" s="26"/>
      <c r="B325" s="262"/>
      <c r="C325" s="36" t="str">
        <f>C313</f>
        <v/>
      </c>
      <c r="D325" s="2"/>
      <c r="E325" s="37">
        <f>(D325*(1+$D$52))*E313</f>
        <v>0</v>
      </c>
      <c r="F325" s="37">
        <f>(D325*(1+$D$52)^2)*F313</f>
        <v>0</v>
      </c>
      <c r="G325" s="37">
        <f>(D325*(1+$D$52)^3)*G313</f>
        <v>0</v>
      </c>
      <c r="H325" s="37">
        <f>(D325*(1+$D$52)^4)*H313</f>
        <v>0</v>
      </c>
      <c r="I325" s="37">
        <f>(D325*(1+$D$52)^5)*I313</f>
        <v>0</v>
      </c>
      <c r="J325" s="37">
        <f>(D325*(1+$D$52)^6)*J313</f>
        <v>0</v>
      </c>
      <c r="K325" s="37">
        <f>(D325*(1+$D$52)^7)*K313</f>
        <v>0</v>
      </c>
      <c r="L325" s="38">
        <f t="shared" si="340"/>
        <v>0</v>
      </c>
      <c r="M325" s="26"/>
      <c r="N325" s="262"/>
      <c r="O325" s="36" t="str">
        <f>O313</f>
        <v/>
      </c>
      <c r="P325" s="2"/>
      <c r="Q325" s="37">
        <f>(P325*(1+$D$52))*Q313</f>
        <v>0</v>
      </c>
      <c r="R325" s="37">
        <f>(P325*(1+$D$52)^2)*R313</f>
        <v>0</v>
      </c>
      <c r="S325" s="37">
        <f>(P325*(1+$D$52)^3)*S313</f>
        <v>0</v>
      </c>
      <c r="T325" s="37">
        <f>(P325*(1+$D$52)^4)*T313</f>
        <v>0</v>
      </c>
      <c r="U325" s="37">
        <f>(P325*(1+$D$52)^5)*U313</f>
        <v>0</v>
      </c>
      <c r="V325" s="37">
        <f>(P325*(1+$D$52)^6)*V313</f>
        <v>0</v>
      </c>
      <c r="W325" s="37">
        <f>(P325*(1+$D$52)^7)*W313</f>
        <v>0</v>
      </c>
      <c r="X325" s="38">
        <f t="shared" si="341"/>
        <v>0</v>
      </c>
      <c r="Y325" s="26"/>
      <c r="Z325" s="224"/>
    </row>
    <row r="326" spans="1:26" x14ac:dyDescent="0.25">
      <c r="A326" s="26"/>
      <c r="B326" s="262"/>
      <c r="C326" s="269" t="s">
        <v>102</v>
      </c>
      <c r="D326" s="270"/>
      <c r="E326" s="114"/>
      <c r="F326" s="114"/>
      <c r="G326" s="114"/>
      <c r="H326" s="114"/>
      <c r="I326" s="114"/>
      <c r="J326" s="114"/>
      <c r="K326" s="114"/>
      <c r="L326" s="115"/>
      <c r="M326" s="26"/>
      <c r="N326" s="262"/>
      <c r="O326" s="269" t="s">
        <v>102</v>
      </c>
      <c r="P326" s="270"/>
      <c r="Q326" s="114"/>
      <c r="R326" s="114"/>
      <c r="S326" s="114"/>
      <c r="T326" s="114"/>
      <c r="U326" s="114"/>
      <c r="V326" s="114"/>
      <c r="W326" s="114"/>
      <c r="X326" s="115"/>
      <c r="Y326" s="26"/>
      <c r="Z326" s="224"/>
    </row>
    <row r="327" spans="1:26" x14ac:dyDescent="0.25">
      <c r="A327" s="26"/>
      <c r="B327" s="262"/>
      <c r="C327" s="36">
        <f>C315</f>
        <v>0</v>
      </c>
      <c r="D327" s="2"/>
      <c r="E327" s="37">
        <f>D327*1.02*E315</f>
        <v>0</v>
      </c>
      <c r="F327" s="37">
        <f>D327*(1.02^2)*F315</f>
        <v>0</v>
      </c>
      <c r="G327" s="37">
        <f>D327*(1.02)^3*G315</f>
        <v>0</v>
      </c>
      <c r="H327" s="37">
        <f>D327*(1.02^4)*H315</f>
        <v>0</v>
      </c>
      <c r="I327" s="37">
        <f>D327*(1.02^5)*I315</f>
        <v>0</v>
      </c>
      <c r="J327" s="37">
        <f>D327*(1.02^6)*J315</f>
        <v>0</v>
      </c>
      <c r="K327" s="37">
        <f>D327*(1.02^7)*K315</f>
        <v>0</v>
      </c>
      <c r="L327" s="38">
        <f t="shared" ref="L327:L331" si="342">SUM(E327:K327)</f>
        <v>0</v>
      </c>
      <c r="M327" s="26"/>
      <c r="N327" s="262"/>
      <c r="O327" s="36">
        <f>O315</f>
        <v>0</v>
      </c>
      <c r="P327" s="2"/>
      <c r="Q327" s="37">
        <f>P327*1.02*Q315</f>
        <v>0</v>
      </c>
      <c r="R327" s="37">
        <f>P327*(1.02^2)*R315</f>
        <v>0</v>
      </c>
      <c r="S327" s="37">
        <f>P327*(1.02)^3*S315</f>
        <v>0</v>
      </c>
      <c r="T327" s="37">
        <f>P327*(1.02^4)*T315</f>
        <v>0</v>
      </c>
      <c r="U327" s="37">
        <f>P327*(1.02^5)*U315</f>
        <v>0</v>
      </c>
      <c r="V327" s="37">
        <f>P327*(1.02^6)*V315</f>
        <v>0</v>
      </c>
      <c r="W327" s="37">
        <f>P327*(1.02^7)*W315</f>
        <v>0</v>
      </c>
      <c r="X327" s="38">
        <f t="shared" ref="X327:X331" si="343">SUM(Q327:W327)</f>
        <v>0</v>
      </c>
      <c r="Y327" s="26"/>
      <c r="Z327" s="224"/>
    </row>
    <row r="328" spans="1:26" x14ac:dyDescent="0.25">
      <c r="A328" s="26"/>
      <c r="B328" s="262"/>
      <c r="C328" s="36">
        <f t="shared" ref="C328:C329" si="344">C316</f>
        <v>0</v>
      </c>
      <c r="D328" s="2"/>
      <c r="E328" s="37">
        <f t="shared" ref="E328:E329" si="345">D328*1.02*E316</f>
        <v>0</v>
      </c>
      <c r="F328" s="37">
        <f t="shared" ref="F328:F329" si="346">D328*(1.02^2)*F316</f>
        <v>0</v>
      </c>
      <c r="G328" s="37">
        <f t="shared" ref="G328:G329" si="347">D328*(1.02)^3*G316</f>
        <v>0</v>
      </c>
      <c r="H328" s="37">
        <f t="shared" ref="H328:H329" si="348">D328*(1.02^4)*H316</f>
        <v>0</v>
      </c>
      <c r="I328" s="37">
        <f t="shared" ref="I328:I329" si="349">D328*(1.02^5)*I316</f>
        <v>0</v>
      </c>
      <c r="J328" s="37">
        <f t="shared" ref="J328:J329" si="350">D328*(1.02^6)*J316</f>
        <v>0</v>
      </c>
      <c r="K328" s="37">
        <f t="shared" ref="K328:K329" si="351">D328*(1.02^7)*K316</f>
        <v>0</v>
      </c>
      <c r="L328" s="38">
        <f t="shared" si="342"/>
        <v>0</v>
      </c>
      <c r="M328" s="26"/>
      <c r="N328" s="262"/>
      <c r="O328" s="36">
        <f t="shared" ref="O328" si="352">O316</f>
        <v>0</v>
      </c>
      <c r="P328" s="2"/>
      <c r="Q328" s="37">
        <f t="shared" ref="Q328:Q329" si="353">P328*1.02*Q316</f>
        <v>0</v>
      </c>
      <c r="R328" s="37">
        <f t="shared" ref="R328:R329" si="354">P328*(1.02^2)*R316</f>
        <v>0</v>
      </c>
      <c r="S328" s="37">
        <f t="shared" ref="S328:S329" si="355">P328*(1.02)^3*S316</f>
        <v>0</v>
      </c>
      <c r="T328" s="37">
        <f t="shared" ref="T328:T329" si="356">P328*(1.02^4)*T316</f>
        <v>0</v>
      </c>
      <c r="U328" s="37">
        <f t="shared" ref="U328:U329" si="357">P328*(1.02^5)*U316</f>
        <v>0</v>
      </c>
      <c r="V328" s="37">
        <f t="shared" ref="V328:V329" si="358">P328*(1.02^6)*V316</f>
        <v>0</v>
      </c>
      <c r="W328" s="37">
        <f t="shared" ref="W328:W329" si="359">P328*(1.02^7)*W316</f>
        <v>0</v>
      </c>
      <c r="X328" s="38">
        <f t="shared" si="343"/>
        <v>0</v>
      </c>
      <c r="Y328" s="26"/>
      <c r="Z328" s="224"/>
    </row>
    <row r="329" spans="1:26" x14ac:dyDescent="0.25">
      <c r="A329" s="26"/>
      <c r="B329" s="262"/>
      <c r="C329" s="36">
        <f t="shared" si="344"/>
        <v>0</v>
      </c>
      <c r="D329" s="2"/>
      <c r="E329" s="37">
        <f t="shared" si="345"/>
        <v>0</v>
      </c>
      <c r="F329" s="37">
        <f t="shared" si="346"/>
        <v>0</v>
      </c>
      <c r="G329" s="37">
        <f t="shared" si="347"/>
        <v>0</v>
      </c>
      <c r="H329" s="37">
        <f t="shared" si="348"/>
        <v>0</v>
      </c>
      <c r="I329" s="37">
        <f t="shared" si="349"/>
        <v>0</v>
      </c>
      <c r="J329" s="37">
        <f t="shared" si="350"/>
        <v>0</v>
      </c>
      <c r="K329" s="37">
        <f t="shared" si="351"/>
        <v>0</v>
      </c>
      <c r="L329" s="38">
        <f t="shared" si="342"/>
        <v>0</v>
      </c>
      <c r="M329" s="26"/>
      <c r="N329" s="262"/>
      <c r="O329" s="36">
        <f>O317</f>
        <v>0</v>
      </c>
      <c r="P329" s="2"/>
      <c r="Q329" s="37">
        <f t="shared" si="353"/>
        <v>0</v>
      </c>
      <c r="R329" s="37">
        <f t="shared" si="354"/>
        <v>0</v>
      </c>
      <c r="S329" s="37">
        <f t="shared" si="355"/>
        <v>0</v>
      </c>
      <c r="T329" s="37">
        <f t="shared" si="356"/>
        <v>0</v>
      </c>
      <c r="U329" s="37">
        <f t="shared" si="357"/>
        <v>0</v>
      </c>
      <c r="V329" s="37">
        <f t="shared" si="358"/>
        <v>0</v>
      </c>
      <c r="W329" s="37">
        <f t="shared" si="359"/>
        <v>0</v>
      </c>
      <c r="X329" s="38">
        <f t="shared" si="343"/>
        <v>0</v>
      </c>
      <c r="Y329" s="26"/>
      <c r="Z329" s="224"/>
    </row>
    <row r="330" spans="1:26" x14ac:dyDescent="0.25">
      <c r="A330" s="26"/>
      <c r="B330" s="262"/>
      <c r="C330" s="116" t="str">
        <f>C318</f>
        <v>Postdoc NN</v>
      </c>
      <c r="D330" s="2"/>
      <c r="E330" s="37">
        <f>D330*1.02*E318</f>
        <v>0</v>
      </c>
      <c r="F330" s="37">
        <f>D330*(1.02^2)*F318</f>
        <v>0</v>
      </c>
      <c r="G330" s="37">
        <f>D330*(1.02)^3*G318</f>
        <v>0</v>
      </c>
      <c r="H330" s="37">
        <f>D330*(1.02^4)*H318</f>
        <v>0</v>
      </c>
      <c r="I330" s="37">
        <f>D330*(1.02^5)*I318</f>
        <v>0</v>
      </c>
      <c r="J330" s="37">
        <f>D330*(1.02^6)*J318</f>
        <v>0</v>
      </c>
      <c r="K330" s="37">
        <f>D330*(1.02^7)*K318</f>
        <v>0</v>
      </c>
      <c r="L330" s="38">
        <f t="shared" si="342"/>
        <v>0</v>
      </c>
      <c r="M330" s="26"/>
      <c r="N330" s="262"/>
      <c r="O330" s="116" t="str">
        <f>O318</f>
        <v>Postdoc NN</v>
      </c>
      <c r="P330" s="2"/>
      <c r="Q330" s="37">
        <f>P330*1.02*Q318</f>
        <v>0</v>
      </c>
      <c r="R330" s="37">
        <f>P330*(1.02^2)*R318</f>
        <v>0</v>
      </c>
      <c r="S330" s="37">
        <f>P330*(1.02)^3*S318</f>
        <v>0</v>
      </c>
      <c r="T330" s="37">
        <f>P330*(1.02^4)*T318</f>
        <v>0</v>
      </c>
      <c r="U330" s="37">
        <f>P330*(1.02^5)*U318</f>
        <v>0</v>
      </c>
      <c r="V330" s="37">
        <f>P330*(1.02^6)*V318</f>
        <v>0</v>
      </c>
      <c r="W330" s="37">
        <f>P330*(1.02^7)*W318</f>
        <v>0</v>
      </c>
      <c r="X330" s="38">
        <f t="shared" si="343"/>
        <v>0</v>
      </c>
      <c r="Y330" s="26"/>
      <c r="Z330" s="224"/>
    </row>
    <row r="331" spans="1:26" x14ac:dyDescent="0.25">
      <c r="A331" s="26"/>
      <c r="B331" s="262"/>
      <c r="C331" s="116" t="str">
        <f>C319</f>
        <v>PhD NN</v>
      </c>
      <c r="D331" s="2"/>
      <c r="E331" s="37">
        <f>D331*1.02*E319</f>
        <v>0</v>
      </c>
      <c r="F331" s="37">
        <f>D331*(1.02^2)*F319</f>
        <v>0</v>
      </c>
      <c r="G331" s="37">
        <f>D331*(1.02)^3*G319</f>
        <v>0</v>
      </c>
      <c r="H331" s="37">
        <f>D331*(1.02^4)*H319</f>
        <v>0</v>
      </c>
      <c r="I331" s="37">
        <f>D331*(1.02^5)*I319</f>
        <v>0</v>
      </c>
      <c r="J331" s="37">
        <f>D331*(1.02^6)*J319</f>
        <v>0</v>
      </c>
      <c r="K331" s="37">
        <f>D331*(1.02^7)*K319</f>
        <v>0</v>
      </c>
      <c r="L331" s="39">
        <f t="shared" si="342"/>
        <v>0</v>
      </c>
      <c r="M331" s="26"/>
      <c r="N331" s="262"/>
      <c r="O331" s="116" t="str">
        <f>O319</f>
        <v>PhD NN</v>
      </c>
      <c r="P331" s="2"/>
      <c r="Q331" s="37">
        <f>P331*1.02*Q319</f>
        <v>0</v>
      </c>
      <c r="R331" s="37">
        <f>P331*(1.02^2)*R319</f>
        <v>0</v>
      </c>
      <c r="S331" s="37">
        <f>P331*(1.02)^3*S319</f>
        <v>0</v>
      </c>
      <c r="T331" s="37">
        <f>P331*(1.02^4)*T319</f>
        <v>0</v>
      </c>
      <c r="U331" s="37">
        <f>P331*(1.02^5)*U319</f>
        <v>0</v>
      </c>
      <c r="V331" s="37">
        <f>P331*(1.02^6)*V319</f>
        <v>0</v>
      </c>
      <c r="W331" s="37">
        <f>P331*(1.02^7)*W319</f>
        <v>0</v>
      </c>
      <c r="X331" s="39">
        <f t="shared" si="343"/>
        <v>0</v>
      </c>
      <c r="Y331" s="26"/>
      <c r="Z331" s="224"/>
    </row>
    <row r="332" spans="1:26" x14ac:dyDescent="0.25">
      <c r="A332" s="26"/>
      <c r="B332" s="262"/>
      <c r="C332" s="40" t="s">
        <v>6</v>
      </c>
      <c r="D332" s="3">
        <f>D262</f>
        <v>0</v>
      </c>
      <c r="E332" s="41"/>
      <c r="F332" s="41"/>
      <c r="G332" s="41"/>
      <c r="H332" s="41"/>
      <c r="I332" s="41"/>
      <c r="J332" s="41"/>
      <c r="K332" s="41"/>
      <c r="L332" s="42"/>
      <c r="M332" s="26"/>
      <c r="N332" s="262"/>
      <c r="O332" s="40" t="s">
        <v>6</v>
      </c>
      <c r="P332" s="43">
        <f>D332</f>
        <v>0</v>
      </c>
      <c r="Q332" s="41"/>
      <c r="R332" s="41"/>
      <c r="S332" s="41"/>
      <c r="T332" s="41"/>
      <c r="U332" s="41"/>
      <c r="V332" s="41"/>
      <c r="W332" s="41"/>
      <c r="X332" s="42"/>
      <c r="Y332" s="26"/>
      <c r="Z332" s="224"/>
    </row>
    <row r="333" spans="1:26" ht="15.75" thickBot="1" x14ac:dyDescent="0.3">
      <c r="A333" s="26"/>
      <c r="B333" s="263"/>
      <c r="C333" s="31" t="s">
        <v>7</v>
      </c>
      <c r="D333" s="31"/>
      <c r="E333" s="44">
        <f t="shared" ref="E333:K333" si="360">SUM(E323:E325)+SUM(E327:E331)</f>
        <v>0</v>
      </c>
      <c r="F333" s="44">
        <f t="shared" si="360"/>
        <v>0</v>
      </c>
      <c r="G333" s="44">
        <f t="shared" si="360"/>
        <v>0</v>
      </c>
      <c r="H333" s="44">
        <f t="shared" si="360"/>
        <v>0</v>
      </c>
      <c r="I333" s="44">
        <f t="shared" si="360"/>
        <v>0</v>
      </c>
      <c r="J333" s="44">
        <f t="shared" si="360"/>
        <v>0</v>
      </c>
      <c r="K333" s="44">
        <f t="shared" si="360"/>
        <v>0</v>
      </c>
      <c r="L333" s="45">
        <f>SUM(E333:K333)</f>
        <v>0</v>
      </c>
      <c r="M333" s="26"/>
      <c r="N333" s="263"/>
      <c r="O333" s="31" t="s">
        <v>7</v>
      </c>
      <c r="P333" s="31"/>
      <c r="Q333" s="44">
        <f t="shared" ref="Q333:W333" si="361">SUM(Q323:Q325)+SUM(Q327:Q331)</f>
        <v>0</v>
      </c>
      <c r="R333" s="44">
        <f t="shared" si="361"/>
        <v>0</v>
      </c>
      <c r="S333" s="44">
        <f t="shared" si="361"/>
        <v>0</v>
      </c>
      <c r="T333" s="44">
        <f t="shared" si="361"/>
        <v>0</v>
      </c>
      <c r="U333" s="44">
        <f t="shared" si="361"/>
        <v>0</v>
      </c>
      <c r="V333" s="44">
        <f t="shared" si="361"/>
        <v>0</v>
      </c>
      <c r="W333" s="44">
        <f t="shared" si="361"/>
        <v>0</v>
      </c>
      <c r="X333" s="45">
        <f>SUM(Q333:W333)</f>
        <v>0</v>
      </c>
      <c r="Y333" s="26"/>
      <c r="Z333" s="224"/>
    </row>
    <row r="334" spans="1:26" x14ac:dyDescent="0.25">
      <c r="A334" s="26"/>
      <c r="B334" s="261" t="s">
        <v>8</v>
      </c>
      <c r="C334" s="112" t="s">
        <v>28</v>
      </c>
      <c r="D334" s="112"/>
      <c r="E334" s="35">
        <f t="shared" ref="E334:K334" si="362">+E321</f>
        <v>2023</v>
      </c>
      <c r="F334" s="35">
        <f t="shared" si="362"/>
        <v>2024</v>
      </c>
      <c r="G334" s="35">
        <f t="shared" si="362"/>
        <v>2025</v>
      </c>
      <c r="H334" s="35">
        <f t="shared" si="362"/>
        <v>2026</v>
      </c>
      <c r="I334" s="35">
        <f t="shared" si="362"/>
        <v>2027</v>
      </c>
      <c r="J334" s="35">
        <f t="shared" si="362"/>
        <v>2028</v>
      </c>
      <c r="K334" s="35">
        <f t="shared" si="362"/>
        <v>2029</v>
      </c>
      <c r="L334" s="28" t="s">
        <v>5</v>
      </c>
      <c r="M334" s="26"/>
      <c r="N334" s="261" t="s">
        <v>8</v>
      </c>
      <c r="O334" s="112" t="s">
        <v>9</v>
      </c>
      <c r="P334" s="112"/>
      <c r="Q334" s="35">
        <f t="shared" ref="Q334:W334" si="363">+Q321</f>
        <v>2023</v>
      </c>
      <c r="R334" s="35">
        <f t="shared" si="363"/>
        <v>2024</v>
      </c>
      <c r="S334" s="35">
        <f t="shared" si="363"/>
        <v>2025</v>
      </c>
      <c r="T334" s="35">
        <f t="shared" si="363"/>
        <v>2026</v>
      </c>
      <c r="U334" s="35">
        <f t="shared" si="363"/>
        <v>2027</v>
      </c>
      <c r="V334" s="35">
        <f t="shared" si="363"/>
        <v>2028</v>
      </c>
      <c r="W334" s="35">
        <f t="shared" si="363"/>
        <v>2029</v>
      </c>
      <c r="X334" s="28" t="s">
        <v>5</v>
      </c>
      <c r="Y334" s="26"/>
      <c r="Z334" s="224"/>
    </row>
    <row r="335" spans="1:26" x14ac:dyDescent="0.25">
      <c r="A335" s="26"/>
      <c r="B335" s="262"/>
      <c r="C335" s="276"/>
      <c r="D335" s="277"/>
      <c r="E335" s="4"/>
      <c r="F335" s="4"/>
      <c r="G335" s="4"/>
      <c r="H335" s="4"/>
      <c r="I335" s="4"/>
      <c r="J335" s="4"/>
      <c r="K335" s="4"/>
      <c r="L335" s="38">
        <f t="shared" ref="L335:L341" si="364">SUM(E335:K335)</f>
        <v>0</v>
      </c>
      <c r="M335" s="26"/>
      <c r="N335" s="262"/>
      <c r="O335" s="276"/>
      <c r="P335" s="277"/>
      <c r="Q335" s="4"/>
      <c r="R335" s="4"/>
      <c r="S335" s="4"/>
      <c r="T335" s="4"/>
      <c r="U335" s="4"/>
      <c r="V335" s="4"/>
      <c r="W335" s="4"/>
      <c r="X335" s="38">
        <f>SUM(Q335:W335)</f>
        <v>0</v>
      </c>
      <c r="Y335" s="26"/>
      <c r="Z335" s="224"/>
    </row>
    <row r="336" spans="1:26" x14ac:dyDescent="0.25">
      <c r="A336" s="26"/>
      <c r="B336" s="262"/>
      <c r="C336" s="110"/>
      <c r="D336" s="111"/>
      <c r="E336" s="4"/>
      <c r="F336" s="4"/>
      <c r="G336" s="4"/>
      <c r="H336" s="4"/>
      <c r="I336" s="4"/>
      <c r="J336" s="4"/>
      <c r="K336" s="4"/>
      <c r="L336" s="38">
        <f t="shared" si="364"/>
        <v>0</v>
      </c>
      <c r="M336" s="26"/>
      <c r="N336" s="262"/>
      <c r="O336" s="110"/>
      <c r="P336" s="111"/>
      <c r="Q336" s="4"/>
      <c r="R336" s="4"/>
      <c r="S336" s="4"/>
      <c r="T336" s="4"/>
      <c r="U336" s="4"/>
      <c r="V336" s="4"/>
      <c r="W336" s="4"/>
      <c r="X336" s="38">
        <f t="shared" ref="X336:X338" si="365">SUM(Q336:W336)</f>
        <v>0</v>
      </c>
      <c r="Y336" s="26"/>
      <c r="Z336" s="224"/>
    </row>
    <row r="337" spans="1:26" x14ac:dyDescent="0.25">
      <c r="A337" s="26"/>
      <c r="B337" s="262"/>
      <c r="C337" s="110"/>
      <c r="D337" s="111"/>
      <c r="E337" s="4"/>
      <c r="F337" s="4"/>
      <c r="G337" s="4"/>
      <c r="H337" s="4"/>
      <c r="I337" s="4"/>
      <c r="J337" s="4"/>
      <c r="K337" s="4"/>
      <c r="L337" s="38">
        <f t="shared" si="364"/>
        <v>0</v>
      </c>
      <c r="M337" s="26"/>
      <c r="N337" s="262"/>
      <c r="O337" s="110"/>
      <c r="P337" s="111"/>
      <c r="Q337" s="4"/>
      <c r="R337" s="4"/>
      <c r="S337" s="4"/>
      <c r="T337" s="4"/>
      <c r="U337" s="4"/>
      <c r="V337" s="4"/>
      <c r="W337" s="4"/>
      <c r="X337" s="38">
        <f t="shared" si="365"/>
        <v>0</v>
      </c>
      <c r="Y337" s="26"/>
      <c r="Z337" s="224"/>
    </row>
    <row r="338" spans="1:26" x14ac:dyDescent="0.25">
      <c r="A338" s="26"/>
      <c r="B338" s="262"/>
      <c r="C338" s="110"/>
      <c r="D338" s="111"/>
      <c r="E338" s="4"/>
      <c r="F338" s="4"/>
      <c r="G338" s="4"/>
      <c r="H338" s="4"/>
      <c r="I338" s="4"/>
      <c r="J338" s="4"/>
      <c r="K338" s="4"/>
      <c r="L338" s="38">
        <f t="shared" si="364"/>
        <v>0</v>
      </c>
      <c r="M338" s="26"/>
      <c r="N338" s="262"/>
      <c r="O338" s="110"/>
      <c r="P338" s="111"/>
      <c r="Q338" s="4"/>
      <c r="R338" s="4"/>
      <c r="S338" s="4"/>
      <c r="T338" s="4"/>
      <c r="U338" s="4"/>
      <c r="V338" s="4"/>
      <c r="W338" s="4"/>
      <c r="X338" s="38">
        <f t="shared" si="365"/>
        <v>0</v>
      </c>
      <c r="Y338" s="26"/>
      <c r="Z338" s="224"/>
    </row>
    <row r="339" spans="1:26" x14ac:dyDescent="0.25">
      <c r="A339" s="26"/>
      <c r="B339" s="262"/>
      <c r="C339" s="278"/>
      <c r="D339" s="222"/>
      <c r="E339" s="4"/>
      <c r="F339" s="4"/>
      <c r="G339" s="4"/>
      <c r="H339" s="4"/>
      <c r="I339" s="4"/>
      <c r="J339" s="4"/>
      <c r="K339" s="4"/>
      <c r="L339" s="38">
        <f t="shared" si="364"/>
        <v>0</v>
      </c>
      <c r="M339" s="26"/>
      <c r="N339" s="262"/>
      <c r="O339" s="278"/>
      <c r="P339" s="222"/>
      <c r="Q339" s="4"/>
      <c r="R339" s="4"/>
      <c r="S339" s="4"/>
      <c r="T339" s="4"/>
      <c r="U339" s="4"/>
      <c r="V339" s="4"/>
      <c r="W339" s="4"/>
      <c r="X339" s="38">
        <f>SUM(Q339:W339)</f>
        <v>0</v>
      </c>
      <c r="Y339" s="26"/>
      <c r="Z339" s="224"/>
    </row>
    <row r="340" spans="1:26" x14ac:dyDescent="0.25">
      <c r="A340" s="26"/>
      <c r="B340" s="262"/>
      <c r="C340" s="219"/>
      <c r="D340" s="220"/>
      <c r="E340" s="4"/>
      <c r="F340" s="4"/>
      <c r="G340" s="4"/>
      <c r="H340" s="4"/>
      <c r="I340" s="4"/>
      <c r="J340" s="4"/>
      <c r="K340" s="4"/>
      <c r="L340" s="38">
        <f t="shared" si="364"/>
        <v>0</v>
      </c>
      <c r="M340" s="26"/>
      <c r="N340" s="262"/>
      <c r="O340" s="219"/>
      <c r="P340" s="220"/>
      <c r="Q340" s="4"/>
      <c r="R340" s="4"/>
      <c r="S340" s="4"/>
      <c r="T340" s="4"/>
      <c r="U340" s="4"/>
      <c r="V340" s="4"/>
      <c r="W340" s="4"/>
      <c r="X340" s="38">
        <f>SUM(Q340:W340)</f>
        <v>0</v>
      </c>
      <c r="Y340" s="26"/>
      <c r="Z340" s="224"/>
    </row>
    <row r="341" spans="1:26" ht="15.75" thickBot="1" x14ac:dyDescent="0.3">
      <c r="A341" s="26"/>
      <c r="B341" s="263"/>
      <c r="C341" s="31" t="s">
        <v>10</v>
      </c>
      <c r="D341" s="31"/>
      <c r="E341" s="44">
        <f t="shared" ref="E341:K341" si="366">ROUND(SUM(E335:E340),0)</f>
        <v>0</v>
      </c>
      <c r="F341" s="44">
        <f t="shared" si="366"/>
        <v>0</v>
      </c>
      <c r="G341" s="44">
        <f t="shared" si="366"/>
        <v>0</v>
      </c>
      <c r="H341" s="44">
        <f t="shared" si="366"/>
        <v>0</v>
      </c>
      <c r="I341" s="44">
        <f t="shared" si="366"/>
        <v>0</v>
      </c>
      <c r="J341" s="44">
        <f t="shared" si="366"/>
        <v>0</v>
      </c>
      <c r="K341" s="44">
        <f t="shared" si="366"/>
        <v>0</v>
      </c>
      <c r="L341" s="45">
        <f t="shared" si="364"/>
        <v>0</v>
      </c>
      <c r="M341" s="26"/>
      <c r="N341" s="263"/>
      <c r="O341" s="31" t="s">
        <v>10</v>
      </c>
      <c r="P341" s="31"/>
      <c r="Q341" s="44">
        <f t="shared" ref="Q341:W341" si="367">ROUND(SUM(Q335:Q340),0)</f>
        <v>0</v>
      </c>
      <c r="R341" s="44">
        <f t="shared" si="367"/>
        <v>0</v>
      </c>
      <c r="S341" s="44">
        <f t="shared" si="367"/>
        <v>0</v>
      </c>
      <c r="T341" s="44">
        <f t="shared" si="367"/>
        <v>0</v>
      </c>
      <c r="U341" s="44">
        <f t="shared" si="367"/>
        <v>0</v>
      </c>
      <c r="V341" s="44">
        <f t="shared" si="367"/>
        <v>0</v>
      </c>
      <c r="W341" s="44">
        <f t="shared" si="367"/>
        <v>0</v>
      </c>
      <c r="X341" s="45">
        <f>SUM(Q341:W341)</f>
        <v>0</v>
      </c>
      <c r="Y341" s="26"/>
      <c r="Z341" s="224"/>
    </row>
    <row r="342" spans="1:26" x14ac:dyDescent="0.25">
      <c r="A342" s="26"/>
      <c r="B342" s="261" t="s">
        <v>11</v>
      </c>
      <c r="C342" s="112" t="s">
        <v>12</v>
      </c>
      <c r="D342" s="112"/>
      <c r="E342" s="35">
        <f t="shared" ref="E342:K342" si="368">E309</f>
        <v>2023</v>
      </c>
      <c r="F342" s="35">
        <f t="shared" si="368"/>
        <v>2024</v>
      </c>
      <c r="G342" s="35">
        <f t="shared" si="368"/>
        <v>2025</v>
      </c>
      <c r="H342" s="35">
        <f t="shared" si="368"/>
        <v>2026</v>
      </c>
      <c r="I342" s="35">
        <f t="shared" si="368"/>
        <v>2027</v>
      </c>
      <c r="J342" s="35">
        <f t="shared" si="368"/>
        <v>2028</v>
      </c>
      <c r="K342" s="35">
        <f t="shared" si="368"/>
        <v>2029</v>
      </c>
      <c r="L342" s="28" t="s">
        <v>5</v>
      </c>
      <c r="M342" s="26"/>
      <c r="N342" s="261" t="s">
        <v>11</v>
      </c>
      <c r="O342" s="112" t="s">
        <v>12</v>
      </c>
      <c r="P342" s="112"/>
      <c r="Q342" s="35">
        <f t="shared" ref="Q342:W342" si="369">Q309</f>
        <v>2023</v>
      </c>
      <c r="R342" s="35">
        <f t="shared" si="369"/>
        <v>2024</v>
      </c>
      <c r="S342" s="35">
        <f t="shared" si="369"/>
        <v>2025</v>
      </c>
      <c r="T342" s="35">
        <f t="shared" si="369"/>
        <v>2026</v>
      </c>
      <c r="U342" s="35">
        <f t="shared" si="369"/>
        <v>2027</v>
      </c>
      <c r="V342" s="35">
        <f t="shared" si="369"/>
        <v>2028</v>
      </c>
      <c r="W342" s="35">
        <f t="shared" si="369"/>
        <v>2029</v>
      </c>
      <c r="X342" s="28" t="s">
        <v>5</v>
      </c>
      <c r="Y342" s="26"/>
      <c r="Z342" s="224"/>
    </row>
    <row r="343" spans="1:26" x14ac:dyDescent="0.25">
      <c r="A343" s="26"/>
      <c r="B343" s="262"/>
      <c r="C343" s="276"/>
      <c r="D343" s="277"/>
      <c r="E343" s="4"/>
      <c r="F343" s="4"/>
      <c r="G343" s="4"/>
      <c r="H343" s="4"/>
      <c r="I343" s="4"/>
      <c r="J343" s="4"/>
      <c r="K343" s="4"/>
      <c r="L343" s="38">
        <f t="shared" ref="L343:L348" si="370">SUM(E343:K343)</f>
        <v>0</v>
      </c>
      <c r="M343" s="26"/>
      <c r="N343" s="262"/>
      <c r="O343" s="276"/>
      <c r="P343" s="277"/>
      <c r="Q343" s="4"/>
      <c r="R343" s="4"/>
      <c r="S343" s="4"/>
      <c r="T343" s="4"/>
      <c r="U343" s="4"/>
      <c r="V343" s="4"/>
      <c r="W343" s="4"/>
      <c r="X343" s="38">
        <f t="shared" ref="X343:X348" si="371">SUM(Q343:W343)</f>
        <v>0</v>
      </c>
      <c r="Y343" s="26"/>
      <c r="Z343" s="224"/>
    </row>
    <row r="344" spans="1:26" x14ac:dyDescent="0.25">
      <c r="A344" s="26"/>
      <c r="B344" s="262"/>
      <c r="C344" s="110"/>
      <c r="D344" s="111"/>
      <c r="E344" s="4"/>
      <c r="F344" s="4"/>
      <c r="G344" s="4"/>
      <c r="H344" s="4"/>
      <c r="I344" s="4"/>
      <c r="J344" s="4"/>
      <c r="K344" s="4"/>
      <c r="L344" s="38">
        <f t="shared" si="370"/>
        <v>0</v>
      </c>
      <c r="M344" s="26"/>
      <c r="N344" s="262"/>
      <c r="O344" s="110"/>
      <c r="P344" s="111"/>
      <c r="Q344" s="4"/>
      <c r="R344" s="4"/>
      <c r="S344" s="4"/>
      <c r="T344" s="4"/>
      <c r="U344" s="4"/>
      <c r="V344" s="4"/>
      <c r="W344" s="4"/>
      <c r="X344" s="38">
        <f t="shared" si="371"/>
        <v>0</v>
      </c>
      <c r="Y344" s="26"/>
      <c r="Z344" s="224"/>
    </row>
    <row r="345" spans="1:26" x14ac:dyDescent="0.25">
      <c r="A345" s="26"/>
      <c r="B345" s="262"/>
      <c r="C345" s="110"/>
      <c r="D345" s="111"/>
      <c r="E345" s="4"/>
      <c r="F345" s="4"/>
      <c r="G345" s="4"/>
      <c r="H345" s="4"/>
      <c r="I345" s="4"/>
      <c r="J345" s="4"/>
      <c r="K345" s="4"/>
      <c r="L345" s="38">
        <f t="shared" si="370"/>
        <v>0</v>
      </c>
      <c r="M345" s="26"/>
      <c r="N345" s="262"/>
      <c r="O345" s="110"/>
      <c r="P345" s="111"/>
      <c r="Q345" s="4"/>
      <c r="R345" s="4"/>
      <c r="S345" s="4"/>
      <c r="T345" s="4"/>
      <c r="U345" s="4"/>
      <c r="V345" s="4"/>
      <c r="W345" s="4"/>
      <c r="X345" s="38">
        <f t="shared" si="371"/>
        <v>0</v>
      </c>
      <c r="Y345" s="26"/>
      <c r="Z345" s="224"/>
    </row>
    <row r="346" spans="1:26" x14ac:dyDescent="0.25">
      <c r="A346" s="26"/>
      <c r="B346" s="262"/>
      <c r="C346" s="110"/>
      <c r="D346" s="111"/>
      <c r="E346" s="4"/>
      <c r="F346" s="4"/>
      <c r="G346" s="4"/>
      <c r="H346" s="4"/>
      <c r="I346" s="4"/>
      <c r="J346" s="4"/>
      <c r="K346" s="4"/>
      <c r="L346" s="38">
        <f t="shared" si="370"/>
        <v>0</v>
      </c>
      <c r="M346" s="26"/>
      <c r="N346" s="262"/>
      <c r="O346" s="110"/>
      <c r="P346" s="111"/>
      <c r="Q346" s="4"/>
      <c r="R346" s="4"/>
      <c r="S346" s="4"/>
      <c r="T346" s="4"/>
      <c r="U346" s="4"/>
      <c r="V346" s="4"/>
      <c r="W346" s="4"/>
      <c r="X346" s="38">
        <f t="shared" si="371"/>
        <v>0</v>
      </c>
      <c r="Y346" s="26"/>
      <c r="Z346" s="224"/>
    </row>
    <row r="347" spans="1:26" x14ac:dyDescent="0.25">
      <c r="A347" s="26"/>
      <c r="B347" s="262"/>
      <c r="C347" s="219"/>
      <c r="D347" s="220"/>
      <c r="E347" s="4"/>
      <c r="F347" s="4"/>
      <c r="G347" s="4"/>
      <c r="H347" s="4"/>
      <c r="I347" s="4"/>
      <c r="J347" s="4"/>
      <c r="K347" s="4"/>
      <c r="L347" s="38">
        <f t="shared" si="370"/>
        <v>0</v>
      </c>
      <c r="M347" s="26"/>
      <c r="N347" s="262"/>
      <c r="O347" s="219"/>
      <c r="P347" s="220"/>
      <c r="Q347" s="4"/>
      <c r="R347" s="4"/>
      <c r="S347" s="4"/>
      <c r="T347" s="4"/>
      <c r="U347" s="4"/>
      <c r="V347" s="4"/>
      <c r="W347" s="4"/>
      <c r="X347" s="38">
        <f t="shared" si="371"/>
        <v>0</v>
      </c>
      <c r="Y347" s="26"/>
      <c r="Z347" s="224"/>
    </row>
    <row r="348" spans="1:26" ht="15.75" thickBot="1" x14ac:dyDescent="0.3">
      <c r="A348" s="26"/>
      <c r="B348" s="263"/>
      <c r="C348" s="31" t="s">
        <v>29</v>
      </c>
      <c r="D348" s="31"/>
      <c r="E348" s="44">
        <f t="shared" ref="E348:K348" si="372">ROUND(SUM(E343:E347),0)</f>
        <v>0</v>
      </c>
      <c r="F348" s="44">
        <f t="shared" si="372"/>
        <v>0</v>
      </c>
      <c r="G348" s="44">
        <f t="shared" si="372"/>
        <v>0</v>
      </c>
      <c r="H348" s="44">
        <f t="shared" si="372"/>
        <v>0</v>
      </c>
      <c r="I348" s="44">
        <f t="shared" si="372"/>
        <v>0</v>
      </c>
      <c r="J348" s="44">
        <f t="shared" si="372"/>
        <v>0</v>
      </c>
      <c r="K348" s="44">
        <f t="shared" si="372"/>
        <v>0</v>
      </c>
      <c r="L348" s="45">
        <f t="shared" si="370"/>
        <v>0</v>
      </c>
      <c r="M348" s="26"/>
      <c r="N348" s="263"/>
      <c r="O348" s="31" t="s">
        <v>13</v>
      </c>
      <c r="P348" s="31"/>
      <c r="Q348" s="44">
        <f t="shared" ref="Q348:W348" si="373">ROUND(SUM(Q343:Q347),0)</f>
        <v>0</v>
      </c>
      <c r="R348" s="44">
        <f t="shared" si="373"/>
        <v>0</v>
      </c>
      <c r="S348" s="44">
        <f t="shared" si="373"/>
        <v>0</v>
      </c>
      <c r="T348" s="44">
        <f t="shared" si="373"/>
        <v>0</v>
      </c>
      <c r="U348" s="44">
        <f t="shared" si="373"/>
        <v>0</v>
      </c>
      <c r="V348" s="44">
        <f t="shared" si="373"/>
        <v>0</v>
      </c>
      <c r="W348" s="44">
        <f t="shared" si="373"/>
        <v>0</v>
      </c>
      <c r="X348" s="45">
        <f t="shared" si="371"/>
        <v>0</v>
      </c>
      <c r="Y348" s="26"/>
      <c r="Z348" s="224"/>
    </row>
    <row r="349" spans="1:26" x14ac:dyDescent="0.25">
      <c r="A349" s="26"/>
      <c r="B349" s="261" t="s">
        <v>31</v>
      </c>
      <c r="C349" s="112" t="s">
        <v>19</v>
      </c>
      <c r="D349" s="112"/>
      <c r="E349" s="35">
        <f>E309</f>
        <v>2023</v>
      </c>
      <c r="F349" s="35">
        <f t="shared" ref="F349:K349" si="374">F309</f>
        <v>2024</v>
      </c>
      <c r="G349" s="35">
        <f t="shared" si="374"/>
        <v>2025</v>
      </c>
      <c r="H349" s="35">
        <f t="shared" si="374"/>
        <v>2026</v>
      </c>
      <c r="I349" s="35">
        <f t="shared" si="374"/>
        <v>2027</v>
      </c>
      <c r="J349" s="35">
        <f t="shared" si="374"/>
        <v>2028</v>
      </c>
      <c r="K349" s="35">
        <f t="shared" si="374"/>
        <v>2029</v>
      </c>
      <c r="L349" s="28" t="s">
        <v>5</v>
      </c>
      <c r="M349" s="26"/>
      <c r="N349" s="261" t="s">
        <v>31</v>
      </c>
      <c r="O349" s="112" t="s">
        <v>19</v>
      </c>
      <c r="P349" s="112"/>
      <c r="Q349" s="35">
        <f>Q309</f>
        <v>2023</v>
      </c>
      <c r="R349" s="35">
        <f t="shared" ref="R349:W349" si="375">R309</f>
        <v>2024</v>
      </c>
      <c r="S349" s="35">
        <f t="shared" si="375"/>
        <v>2025</v>
      </c>
      <c r="T349" s="35">
        <f t="shared" si="375"/>
        <v>2026</v>
      </c>
      <c r="U349" s="35">
        <f t="shared" si="375"/>
        <v>2027</v>
      </c>
      <c r="V349" s="35">
        <f t="shared" si="375"/>
        <v>2028</v>
      </c>
      <c r="W349" s="35">
        <f t="shared" si="375"/>
        <v>2029</v>
      </c>
      <c r="X349" s="28" t="s">
        <v>5</v>
      </c>
      <c r="Y349" s="26"/>
      <c r="Z349" s="224"/>
    </row>
    <row r="350" spans="1:26" x14ac:dyDescent="0.25">
      <c r="A350" s="26"/>
      <c r="B350" s="262"/>
      <c r="C350" s="276"/>
      <c r="D350" s="277"/>
      <c r="E350" s="4"/>
      <c r="F350" s="4"/>
      <c r="G350" s="4"/>
      <c r="H350" s="4"/>
      <c r="I350" s="4"/>
      <c r="J350" s="4"/>
      <c r="K350" s="4"/>
      <c r="L350" s="38">
        <f>SUM(E350:K350)</f>
        <v>0</v>
      </c>
      <c r="M350" s="26"/>
      <c r="N350" s="262"/>
      <c r="O350" s="276"/>
      <c r="P350" s="277"/>
      <c r="Q350" s="4"/>
      <c r="R350" s="4"/>
      <c r="S350" s="4"/>
      <c r="T350" s="4"/>
      <c r="U350" s="4"/>
      <c r="V350" s="4"/>
      <c r="W350" s="4"/>
      <c r="X350" s="38">
        <f t="shared" ref="X350:X353" si="376">SUM(Q350:W350)</f>
        <v>0</v>
      </c>
      <c r="Y350" s="26"/>
      <c r="Z350" s="224"/>
    </row>
    <row r="351" spans="1:26" x14ac:dyDescent="0.25">
      <c r="A351" s="26"/>
      <c r="B351" s="262"/>
      <c r="C351" s="110"/>
      <c r="D351" s="111"/>
      <c r="E351" s="4"/>
      <c r="F351" s="4"/>
      <c r="G351" s="4"/>
      <c r="H351" s="4"/>
      <c r="I351" s="4"/>
      <c r="J351" s="4"/>
      <c r="K351" s="4"/>
      <c r="L351" s="38">
        <f>SUM(E351:K351)</f>
        <v>0</v>
      </c>
      <c r="M351" s="26"/>
      <c r="N351" s="262"/>
      <c r="O351" s="110"/>
      <c r="P351" s="111"/>
      <c r="Q351" s="4"/>
      <c r="R351" s="4"/>
      <c r="S351" s="4"/>
      <c r="T351" s="4"/>
      <c r="U351" s="4"/>
      <c r="V351" s="4"/>
      <c r="W351" s="4"/>
      <c r="X351" s="38">
        <f t="shared" si="376"/>
        <v>0</v>
      </c>
      <c r="Y351" s="26"/>
      <c r="Z351" s="224"/>
    </row>
    <row r="352" spans="1:26" x14ac:dyDescent="0.25">
      <c r="A352" s="26"/>
      <c r="B352" s="262"/>
      <c r="C352" s="219"/>
      <c r="D352" s="220"/>
      <c r="E352" s="4"/>
      <c r="F352" s="4"/>
      <c r="G352" s="4"/>
      <c r="H352" s="4"/>
      <c r="I352" s="4"/>
      <c r="J352" s="4"/>
      <c r="K352" s="4"/>
      <c r="L352" s="38">
        <f>SUM(E352:K352)</f>
        <v>0</v>
      </c>
      <c r="M352" s="26"/>
      <c r="N352" s="262"/>
      <c r="O352" s="219"/>
      <c r="P352" s="220"/>
      <c r="Q352" s="4"/>
      <c r="R352" s="4"/>
      <c r="S352" s="4"/>
      <c r="T352" s="4"/>
      <c r="U352" s="4"/>
      <c r="V352" s="4"/>
      <c r="W352" s="4"/>
      <c r="X352" s="38">
        <f t="shared" si="376"/>
        <v>0</v>
      </c>
      <c r="Y352" s="26"/>
      <c r="Z352" s="224"/>
    </row>
    <row r="353" spans="1:26" ht="15.75" thickBot="1" x14ac:dyDescent="0.3">
      <c r="A353" s="26"/>
      <c r="B353" s="263"/>
      <c r="C353" s="31" t="s">
        <v>30</v>
      </c>
      <c r="D353" s="31"/>
      <c r="E353" s="44">
        <f t="shared" ref="E353:K353" si="377">ROUND(SUM(E350:E352),0)</f>
        <v>0</v>
      </c>
      <c r="F353" s="44">
        <f t="shared" si="377"/>
        <v>0</v>
      </c>
      <c r="G353" s="44">
        <f t="shared" si="377"/>
        <v>0</v>
      </c>
      <c r="H353" s="44">
        <f t="shared" si="377"/>
        <v>0</v>
      </c>
      <c r="I353" s="44">
        <f t="shared" si="377"/>
        <v>0</v>
      </c>
      <c r="J353" s="44">
        <f t="shared" si="377"/>
        <v>0</v>
      </c>
      <c r="K353" s="44">
        <f t="shared" si="377"/>
        <v>0</v>
      </c>
      <c r="L353" s="45">
        <f>SUM(E353:K353)</f>
        <v>0</v>
      </c>
      <c r="M353" s="26"/>
      <c r="N353" s="263"/>
      <c r="O353" s="31" t="s">
        <v>13</v>
      </c>
      <c r="P353" s="31"/>
      <c r="Q353" s="44">
        <f t="shared" ref="Q353:W353" si="378">ROUND(SUM(Q350:Q352),0)</f>
        <v>0</v>
      </c>
      <c r="R353" s="44">
        <f t="shared" si="378"/>
        <v>0</v>
      </c>
      <c r="S353" s="44">
        <f t="shared" si="378"/>
        <v>0</v>
      </c>
      <c r="T353" s="44">
        <f t="shared" si="378"/>
        <v>0</v>
      </c>
      <c r="U353" s="44">
        <f t="shared" si="378"/>
        <v>0</v>
      </c>
      <c r="V353" s="44">
        <f t="shared" si="378"/>
        <v>0</v>
      </c>
      <c r="W353" s="44">
        <f t="shared" si="378"/>
        <v>0</v>
      </c>
      <c r="X353" s="45">
        <f t="shared" si="376"/>
        <v>0</v>
      </c>
      <c r="Y353" s="26"/>
      <c r="Z353" s="224"/>
    </row>
    <row r="354" spans="1:26" x14ac:dyDescent="0.25">
      <c r="A354" s="26"/>
      <c r="B354" s="261" t="s">
        <v>33</v>
      </c>
      <c r="C354" s="112" t="s">
        <v>32</v>
      </c>
      <c r="D354" s="112"/>
      <c r="E354" s="35">
        <f>E309</f>
        <v>2023</v>
      </c>
      <c r="F354" s="35">
        <f t="shared" ref="F354:K354" si="379">F309</f>
        <v>2024</v>
      </c>
      <c r="G354" s="35">
        <f t="shared" si="379"/>
        <v>2025</v>
      </c>
      <c r="H354" s="35">
        <f t="shared" si="379"/>
        <v>2026</v>
      </c>
      <c r="I354" s="35">
        <f t="shared" si="379"/>
        <v>2027</v>
      </c>
      <c r="J354" s="35">
        <f t="shared" si="379"/>
        <v>2028</v>
      </c>
      <c r="K354" s="35">
        <f t="shared" si="379"/>
        <v>2029</v>
      </c>
      <c r="L354" s="28" t="s">
        <v>5</v>
      </c>
      <c r="M354" s="26"/>
      <c r="N354" s="261" t="s">
        <v>33</v>
      </c>
      <c r="O354" s="112" t="s">
        <v>32</v>
      </c>
      <c r="P354" s="112"/>
      <c r="Q354" s="35">
        <f>Q309</f>
        <v>2023</v>
      </c>
      <c r="R354" s="35">
        <f t="shared" ref="R354:W354" si="380">R309</f>
        <v>2024</v>
      </c>
      <c r="S354" s="35">
        <f t="shared" si="380"/>
        <v>2025</v>
      </c>
      <c r="T354" s="35">
        <f t="shared" si="380"/>
        <v>2026</v>
      </c>
      <c r="U354" s="35">
        <f t="shared" si="380"/>
        <v>2027</v>
      </c>
      <c r="V354" s="35">
        <f t="shared" si="380"/>
        <v>2028</v>
      </c>
      <c r="W354" s="35">
        <f t="shared" si="380"/>
        <v>2029</v>
      </c>
      <c r="X354" s="28" t="s">
        <v>5</v>
      </c>
      <c r="Y354" s="26"/>
      <c r="Z354" s="224"/>
    </row>
    <row r="355" spans="1:26" x14ac:dyDescent="0.25">
      <c r="A355" s="26"/>
      <c r="B355" s="262"/>
      <c r="C355" s="290"/>
      <c r="D355" s="291"/>
      <c r="E355" s="4"/>
      <c r="F355" s="4"/>
      <c r="G355" s="4"/>
      <c r="H355" s="4"/>
      <c r="I355" s="4"/>
      <c r="J355" s="4"/>
      <c r="K355" s="4"/>
      <c r="L355" s="38">
        <f>SUM(E355:K355)</f>
        <v>0</v>
      </c>
      <c r="M355" s="26"/>
      <c r="N355" s="262"/>
      <c r="O355" s="290"/>
      <c r="P355" s="291"/>
      <c r="Q355" s="4"/>
      <c r="R355" s="4"/>
      <c r="S355" s="4"/>
      <c r="T355" s="4"/>
      <c r="U355" s="4"/>
      <c r="V355" s="4"/>
      <c r="W355" s="4"/>
      <c r="X355" s="38">
        <f t="shared" ref="X355:X356" si="381">SUM(Q355:W355)</f>
        <v>0</v>
      </c>
      <c r="Y355" s="26"/>
      <c r="Z355" s="224"/>
    </row>
    <row r="356" spans="1:26" ht="15.75" thickBot="1" x14ac:dyDescent="0.3">
      <c r="A356" s="26"/>
      <c r="B356" s="263"/>
      <c r="C356" s="31" t="s">
        <v>34</v>
      </c>
      <c r="D356" s="31"/>
      <c r="E356" s="44">
        <f t="shared" ref="E356:K356" si="382">ROUND(SUM(E355:E355),0)</f>
        <v>0</v>
      </c>
      <c r="F356" s="44">
        <f t="shared" si="382"/>
        <v>0</v>
      </c>
      <c r="G356" s="44">
        <f t="shared" si="382"/>
        <v>0</v>
      </c>
      <c r="H356" s="44">
        <f t="shared" si="382"/>
        <v>0</v>
      </c>
      <c r="I356" s="44">
        <f t="shared" si="382"/>
        <v>0</v>
      </c>
      <c r="J356" s="44">
        <f t="shared" si="382"/>
        <v>0</v>
      </c>
      <c r="K356" s="44">
        <f t="shared" si="382"/>
        <v>0</v>
      </c>
      <c r="L356" s="45">
        <f>SUM(E356:K356)</f>
        <v>0</v>
      </c>
      <c r="M356" s="26"/>
      <c r="N356" s="263"/>
      <c r="O356" s="31" t="s">
        <v>34</v>
      </c>
      <c r="P356" s="31"/>
      <c r="Q356" s="44">
        <f t="shared" ref="Q356:W356" si="383">ROUND(SUM(Q355:Q355),0)</f>
        <v>0</v>
      </c>
      <c r="R356" s="44">
        <f t="shared" si="383"/>
        <v>0</v>
      </c>
      <c r="S356" s="44">
        <f t="shared" si="383"/>
        <v>0</v>
      </c>
      <c r="T356" s="44">
        <f t="shared" si="383"/>
        <v>0</v>
      </c>
      <c r="U356" s="44">
        <f t="shared" si="383"/>
        <v>0</v>
      </c>
      <c r="V356" s="44">
        <f t="shared" si="383"/>
        <v>0</v>
      </c>
      <c r="W356" s="44">
        <f t="shared" si="383"/>
        <v>0</v>
      </c>
      <c r="X356" s="45">
        <f t="shared" si="381"/>
        <v>0</v>
      </c>
      <c r="Y356" s="26"/>
      <c r="Z356" s="224"/>
    </row>
    <row r="357" spans="1:26" x14ac:dyDescent="0.25">
      <c r="A357" s="26"/>
      <c r="B357" s="261" t="s">
        <v>14</v>
      </c>
      <c r="C357" s="112"/>
      <c r="D357" s="112"/>
      <c r="E357" s="35">
        <f t="shared" ref="E357:K357" si="384">E309</f>
        <v>2023</v>
      </c>
      <c r="F357" s="35">
        <f t="shared" si="384"/>
        <v>2024</v>
      </c>
      <c r="G357" s="35">
        <f t="shared" si="384"/>
        <v>2025</v>
      </c>
      <c r="H357" s="35">
        <f t="shared" si="384"/>
        <v>2026</v>
      </c>
      <c r="I357" s="35">
        <f t="shared" si="384"/>
        <v>2027</v>
      </c>
      <c r="J357" s="35">
        <f t="shared" si="384"/>
        <v>2028</v>
      </c>
      <c r="K357" s="35">
        <f t="shared" si="384"/>
        <v>2029</v>
      </c>
      <c r="L357" s="28" t="s">
        <v>2</v>
      </c>
      <c r="M357" s="26"/>
      <c r="N357" s="261" t="s">
        <v>14</v>
      </c>
      <c r="O357" s="112"/>
      <c r="P357" s="112"/>
      <c r="Q357" s="35">
        <f t="shared" ref="Q357:W357" si="385">Q309</f>
        <v>2023</v>
      </c>
      <c r="R357" s="35">
        <f t="shared" si="385"/>
        <v>2024</v>
      </c>
      <c r="S357" s="35">
        <f t="shared" si="385"/>
        <v>2025</v>
      </c>
      <c r="T357" s="35">
        <f t="shared" si="385"/>
        <v>2026</v>
      </c>
      <c r="U357" s="35">
        <f t="shared" si="385"/>
        <v>2027</v>
      </c>
      <c r="V357" s="35">
        <f t="shared" si="385"/>
        <v>2028</v>
      </c>
      <c r="W357" s="35">
        <f t="shared" si="385"/>
        <v>2029</v>
      </c>
      <c r="X357" s="28" t="s">
        <v>2</v>
      </c>
      <c r="Y357" s="26"/>
      <c r="Z357" s="224"/>
    </row>
    <row r="358" spans="1:26" x14ac:dyDescent="0.25">
      <c r="A358" s="26"/>
      <c r="B358" s="262"/>
      <c r="C358" s="46" t="s">
        <v>35</v>
      </c>
      <c r="D358" s="46"/>
      <c r="E358" s="37">
        <f t="shared" ref="E358:K358" si="386">E333+E341+E348+E353+E356</f>
        <v>0</v>
      </c>
      <c r="F358" s="37">
        <f t="shared" si="386"/>
        <v>0</v>
      </c>
      <c r="G358" s="37">
        <f t="shared" si="386"/>
        <v>0</v>
      </c>
      <c r="H358" s="37">
        <f t="shared" si="386"/>
        <v>0</v>
      </c>
      <c r="I358" s="37">
        <f t="shared" si="386"/>
        <v>0</v>
      </c>
      <c r="J358" s="37">
        <f t="shared" si="386"/>
        <v>0</v>
      </c>
      <c r="K358" s="37">
        <f t="shared" si="386"/>
        <v>0</v>
      </c>
      <c r="L358" s="38">
        <f>SUM(E358:K358)</f>
        <v>0</v>
      </c>
      <c r="M358" s="26"/>
      <c r="N358" s="262"/>
      <c r="O358" s="46" t="s">
        <v>35</v>
      </c>
      <c r="P358" s="46"/>
      <c r="Q358" s="37">
        <f t="shared" ref="Q358:W358" si="387">Q333+Q341+Q348+Q353+Q356</f>
        <v>0</v>
      </c>
      <c r="R358" s="37">
        <f t="shared" si="387"/>
        <v>0</v>
      </c>
      <c r="S358" s="37">
        <f t="shared" si="387"/>
        <v>0</v>
      </c>
      <c r="T358" s="37">
        <f t="shared" si="387"/>
        <v>0</v>
      </c>
      <c r="U358" s="37">
        <f t="shared" si="387"/>
        <v>0</v>
      </c>
      <c r="V358" s="37">
        <f t="shared" si="387"/>
        <v>0</v>
      </c>
      <c r="W358" s="37">
        <f t="shared" si="387"/>
        <v>0</v>
      </c>
      <c r="X358" s="38">
        <f>SUM(Q358:W358)</f>
        <v>0</v>
      </c>
      <c r="Y358" s="26"/>
      <c r="Z358" s="224"/>
    </row>
    <row r="359" spans="1:26" x14ac:dyDescent="0.25">
      <c r="A359" s="26"/>
      <c r="B359" s="262"/>
      <c r="C359" s="46" t="str">
        <f>IF(S300="GTS-institute","Cost factor (GTS)","")</f>
        <v/>
      </c>
      <c r="D359" s="86" t="str">
        <f>IF(V305&lt;&gt;0,V305,"")</f>
        <v/>
      </c>
      <c r="E359" s="37" t="str">
        <f>IF(AND(V305&lt;&gt;0,S300="GTS-institute"),E333*D359-E333,"")</f>
        <v/>
      </c>
      <c r="F359" s="37" t="str">
        <f>IF(AND(V305&lt;&gt;0,S300="GTS-institute"),F333*D359-F333,"")</f>
        <v/>
      </c>
      <c r="G359" s="37" t="str">
        <f>IF(AND(V305&lt;&gt;0,S300="GTS-institute"),G333*D359-G333,"")</f>
        <v/>
      </c>
      <c r="H359" s="37" t="str">
        <f>IF(AND(V305&lt;&gt;0,S300="GTS-institute"),H333*D359-H333,"")</f>
        <v/>
      </c>
      <c r="I359" s="37" t="str">
        <f>IF(AND(V305&lt;&gt;0,S300="GTS-institute"),I333*D359-I333,"")</f>
        <v/>
      </c>
      <c r="J359" s="37" t="str">
        <f>IF(AND(V305&lt;&gt;0,S300="GTS-institute"),J333*D359-J333,"")</f>
        <v/>
      </c>
      <c r="K359" s="37" t="str">
        <f>IF(AND(V305&lt;&gt;0,S300="GTS-institute"),K333*D359-K333,"")</f>
        <v/>
      </c>
      <c r="L359" s="38"/>
      <c r="M359" s="26"/>
      <c r="N359" s="262"/>
      <c r="O359" s="46" t="str">
        <f>IF(S300="GTS-institute","Cost factor (GTS)","")</f>
        <v/>
      </c>
      <c r="P359" s="86" t="str">
        <f>IF(V305&lt;&gt;0,V305,"")</f>
        <v/>
      </c>
      <c r="Q359" s="37" t="str">
        <f>IF(AND(V305&lt;&gt;0,S300="GTS-institute"),Q333*D359-Q333,"")</f>
        <v/>
      </c>
      <c r="R359" s="37" t="str">
        <f>IF(AND(V305&lt;&gt;0,S300="GTS-institute"),R333*D359-R333,"")</f>
        <v/>
      </c>
      <c r="S359" s="37" t="str">
        <f>IF(AND(V305&lt;&gt;0,S300="GTS-institute"),S333*D359-S333,"")</f>
        <v/>
      </c>
      <c r="T359" s="37" t="str">
        <f>IF(AND(V305&lt;&gt;0,S300="GTS-institute"),T333*D359-T333,"")</f>
        <v/>
      </c>
      <c r="U359" s="37" t="str">
        <f>IF(AND(V305&lt;&gt;0,S300="GTS-institute"),U333*D359-U333,"")</f>
        <v/>
      </c>
      <c r="V359" s="37" t="str">
        <f>IF(AND(V305&lt;&gt;0,S300="GTS-institute"),V333*D359-V333,"")</f>
        <v/>
      </c>
      <c r="W359" s="37" t="str">
        <f>IF(AND(V305&lt;&gt;0,S300="GTS-institute"),W333*D359-W333,"")</f>
        <v/>
      </c>
      <c r="X359" s="38">
        <f>SUM(Q359:W359)</f>
        <v>0</v>
      </c>
      <c r="Y359" s="26"/>
      <c r="Z359" s="224"/>
    </row>
    <row r="360" spans="1:26" x14ac:dyDescent="0.25">
      <c r="A360" s="26"/>
      <c r="B360" s="262"/>
      <c r="C360" s="46" t="str">
        <f>IF(S300="GTS-institute","","Overhead rate")</f>
        <v>Overhead rate</v>
      </c>
      <c r="D360" s="87">
        <f>IF(C360="Overhead rate",V303,"0")</f>
        <v>0</v>
      </c>
      <c r="E360" s="37">
        <f>D360*(E358-E356)</f>
        <v>0</v>
      </c>
      <c r="F360" s="37">
        <f>D360*(F358-F356)</f>
        <v>0</v>
      </c>
      <c r="G360" s="37">
        <f>D360*(G358-G356)</f>
        <v>0</v>
      </c>
      <c r="H360" s="37">
        <f>D360*(H358-H356)</f>
        <v>0</v>
      </c>
      <c r="I360" s="37">
        <f>D360*(I358-I356)</f>
        <v>0</v>
      </c>
      <c r="J360" s="37">
        <f>D360*(J358-J356)</f>
        <v>0</v>
      </c>
      <c r="K360" s="37">
        <f>D360*(K358-K356)</f>
        <v>0</v>
      </c>
      <c r="L360" s="38">
        <f>SUM(E360:K360)</f>
        <v>0</v>
      </c>
      <c r="M360" s="26"/>
      <c r="N360" s="262"/>
      <c r="O360" s="46" t="str">
        <f>IF(S300="GTS-institute","","Overhead rate")</f>
        <v>Overhead rate</v>
      </c>
      <c r="P360" s="47">
        <f>D360</f>
        <v>0</v>
      </c>
      <c r="Q360" s="37">
        <f>P360*(Q358-Q356)</f>
        <v>0</v>
      </c>
      <c r="R360" s="37">
        <f>P360*(R358-R356)</f>
        <v>0</v>
      </c>
      <c r="S360" s="37">
        <f>P360*(S358-S356)</f>
        <v>0</v>
      </c>
      <c r="T360" s="37">
        <f>P360*(T358-T356)</f>
        <v>0</v>
      </c>
      <c r="U360" s="37">
        <f>P360*(U358-U356)</f>
        <v>0</v>
      </c>
      <c r="V360" s="37">
        <f>P360*(V358-V356)</f>
        <v>0</v>
      </c>
      <c r="W360" s="37">
        <f>P360*(W358-W356)</f>
        <v>0</v>
      </c>
      <c r="X360" s="38">
        <f>SUM(Q360:W360)</f>
        <v>0</v>
      </c>
      <c r="Y360" s="26"/>
      <c r="Z360" s="224"/>
    </row>
    <row r="361" spans="1:26" ht="15.75" thickBot="1" x14ac:dyDescent="0.3">
      <c r="A361" s="48"/>
      <c r="B361" s="263"/>
      <c r="C361" s="31" t="s">
        <v>15</v>
      </c>
      <c r="D361" s="31"/>
      <c r="E361" s="44">
        <f>SUM(E358:E360)</f>
        <v>0</v>
      </c>
      <c r="F361" s="44">
        <f t="shared" ref="F361:K361" si="388">SUM(F358:F360)</f>
        <v>0</v>
      </c>
      <c r="G361" s="44">
        <f t="shared" si="388"/>
        <v>0</v>
      </c>
      <c r="H361" s="44">
        <f t="shared" si="388"/>
        <v>0</v>
      </c>
      <c r="I361" s="44">
        <f t="shared" si="388"/>
        <v>0</v>
      </c>
      <c r="J361" s="44">
        <f t="shared" si="388"/>
        <v>0</v>
      </c>
      <c r="K361" s="44">
        <f t="shared" si="388"/>
        <v>0</v>
      </c>
      <c r="L361" s="45">
        <f>SUM(E361:K361)</f>
        <v>0</v>
      </c>
      <c r="M361" s="48"/>
      <c r="N361" s="263"/>
      <c r="O361" s="31" t="s">
        <v>15</v>
      </c>
      <c r="P361" s="31"/>
      <c r="Q361" s="44">
        <f t="shared" ref="Q361:W361" si="389">SUM(Q358:Q360)</f>
        <v>0</v>
      </c>
      <c r="R361" s="44">
        <f t="shared" si="389"/>
        <v>0</v>
      </c>
      <c r="S361" s="44">
        <f t="shared" si="389"/>
        <v>0</v>
      </c>
      <c r="T361" s="44">
        <f t="shared" si="389"/>
        <v>0</v>
      </c>
      <c r="U361" s="44">
        <f t="shared" si="389"/>
        <v>0</v>
      </c>
      <c r="V361" s="44">
        <f t="shared" si="389"/>
        <v>0</v>
      </c>
      <c r="W361" s="44">
        <f t="shared" si="389"/>
        <v>0</v>
      </c>
      <c r="X361" s="45">
        <f>SUM(Q361:W361)</f>
        <v>0</v>
      </c>
      <c r="Y361" s="48"/>
      <c r="Z361" s="224"/>
    </row>
    <row r="362" spans="1:26" ht="15.75" thickBot="1" x14ac:dyDescent="0.3">
      <c r="A362" s="49"/>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1"/>
      <c r="Z362" s="225"/>
    </row>
    <row r="364" spans="1:26" ht="15.75" thickBot="1" x14ac:dyDescent="0.3"/>
    <row r="365" spans="1:26" x14ac:dyDescent="0.25">
      <c r="A365" s="7"/>
      <c r="B365" s="8"/>
      <c r="C365" s="8"/>
      <c r="D365" s="8"/>
      <c r="E365" s="9">
        <f t="shared" ref="E365:K365" si="390">E15</f>
        <v>2023</v>
      </c>
      <c r="F365" s="9">
        <f t="shared" si="390"/>
        <v>2024</v>
      </c>
      <c r="G365" s="9">
        <f t="shared" si="390"/>
        <v>2025</v>
      </c>
      <c r="H365" s="9">
        <f t="shared" si="390"/>
        <v>2026</v>
      </c>
      <c r="I365" s="9">
        <f t="shared" si="390"/>
        <v>2027</v>
      </c>
      <c r="J365" s="9">
        <f t="shared" si="390"/>
        <v>2028</v>
      </c>
      <c r="K365" s="9">
        <f t="shared" si="390"/>
        <v>2029</v>
      </c>
      <c r="L365" s="9" t="s">
        <v>2</v>
      </c>
      <c r="M365" s="8"/>
      <c r="N365" s="8"/>
      <c r="O365" s="8"/>
      <c r="P365" s="8"/>
      <c r="Q365" s="8"/>
      <c r="R365" s="8"/>
      <c r="S365" s="8"/>
      <c r="T365" s="8"/>
      <c r="U365" s="8"/>
      <c r="V365" s="8"/>
      <c r="W365" s="8"/>
      <c r="X365" s="8"/>
      <c r="Y365" s="10"/>
      <c r="Z365" s="223" t="s">
        <v>53</v>
      </c>
    </row>
    <row r="366" spans="1:26" ht="18.75" customHeight="1" x14ac:dyDescent="0.25">
      <c r="A366" s="12"/>
      <c r="B366" s="181" t="s">
        <v>24</v>
      </c>
      <c r="C366" s="289"/>
      <c r="D366" s="13" t="s">
        <v>26</v>
      </c>
      <c r="E366" s="15">
        <f t="shared" ref="E366:L366" si="391">IF(E431=0,0%,E431/(E431+Q431))</f>
        <v>0</v>
      </c>
      <c r="F366" s="15">
        <f t="shared" si="391"/>
        <v>0</v>
      </c>
      <c r="G366" s="15">
        <f t="shared" si="391"/>
        <v>0</v>
      </c>
      <c r="H366" s="15">
        <f t="shared" si="391"/>
        <v>0</v>
      </c>
      <c r="I366" s="15">
        <f t="shared" si="391"/>
        <v>0</v>
      </c>
      <c r="J366" s="15">
        <f t="shared" si="391"/>
        <v>0</v>
      </c>
      <c r="K366" s="15">
        <f t="shared" si="391"/>
        <v>0</v>
      </c>
      <c r="L366" s="14">
        <f t="shared" si="391"/>
        <v>0</v>
      </c>
      <c r="M366" s="16"/>
      <c r="N366" s="179" t="s">
        <v>43</v>
      </c>
      <c r="O366" s="179"/>
      <c r="P366" s="179"/>
      <c r="Q366" s="275" t="s">
        <v>82</v>
      </c>
      <c r="R366" s="275"/>
      <c r="S366" s="275"/>
      <c r="T366" s="275"/>
      <c r="U366" s="275"/>
      <c r="V366" s="275"/>
      <c r="W366" s="275"/>
      <c r="X366" s="275"/>
      <c r="Y366" s="17"/>
      <c r="Z366" s="224"/>
    </row>
    <row r="367" spans="1:26" ht="15" customHeight="1" x14ac:dyDescent="0.25">
      <c r="A367" s="12"/>
      <c r="B367" s="181" t="s">
        <v>25</v>
      </c>
      <c r="C367" s="289"/>
      <c r="D367" s="13" t="s">
        <v>27</v>
      </c>
      <c r="E367" s="18">
        <f t="shared" ref="E367:K367" si="392">E431</f>
        <v>0</v>
      </c>
      <c r="F367" s="18">
        <f t="shared" si="392"/>
        <v>0</v>
      </c>
      <c r="G367" s="18">
        <f t="shared" si="392"/>
        <v>0</v>
      </c>
      <c r="H367" s="18">
        <f t="shared" si="392"/>
        <v>0</v>
      </c>
      <c r="I367" s="18">
        <f t="shared" si="392"/>
        <v>0</v>
      </c>
      <c r="J367" s="18">
        <f t="shared" si="392"/>
        <v>0</v>
      </c>
      <c r="K367" s="18">
        <f t="shared" si="392"/>
        <v>0</v>
      </c>
      <c r="L367" s="18">
        <f>SUM(E367:K367)</f>
        <v>0</v>
      </c>
      <c r="M367" s="16"/>
      <c r="N367" s="179"/>
      <c r="O367" s="179"/>
      <c r="P367" s="179"/>
      <c r="Q367" s="19"/>
      <c r="R367" s="19"/>
      <c r="S367" s="19"/>
      <c r="T367" s="19"/>
      <c r="U367" s="19"/>
      <c r="V367" s="19"/>
      <c r="W367" s="19"/>
      <c r="X367" s="19"/>
      <c r="Y367" s="17"/>
      <c r="Z367" s="224"/>
    </row>
    <row r="368" spans="1:26" ht="18.75" customHeight="1" x14ac:dyDescent="0.25">
      <c r="A368" s="12"/>
      <c r="B368" s="16"/>
      <c r="C368" s="16"/>
      <c r="D368" s="16"/>
      <c r="E368" s="16"/>
      <c r="F368" s="16"/>
      <c r="G368" s="16"/>
      <c r="H368" s="16"/>
      <c r="I368" s="16"/>
      <c r="J368" s="16"/>
      <c r="K368" s="16"/>
      <c r="L368" s="16"/>
      <c r="M368" s="16"/>
      <c r="N368" s="179"/>
      <c r="O368" s="179"/>
      <c r="P368" s="179"/>
      <c r="Q368" s="215" t="s">
        <v>83</v>
      </c>
      <c r="R368" s="216"/>
      <c r="S368" s="211" t="str">
        <f>IF($D$4="","",$D$4)</f>
        <v/>
      </c>
      <c r="T368" s="211"/>
      <c r="U368" s="211"/>
      <c r="V368" s="211"/>
      <c r="W368" s="211"/>
      <c r="X368" s="212"/>
      <c r="Y368" s="17"/>
      <c r="Z368" s="224"/>
    </row>
    <row r="369" spans="1:26" ht="15" customHeight="1" x14ac:dyDescent="0.25">
      <c r="A369" s="12"/>
      <c r="B369" s="177" t="s">
        <v>16</v>
      </c>
      <c r="C369" s="177"/>
      <c r="D369" s="177"/>
      <c r="E369" s="20">
        <f t="shared" ref="E369:K369" si="393">E403+Q403</f>
        <v>0</v>
      </c>
      <c r="F369" s="20">
        <f t="shared" si="393"/>
        <v>0</v>
      </c>
      <c r="G369" s="20">
        <f t="shared" si="393"/>
        <v>0</v>
      </c>
      <c r="H369" s="20">
        <f t="shared" si="393"/>
        <v>0</v>
      </c>
      <c r="I369" s="20">
        <f t="shared" si="393"/>
        <v>0</v>
      </c>
      <c r="J369" s="20">
        <f t="shared" si="393"/>
        <v>0</v>
      </c>
      <c r="K369" s="20">
        <f t="shared" si="393"/>
        <v>0</v>
      </c>
      <c r="L369" s="18">
        <f t="shared" ref="L369:L376" si="394">SUM(E369:K369)</f>
        <v>0</v>
      </c>
      <c r="M369" s="21"/>
      <c r="N369" s="179"/>
      <c r="O369" s="179"/>
      <c r="P369" s="179"/>
      <c r="Q369" s="217"/>
      <c r="R369" s="218"/>
      <c r="S369" s="213"/>
      <c r="T369" s="213"/>
      <c r="U369" s="213"/>
      <c r="V369" s="213"/>
      <c r="W369" s="213"/>
      <c r="X369" s="214"/>
      <c r="Y369" s="17"/>
      <c r="Z369" s="224"/>
    </row>
    <row r="370" spans="1:26" ht="18.75" customHeight="1" x14ac:dyDescent="0.25">
      <c r="A370" s="12"/>
      <c r="B370" s="178" t="s">
        <v>17</v>
      </c>
      <c r="C370" s="178"/>
      <c r="D370" s="178"/>
      <c r="E370" s="20">
        <f t="shared" ref="E370:K370" si="395">E411+Q411</f>
        <v>0</v>
      </c>
      <c r="F370" s="20">
        <f t="shared" si="395"/>
        <v>0</v>
      </c>
      <c r="G370" s="20">
        <f t="shared" si="395"/>
        <v>0</v>
      </c>
      <c r="H370" s="20">
        <f t="shared" si="395"/>
        <v>0</v>
      </c>
      <c r="I370" s="20">
        <f t="shared" si="395"/>
        <v>0</v>
      </c>
      <c r="J370" s="20">
        <f t="shared" si="395"/>
        <v>0</v>
      </c>
      <c r="K370" s="20">
        <f t="shared" si="395"/>
        <v>0</v>
      </c>
      <c r="L370" s="18">
        <f t="shared" si="394"/>
        <v>0</v>
      </c>
      <c r="M370" s="21"/>
      <c r="N370" s="179"/>
      <c r="O370" s="179"/>
      <c r="P370" s="179"/>
      <c r="Q370" s="215" t="s">
        <v>94</v>
      </c>
      <c r="R370" s="216"/>
      <c r="S370" s="231" t="str">
        <f>$D$6</f>
        <v xml:space="preserve"> - </v>
      </c>
      <c r="T370" s="231"/>
      <c r="U370" s="231"/>
      <c r="V370" s="231"/>
      <c r="W370" s="231"/>
      <c r="X370" s="232"/>
      <c r="Y370" s="17"/>
      <c r="Z370" s="224"/>
    </row>
    <row r="371" spans="1:26" ht="15" customHeight="1" x14ac:dyDescent="0.25">
      <c r="A371" s="12"/>
      <c r="B371" s="178" t="s">
        <v>18</v>
      </c>
      <c r="C371" s="178"/>
      <c r="D371" s="178"/>
      <c r="E371" s="20">
        <f t="shared" ref="E371:K371" si="396">E418+Q418</f>
        <v>0</v>
      </c>
      <c r="F371" s="20">
        <f t="shared" si="396"/>
        <v>0</v>
      </c>
      <c r="G371" s="20">
        <f t="shared" si="396"/>
        <v>0</v>
      </c>
      <c r="H371" s="20">
        <f t="shared" si="396"/>
        <v>0</v>
      </c>
      <c r="I371" s="20">
        <f t="shared" si="396"/>
        <v>0</v>
      </c>
      <c r="J371" s="20">
        <f t="shared" si="396"/>
        <v>0</v>
      </c>
      <c r="K371" s="20">
        <f t="shared" si="396"/>
        <v>0</v>
      </c>
      <c r="L371" s="18">
        <f t="shared" si="394"/>
        <v>0</v>
      </c>
      <c r="M371" s="21"/>
      <c r="N371" s="179"/>
      <c r="O371" s="179"/>
      <c r="P371" s="179"/>
      <c r="Q371" s="217"/>
      <c r="R371" s="218"/>
      <c r="S371" s="213"/>
      <c r="T371" s="213"/>
      <c r="U371" s="213"/>
      <c r="V371" s="213"/>
      <c r="W371" s="213"/>
      <c r="X371" s="214"/>
      <c r="Y371" s="17"/>
      <c r="Z371" s="224"/>
    </row>
    <row r="372" spans="1:26" ht="18.75" customHeight="1" x14ac:dyDescent="0.25">
      <c r="A372" s="12"/>
      <c r="B372" s="178" t="s">
        <v>19</v>
      </c>
      <c r="C372" s="178"/>
      <c r="D372" s="178"/>
      <c r="E372" s="20">
        <f t="shared" ref="E372:K372" si="397">E423+Q423</f>
        <v>0</v>
      </c>
      <c r="F372" s="20">
        <f t="shared" si="397"/>
        <v>0</v>
      </c>
      <c r="G372" s="20">
        <f t="shared" si="397"/>
        <v>0</v>
      </c>
      <c r="H372" s="20">
        <f t="shared" si="397"/>
        <v>0</v>
      </c>
      <c r="I372" s="20">
        <f t="shared" si="397"/>
        <v>0</v>
      </c>
      <c r="J372" s="20">
        <f t="shared" si="397"/>
        <v>0</v>
      </c>
      <c r="K372" s="20">
        <f t="shared" si="397"/>
        <v>0</v>
      </c>
      <c r="L372" s="18">
        <f t="shared" si="394"/>
        <v>0</v>
      </c>
      <c r="M372" s="21"/>
      <c r="N372" s="179"/>
      <c r="O372" s="179"/>
      <c r="P372" s="179"/>
      <c r="Q372" s="279"/>
      <c r="R372" s="279"/>
      <c r="S372" s="279"/>
      <c r="T372" s="279"/>
      <c r="U372" s="279"/>
      <c r="V372" s="279"/>
      <c r="W372" s="83"/>
      <c r="X372" s="83"/>
      <c r="Y372" s="17"/>
      <c r="Z372" s="224"/>
    </row>
    <row r="373" spans="1:26" ht="15" customHeight="1" x14ac:dyDescent="0.25">
      <c r="A373" s="12"/>
      <c r="B373" s="178" t="s">
        <v>20</v>
      </c>
      <c r="C373" s="178"/>
      <c r="D373" s="178"/>
      <c r="E373" s="20">
        <f t="shared" ref="E373:K373" si="398">E426+Q426</f>
        <v>0</v>
      </c>
      <c r="F373" s="20">
        <f t="shared" si="398"/>
        <v>0</v>
      </c>
      <c r="G373" s="20">
        <f t="shared" si="398"/>
        <v>0</v>
      </c>
      <c r="H373" s="20">
        <f t="shared" si="398"/>
        <v>0</v>
      </c>
      <c r="I373" s="20">
        <f t="shared" si="398"/>
        <v>0</v>
      </c>
      <c r="J373" s="20">
        <f t="shared" si="398"/>
        <v>0</v>
      </c>
      <c r="K373" s="20">
        <f t="shared" si="398"/>
        <v>0</v>
      </c>
      <c r="L373" s="18">
        <f t="shared" si="394"/>
        <v>0</v>
      </c>
      <c r="M373" s="21"/>
      <c r="N373" s="179"/>
      <c r="O373" s="179"/>
      <c r="P373" s="179"/>
      <c r="Q373" s="234" t="s">
        <v>97</v>
      </c>
      <c r="R373" s="235"/>
      <c r="S373" s="236"/>
      <c r="T373" s="243" t="s">
        <v>98</v>
      </c>
      <c r="U373" s="244"/>
      <c r="V373" s="247">
        <f>$G$9</f>
        <v>0</v>
      </c>
      <c r="W373" s="248"/>
      <c r="X373" s="249"/>
      <c r="Y373" s="17"/>
      <c r="Z373" s="224"/>
    </row>
    <row r="374" spans="1:26" ht="18.75" customHeight="1" x14ac:dyDescent="0.25">
      <c r="A374" s="12"/>
      <c r="B374" s="178" t="s">
        <v>21</v>
      </c>
      <c r="C374" s="178"/>
      <c r="D374" s="178"/>
      <c r="E374" s="18">
        <f>SUM(E429:E430)+SUM(Q429:Q430)</f>
        <v>0</v>
      </c>
      <c r="F374" s="18">
        <f t="shared" ref="F374" si="399">SUM(F429:F430)+SUM(R429:R430)</f>
        <v>0</v>
      </c>
      <c r="G374" s="18">
        <f t="shared" ref="G374" si="400">SUM(G429:G430)+SUM(S429:S430)</f>
        <v>0</v>
      </c>
      <c r="H374" s="18">
        <f t="shared" ref="H374:K374" si="401">SUM(H429:H430)+SUM(T429:T430)</f>
        <v>0</v>
      </c>
      <c r="I374" s="18">
        <f t="shared" si="401"/>
        <v>0</v>
      </c>
      <c r="J374" s="18">
        <f t="shared" si="401"/>
        <v>0</v>
      </c>
      <c r="K374" s="18">
        <f t="shared" si="401"/>
        <v>0</v>
      </c>
      <c r="L374" s="18">
        <f t="shared" si="394"/>
        <v>0</v>
      </c>
      <c r="M374" s="21"/>
      <c r="N374" s="179"/>
      <c r="O374" s="179"/>
      <c r="P374" s="179"/>
      <c r="Q374" s="237"/>
      <c r="R374" s="238"/>
      <c r="S374" s="239"/>
      <c r="T374" s="245"/>
      <c r="U374" s="246"/>
      <c r="V374" s="250"/>
      <c r="W374" s="251"/>
      <c r="X374" s="252"/>
      <c r="Y374" s="17"/>
      <c r="Z374" s="224"/>
    </row>
    <row r="375" spans="1:26" ht="15" customHeight="1" x14ac:dyDescent="0.25">
      <c r="A375" s="12"/>
      <c r="B375" s="178" t="s">
        <v>22</v>
      </c>
      <c r="C375" s="178"/>
      <c r="D375" s="178"/>
      <c r="E375" s="18">
        <f t="shared" ref="E375:K375" si="402">E428+Q428</f>
        <v>0</v>
      </c>
      <c r="F375" s="18">
        <f t="shared" si="402"/>
        <v>0</v>
      </c>
      <c r="G375" s="18">
        <f t="shared" si="402"/>
        <v>0</v>
      </c>
      <c r="H375" s="18">
        <f t="shared" si="402"/>
        <v>0</v>
      </c>
      <c r="I375" s="18">
        <f t="shared" si="402"/>
        <v>0</v>
      </c>
      <c r="J375" s="18">
        <f t="shared" si="402"/>
        <v>0</v>
      </c>
      <c r="K375" s="18">
        <f t="shared" si="402"/>
        <v>0</v>
      </c>
      <c r="L375" s="18">
        <f t="shared" si="394"/>
        <v>0</v>
      </c>
      <c r="M375" s="21"/>
      <c r="N375" s="179"/>
      <c r="O375" s="179"/>
      <c r="P375" s="179"/>
      <c r="Q375" s="237"/>
      <c r="R375" s="238"/>
      <c r="S375" s="239"/>
      <c r="T375" s="243" t="s">
        <v>99</v>
      </c>
      <c r="U375" s="244"/>
      <c r="V375" s="280">
        <f>$G$11</f>
        <v>0</v>
      </c>
      <c r="W375" s="281"/>
      <c r="X375" s="282"/>
      <c r="Y375" s="17"/>
      <c r="Z375" s="224"/>
    </row>
    <row r="376" spans="1:26" ht="18.75" customHeight="1" x14ac:dyDescent="0.25">
      <c r="A376" s="12"/>
      <c r="B376" s="178" t="s">
        <v>23</v>
      </c>
      <c r="C376" s="178"/>
      <c r="D376" s="178"/>
      <c r="E376" s="18">
        <f t="shared" ref="E376:K376" si="403">E431+Q431</f>
        <v>0</v>
      </c>
      <c r="F376" s="18">
        <f t="shared" si="403"/>
        <v>0</v>
      </c>
      <c r="G376" s="18">
        <f t="shared" si="403"/>
        <v>0</v>
      </c>
      <c r="H376" s="18">
        <f t="shared" si="403"/>
        <v>0</v>
      </c>
      <c r="I376" s="18">
        <f t="shared" si="403"/>
        <v>0</v>
      </c>
      <c r="J376" s="18">
        <f t="shared" si="403"/>
        <v>0</v>
      </c>
      <c r="K376" s="18">
        <f t="shared" si="403"/>
        <v>0</v>
      </c>
      <c r="L376" s="18">
        <f t="shared" si="394"/>
        <v>0</v>
      </c>
      <c r="M376" s="21"/>
      <c r="N376" s="179"/>
      <c r="O376" s="179"/>
      <c r="P376" s="179"/>
      <c r="Q376" s="240"/>
      <c r="R376" s="241"/>
      <c r="S376" s="242"/>
      <c r="T376" s="245"/>
      <c r="U376" s="246"/>
      <c r="V376" s="283"/>
      <c r="W376" s="284"/>
      <c r="X376" s="285"/>
      <c r="Y376" s="17"/>
      <c r="Z376" s="224"/>
    </row>
    <row r="377" spans="1:26" ht="15.75" thickBot="1" x14ac:dyDescent="0.3">
      <c r="A377" s="2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4"/>
      <c r="Z377" s="224"/>
    </row>
    <row r="378" spans="1:26" ht="27" thickBot="1" x14ac:dyDescent="0.3">
      <c r="A378" s="25"/>
      <c r="B378" s="286" t="s">
        <v>37</v>
      </c>
      <c r="C378" s="287"/>
      <c r="D378" s="287"/>
      <c r="E378" s="287"/>
      <c r="F378" s="287"/>
      <c r="G378" s="287"/>
      <c r="H378" s="287"/>
      <c r="I378" s="287"/>
      <c r="J378" s="287"/>
      <c r="K378" s="287"/>
      <c r="L378" s="288"/>
      <c r="M378" s="25"/>
      <c r="N378" s="286" t="s">
        <v>38</v>
      </c>
      <c r="O378" s="287"/>
      <c r="P378" s="287"/>
      <c r="Q378" s="287"/>
      <c r="R378" s="287"/>
      <c r="S378" s="287"/>
      <c r="T378" s="287"/>
      <c r="U378" s="287"/>
      <c r="V378" s="287"/>
      <c r="W378" s="287"/>
      <c r="X378" s="288"/>
      <c r="Y378" s="25"/>
      <c r="Z378" s="224"/>
    </row>
    <row r="379" spans="1:26" x14ac:dyDescent="0.25">
      <c r="A379" s="26"/>
      <c r="B379" s="261" t="s">
        <v>0</v>
      </c>
      <c r="C379" s="271" t="s">
        <v>1</v>
      </c>
      <c r="D379" s="272"/>
      <c r="E379" s="27">
        <f t="shared" ref="E379:K379" si="404">E365</f>
        <v>2023</v>
      </c>
      <c r="F379" s="27">
        <f t="shared" si="404"/>
        <v>2024</v>
      </c>
      <c r="G379" s="27">
        <f t="shared" si="404"/>
        <v>2025</v>
      </c>
      <c r="H379" s="27">
        <f t="shared" si="404"/>
        <v>2026</v>
      </c>
      <c r="I379" s="27">
        <f t="shared" si="404"/>
        <v>2027</v>
      </c>
      <c r="J379" s="27">
        <f t="shared" si="404"/>
        <v>2028</v>
      </c>
      <c r="K379" s="27">
        <f t="shared" si="404"/>
        <v>2029</v>
      </c>
      <c r="L379" s="28" t="s">
        <v>2</v>
      </c>
      <c r="M379" s="26"/>
      <c r="N379" s="261" t="s">
        <v>0</v>
      </c>
      <c r="O379" s="271" t="s">
        <v>1</v>
      </c>
      <c r="P379" s="272"/>
      <c r="Q379" s="27">
        <f t="shared" ref="Q379:W379" si="405">E365</f>
        <v>2023</v>
      </c>
      <c r="R379" s="27">
        <f t="shared" si="405"/>
        <v>2024</v>
      </c>
      <c r="S379" s="27">
        <f t="shared" si="405"/>
        <v>2025</v>
      </c>
      <c r="T379" s="27">
        <f t="shared" si="405"/>
        <v>2026</v>
      </c>
      <c r="U379" s="27">
        <f t="shared" si="405"/>
        <v>2027</v>
      </c>
      <c r="V379" s="27">
        <f t="shared" si="405"/>
        <v>2028</v>
      </c>
      <c r="W379" s="27">
        <f t="shared" si="405"/>
        <v>2029</v>
      </c>
      <c r="X379" s="28" t="s">
        <v>2</v>
      </c>
      <c r="Y379" s="26"/>
      <c r="Z379" s="224"/>
    </row>
    <row r="380" spans="1:26" x14ac:dyDescent="0.25">
      <c r="A380" s="26"/>
      <c r="B380" s="262"/>
      <c r="C380" s="269" t="s">
        <v>101</v>
      </c>
      <c r="D380" s="270"/>
      <c r="E380" s="114"/>
      <c r="F380" s="114"/>
      <c r="G380" s="114"/>
      <c r="H380" s="114"/>
      <c r="I380" s="114"/>
      <c r="J380" s="114"/>
      <c r="K380" s="114"/>
      <c r="L380" s="115"/>
      <c r="M380" s="26"/>
      <c r="N380" s="262"/>
      <c r="O380" s="269" t="s">
        <v>101</v>
      </c>
      <c r="P380" s="270"/>
      <c r="Q380" s="114"/>
      <c r="R380" s="114"/>
      <c r="S380" s="114"/>
      <c r="T380" s="114"/>
      <c r="U380" s="114"/>
      <c r="V380" s="114"/>
      <c r="W380" s="114"/>
      <c r="X380" s="115"/>
      <c r="Y380" s="26"/>
      <c r="Z380" s="224"/>
    </row>
    <row r="381" spans="1:26" x14ac:dyDescent="0.25">
      <c r="A381" s="26"/>
      <c r="B381" s="262"/>
      <c r="C381" s="221" t="str">
        <f>IF($J$4&lt;&gt;0,$J$4,"")</f>
        <v/>
      </c>
      <c r="D381" s="222"/>
      <c r="E381" s="106"/>
      <c r="F381" s="106"/>
      <c r="G381" s="106"/>
      <c r="H381" s="106"/>
      <c r="I381" s="106"/>
      <c r="J381" s="1"/>
      <c r="K381" s="1"/>
      <c r="L381" s="29">
        <f t="shared" ref="L381:L383" si="406">SUM(E381:K381)</f>
        <v>0</v>
      </c>
      <c r="M381" s="26"/>
      <c r="N381" s="262"/>
      <c r="O381" s="221" t="str">
        <f>IF($J$4&lt;&gt;0,$J$4,"")</f>
        <v/>
      </c>
      <c r="P381" s="222"/>
      <c r="Q381" s="106"/>
      <c r="R381" s="106"/>
      <c r="S381" s="106"/>
      <c r="T381" s="106"/>
      <c r="U381" s="106"/>
      <c r="V381" s="1"/>
      <c r="W381" s="1"/>
      <c r="X381" s="29">
        <f t="shared" ref="X381:X383" si="407">SUM(Q381:W381)</f>
        <v>0</v>
      </c>
      <c r="Y381" s="26"/>
      <c r="Z381" s="224"/>
    </row>
    <row r="382" spans="1:26" x14ac:dyDescent="0.25">
      <c r="A382" s="26"/>
      <c r="B382" s="262"/>
      <c r="C382" s="221" t="str">
        <f>IF($J$6&lt;&gt;0,$J$6,"")</f>
        <v/>
      </c>
      <c r="D382" s="222"/>
      <c r="E382" s="1"/>
      <c r="F382" s="1"/>
      <c r="G382" s="1"/>
      <c r="H382" s="1"/>
      <c r="I382" s="1"/>
      <c r="J382" s="1"/>
      <c r="K382" s="1"/>
      <c r="L382" s="29">
        <f t="shared" si="406"/>
        <v>0</v>
      </c>
      <c r="M382" s="26"/>
      <c r="N382" s="262"/>
      <c r="O382" s="221" t="str">
        <f>IF($J$6&lt;&gt;0,$J$6,"")</f>
        <v/>
      </c>
      <c r="P382" s="222"/>
      <c r="Q382" s="1"/>
      <c r="R382" s="1"/>
      <c r="S382" s="1"/>
      <c r="T382" s="1"/>
      <c r="U382" s="1"/>
      <c r="V382" s="1"/>
      <c r="W382" s="1"/>
      <c r="X382" s="29">
        <f t="shared" si="407"/>
        <v>0</v>
      </c>
      <c r="Y382" s="26"/>
      <c r="Z382" s="224"/>
    </row>
    <row r="383" spans="1:26" x14ac:dyDescent="0.25">
      <c r="A383" s="26"/>
      <c r="B383" s="262"/>
      <c r="C383" s="221" t="str">
        <f>IF($J$8&lt;&gt;0,$J$8,"")</f>
        <v/>
      </c>
      <c r="D383" s="222"/>
      <c r="E383" s="1"/>
      <c r="F383" s="1"/>
      <c r="G383" s="1"/>
      <c r="H383" s="1"/>
      <c r="I383" s="1"/>
      <c r="J383" s="1"/>
      <c r="K383" s="1"/>
      <c r="L383" s="29">
        <f t="shared" si="406"/>
        <v>0</v>
      </c>
      <c r="M383" s="26"/>
      <c r="N383" s="262"/>
      <c r="O383" s="221" t="str">
        <f>IF($J$8&lt;&gt;0,$J$8,"")</f>
        <v/>
      </c>
      <c r="P383" s="222"/>
      <c r="Q383" s="1"/>
      <c r="R383" s="1"/>
      <c r="S383" s="1"/>
      <c r="T383" s="1"/>
      <c r="U383" s="1"/>
      <c r="V383" s="1"/>
      <c r="W383" s="1"/>
      <c r="X383" s="29">
        <f t="shared" si="407"/>
        <v>0</v>
      </c>
      <c r="Y383" s="26"/>
      <c r="Z383" s="224"/>
    </row>
    <row r="384" spans="1:26" x14ac:dyDescent="0.25">
      <c r="A384" s="26"/>
      <c r="B384" s="262"/>
      <c r="C384" s="269" t="s">
        <v>102</v>
      </c>
      <c r="D384" s="270"/>
      <c r="E384" s="114"/>
      <c r="F384" s="114"/>
      <c r="G384" s="114"/>
      <c r="H384" s="114"/>
      <c r="I384" s="114"/>
      <c r="J384" s="114"/>
      <c r="K384" s="114"/>
      <c r="L384" s="115"/>
      <c r="M384" s="26"/>
      <c r="N384" s="262"/>
      <c r="O384" s="269" t="s">
        <v>102</v>
      </c>
      <c r="P384" s="270"/>
      <c r="Q384" s="114"/>
      <c r="R384" s="114"/>
      <c r="S384" s="114"/>
      <c r="T384" s="114"/>
      <c r="U384" s="114"/>
      <c r="V384" s="114"/>
      <c r="W384" s="114"/>
      <c r="X384" s="115"/>
      <c r="Y384" s="26"/>
      <c r="Z384" s="224"/>
    </row>
    <row r="385" spans="1:26" x14ac:dyDescent="0.25">
      <c r="A385" s="26"/>
      <c r="B385" s="262"/>
      <c r="C385" s="278"/>
      <c r="D385" s="222"/>
      <c r="E385" s="1"/>
      <c r="F385" s="1"/>
      <c r="G385" s="1"/>
      <c r="H385" s="1"/>
      <c r="I385" s="1"/>
      <c r="J385" s="1"/>
      <c r="K385" s="1"/>
      <c r="L385" s="29">
        <f t="shared" ref="L385:L390" si="408">SUM(E385:K385)</f>
        <v>0</v>
      </c>
      <c r="M385" s="26"/>
      <c r="N385" s="262"/>
      <c r="O385" s="278"/>
      <c r="P385" s="222"/>
      <c r="Q385" s="1"/>
      <c r="R385" s="1"/>
      <c r="S385" s="1"/>
      <c r="T385" s="1"/>
      <c r="U385" s="1"/>
      <c r="V385" s="1"/>
      <c r="W385" s="1"/>
      <c r="X385" s="29">
        <f t="shared" ref="X385:X390" si="409">SUM(Q385:W385)</f>
        <v>0</v>
      </c>
      <c r="Y385" s="26"/>
      <c r="Z385" s="224"/>
    </row>
    <row r="386" spans="1:26" x14ac:dyDescent="0.25">
      <c r="A386" s="26"/>
      <c r="B386" s="262"/>
      <c r="C386" s="278"/>
      <c r="D386" s="222"/>
      <c r="E386" s="1"/>
      <c r="F386" s="1"/>
      <c r="G386" s="1"/>
      <c r="H386" s="1"/>
      <c r="I386" s="1"/>
      <c r="J386" s="1"/>
      <c r="K386" s="1"/>
      <c r="L386" s="29">
        <f t="shared" si="408"/>
        <v>0</v>
      </c>
      <c r="M386" s="26"/>
      <c r="N386" s="262"/>
      <c r="O386" s="278"/>
      <c r="P386" s="222"/>
      <c r="Q386" s="1"/>
      <c r="R386" s="1"/>
      <c r="S386" s="1"/>
      <c r="T386" s="1"/>
      <c r="U386" s="1"/>
      <c r="V386" s="1"/>
      <c r="W386" s="1"/>
      <c r="X386" s="29">
        <f t="shared" si="409"/>
        <v>0</v>
      </c>
      <c r="Y386" s="26"/>
      <c r="Z386" s="224"/>
    </row>
    <row r="387" spans="1:26" x14ac:dyDescent="0.25">
      <c r="A387" s="26"/>
      <c r="B387" s="262"/>
      <c r="C387" s="278"/>
      <c r="D387" s="222"/>
      <c r="E387" s="1"/>
      <c r="F387" s="1"/>
      <c r="G387" s="1"/>
      <c r="H387" s="1"/>
      <c r="I387" s="1"/>
      <c r="J387" s="1"/>
      <c r="K387" s="1"/>
      <c r="L387" s="29">
        <f t="shared" si="408"/>
        <v>0</v>
      </c>
      <c r="M387" s="26"/>
      <c r="N387" s="262"/>
      <c r="O387" s="278"/>
      <c r="P387" s="222"/>
      <c r="Q387" s="1"/>
      <c r="R387" s="1"/>
      <c r="S387" s="1"/>
      <c r="T387" s="1"/>
      <c r="U387" s="1"/>
      <c r="V387" s="1"/>
      <c r="W387" s="1"/>
      <c r="X387" s="29">
        <f t="shared" si="409"/>
        <v>0</v>
      </c>
      <c r="Y387" s="26"/>
      <c r="Z387" s="224"/>
    </row>
    <row r="388" spans="1:26" x14ac:dyDescent="0.25">
      <c r="A388" s="26"/>
      <c r="B388" s="262"/>
      <c r="C388" s="269" t="s">
        <v>113</v>
      </c>
      <c r="D388" s="270"/>
      <c r="E388" s="121"/>
      <c r="F388" s="122"/>
      <c r="G388" s="122"/>
      <c r="H388" s="122"/>
      <c r="I388" s="122"/>
      <c r="J388" s="122"/>
      <c r="K388" s="122"/>
      <c r="L388" s="120">
        <f t="shared" si="408"/>
        <v>0</v>
      </c>
      <c r="M388" s="26"/>
      <c r="N388" s="262"/>
      <c r="O388" s="269" t="s">
        <v>113</v>
      </c>
      <c r="P388" s="270"/>
      <c r="Q388" s="121"/>
      <c r="R388" s="122"/>
      <c r="S388" s="122"/>
      <c r="T388" s="122"/>
      <c r="U388" s="122"/>
      <c r="V388" s="122"/>
      <c r="W388" s="122"/>
      <c r="X388" s="120">
        <f t="shared" si="409"/>
        <v>0</v>
      </c>
      <c r="Y388" s="26"/>
      <c r="Z388" s="224"/>
    </row>
    <row r="389" spans="1:26" x14ac:dyDescent="0.25">
      <c r="A389" s="26"/>
      <c r="B389" s="262"/>
      <c r="C389" s="269" t="s">
        <v>114</v>
      </c>
      <c r="D389" s="270"/>
      <c r="E389" s="1"/>
      <c r="F389" s="1"/>
      <c r="G389" s="1"/>
      <c r="H389" s="1"/>
      <c r="I389" s="1"/>
      <c r="J389" s="1"/>
      <c r="K389" s="1"/>
      <c r="L389" s="29">
        <f t="shared" si="408"/>
        <v>0</v>
      </c>
      <c r="M389" s="26"/>
      <c r="N389" s="262"/>
      <c r="O389" s="269" t="s">
        <v>114</v>
      </c>
      <c r="P389" s="270"/>
      <c r="Q389" s="1"/>
      <c r="R389" s="1"/>
      <c r="S389" s="1"/>
      <c r="T389" s="1"/>
      <c r="U389" s="1"/>
      <c r="V389" s="1"/>
      <c r="W389" s="1"/>
      <c r="X389" s="29">
        <f t="shared" si="409"/>
        <v>0</v>
      </c>
      <c r="Y389" s="26"/>
      <c r="Z389" s="224"/>
    </row>
    <row r="390" spans="1:26" ht="15.75" thickBot="1" x14ac:dyDescent="0.3">
      <c r="A390" s="26"/>
      <c r="B390" s="262"/>
      <c r="C390" s="31" t="s">
        <v>3</v>
      </c>
      <c r="D390" s="31"/>
      <c r="E390" s="32">
        <f>SUM(E381:E383)+SUM(E385:E389)</f>
        <v>0</v>
      </c>
      <c r="F390" s="32">
        <f t="shared" ref="F390" si="410">SUM(F381:F383)+SUM(F385:F389)</f>
        <v>0</v>
      </c>
      <c r="G390" s="32">
        <f t="shared" ref="G390" si="411">SUM(G381:G383)+SUM(G385:G389)</f>
        <v>0</v>
      </c>
      <c r="H390" s="32">
        <f t="shared" ref="H390:K390" si="412">SUM(H381:H383)+SUM(H385:H389)</f>
        <v>0</v>
      </c>
      <c r="I390" s="32">
        <f t="shared" si="412"/>
        <v>0</v>
      </c>
      <c r="J390" s="32">
        <f t="shared" si="412"/>
        <v>0</v>
      </c>
      <c r="K390" s="32">
        <f t="shared" si="412"/>
        <v>0</v>
      </c>
      <c r="L390" s="33">
        <f t="shared" si="408"/>
        <v>0</v>
      </c>
      <c r="M390" s="26"/>
      <c r="N390" s="262"/>
      <c r="O390" s="31" t="s">
        <v>3</v>
      </c>
      <c r="P390" s="31"/>
      <c r="Q390" s="32">
        <f>SUM(Q381:Q383)+SUM(Q385:Q389)</f>
        <v>0</v>
      </c>
      <c r="R390" s="32">
        <f t="shared" ref="R390" si="413">SUM(R381:R383)+SUM(R385:R389)</f>
        <v>0</v>
      </c>
      <c r="S390" s="32">
        <f t="shared" ref="S390" si="414">SUM(S381:S383)+SUM(S385:S389)</f>
        <v>0</v>
      </c>
      <c r="T390" s="32">
        <f t="shared" ref="T390:W390" si="415">SUM(T381:T383)+SUM(T385:T389)</f>
        <v>0</v>
      </c>
      <c r="U390" s="32">
        <f t="shared" si="415"/>
        <v>0</v>
      </c>
      <c r="V390" s="32">
        <f t="shared" si="415"/>
        <v>0</v>
      </c>
      <c r="W390" s="32">
        <f t="shared" si="415"/>
        <v>0</v>
      </c>
      <c r="X390" s="33">
        <f t="shared" si="409"/>
        <v>0</v>
      </c>
      <c r="Y390" s="26"/>
      <c r="Z390" s="224"/>
    </row>
    <row r="391" spans="1:26" x14ac:dyDescent="0.25">
      <c r="A391" s="26"/>
      <c r="B391" s="262"/>
      <c r="C391" s="112" t="s">
        <v>4</v>
      </c>
      <c r="D391" s="112" t="s">
        <v>96</v>
      </c>
      <c r="E391" s="35">
        <f t="shared" ref="E391:K391" si="416">+E379</f>
        <v>2023</v>
      </c>
      <c r="F391" s="35">
        <f t="shared" si="416"/>
        <v>2024</v>
      </c>
      <c r="G391" s="35">
        <f t="shared" si="416"/>
        <v>2025</v>
      </c>
      <c r="H391" s="35">
        <f t="shared" si="416"/>
        <v>2026</v>
      </c>
      <c r="I391" s="35">
        <f t="shared" si="416"/>
        <v>2027</v>
      </c>
      <c r="J391" s="35">
        <f t="shared" si="416"/>
        <v>2028</v>
      </c>
      <c r="K391" s="35">
        <f t="shared" si="416"/>
        <v>2029</v>
      </c>
      <c r="L391" s="28" t="s">
        <v>5</v>
      </c>
      <c r="M391" s="26"/>
      <c r="N391" s="262"/>
      <c r="O391" s="112" t="s">
        <v>4</v>
      </c>
      <c r="P391" s="112" t="str">
        <f>D391</f>
        <v>Monthly salary (2022)</v>
      </c>
      <c r="Q391" s="35">
        <f>Q379</f>
        <v>2023</v>
      </c>
      <c r="R391" s="35">
        <f t="shared" ref="R391:W391" si="417">R379</f>
        <v>2024</v>
      </c>
      <c r="S391" s="35">
        <f t="shared" si="417"/>
        <v>2025</v>
      </c>
      <c r="T391" s="35">
        <f t="shared" si="417"/>
        <v>2026</v>
      </c>
      <c r="U391" s="35">
        <f t="shared" si="417"/>
        <v>2027</v>
      </c>
      <c r="V391" s="35">
        <f t="shared" si="417"/>
        <v>2028</v>
      </c>
      <c r="W391" s="35">
        <f t="shared" si="417"/>
        <v>2029</v>
      </c>
      <c r="X391" s="28" t="s">
        <v>5</v>
      </c>
      <c r="Y391" s="26"/>
      <c r="Z391" s="224"/>
    </row>
    <row r="392" spans="1:26" x14ac:dyDescent="0.25">
      <c r="A392" s="26"/>
      <c r="B392" s="262"/>
      <c r="C392" s="269" t="s">
        <v>101</v>
      </c>
      <c r="D392" s="270"/>
      <c r="E392" s="114"/>
      <c r="F392" s="114"/>
      <c r="G392" s="114"/>
      <c r="H392" s="114"/>
      <c r="I392" s="114"/>
      <c r="J392" s="114"/>
      <c r="K392" s="114"/>
      <c r="L392" s="115"/>
      <c r="M392" s="26"/>
      <c r="N392" s="262"/>
      <c r="O392" s="269" t="s">
        <v>101</v>
      </c>
      <c r="P392" s="270"/>
      <c r="Q392" s="114"/>
      <c r="R392" s="114"/>
      <c r="S392" s="114"/>
      <c r="T392" s="114"/>
      <c r="U392" s="114"/>
      <c r="V392" s="114"/>
      <c r="W392" s="114"/>
      <c r="X392" s="115"/>
      <c r="Y392" s="26"/>
      <c r="Z392" s="224"/>
    </row>
    <row r="393" spans="1:26" x14ac:dyDescent="0.25">
      <c r="A393" s="26"/>
      <c r="B393" s="262"/>
      <c r="C393" s="36" t="str">
        <f>C381</f>
        <v/>
      </c>
      <c r="D393" s="107">
        <f>471.26*160.3333</f>
        <v>75558.670958000002</v>
      </c>
      <c r="E393" s="37">
        <f>(D393*(1+$D$52))*E381</f>
        <v>0</v>
      </c>
      <c r="F393" s="37">
        <f>(D393*(1+$D$52)^2)*F381</f>
        <v>0</v>
      </c>
      <c r="G393" s="37">
        <f>(D393*(1+$D$52)^3)*G381</f>
        <v>0</v>
      </c>
      <c r="H393" s="37">
        <f>(D393*(1+$D$52)^4)*H381</f>
        <v>0</v>
      </c>
      <c r="I393" s="37">
        <f>(D393*(1+$D$52)^5)*I381</f>
        <v>0</v>
      </c>
      <c r="J393" s="37">
        <f>(D393*(1+$D$52)^6)*J381</f>
        <v>0</v>
      </c>
      <c r="K393" s="37">
        <f>(D393*(1+$D$52)^7)*K381</f>
        <v>0</v>
      </c>
      <c r="L393" s="38">
        <f t="shared" ref="L393:L395" si="418">SUM(E393:K393)</f>
        <v>0</v>
      </c>
      <c r="M393" s="26"/>
      <c r="N393" s="262"/>
      <c r="O393" s="36" t="str">
        <f>O381</f>
        <v/>
      </c>
      <c r="P393" s="107">
        <f>471.26*160.3333</f>
        <v>75558.670958000002</v>
      </c>
      <c r="Q393" s="37">
        <f>(P393*(1+$D$52))*Q381</f>
        <v>0</v>
      </c>
      <c r="R393" s="37">
        <f>(P393*(1+$D$52)^2)*R381</f>
        <v>0</v>
      </c>
      <c r="S393" s="37">
        <f>(P393*(1+$D$52)^3)*S381</f>
        <v>0</v>
      </c>
      <c r="T393" s="37">
        <f>(P393*(1+$D$52)^4)*T381</f>
        <v>0</v>
      </c>
      <c r="U393" s="37">
        <f>(P393*(1+$D$52)^5)*U381</f>
        <v>0</v>
      </c>
      <c r="V393" s="37">
        <f>(P393*(1+$D$52)^6)*V381</f>
        <v>0</v>
      </c>
      <c r="W393" s="37">
        <f>(P393*(1+$D$52)^7)*W381</f>
        <v>0</v>
      </c>
      <c r="X393" s="38">
        <f t="shared" ref="X393:X395" si="419">SUM(Q393:W393)</f>
        <v>0</v>
      </c>
      <c r="Y393" s="26"/>
      <c r="Z393" s="224"/>
    </row>
    <row r="394" spans="1:26" x14ac:dyDescent="0.25">
      <c r="A394" s="26"/>
      <c r="B394" s="262"/>
      <c r="C394" s="36" t="str">
        <f>C382</f>
        <v/>
      </c>
      <c r="D394" s="2"/>
      <c r="E394" s="37">
        <f>(D394*(1+$D$52))*E382</f>
        <v>0</v>
      </c>
      <c r="F394" s="37">
        <f>(D394*(1+$D$52)^2)*F382</f>
        <v>0</v>
      </c>
      <c r="G394" s="37">
        <f>(D394*(1+$D$52)^3)*G382</f>
        <v>0</v>
      </c>
      <c r="H394" s="37">
        <f>(D394*(1+$D$52)^4)*H382</f>
        <v>0</v>
      </c>
      <c r="I394" s="37">
        <f>(D394*(1+$D$52)^5)*I382</f>
        <v>0</v>
      </c>
      <c r="J394" s="37">
        <f>(D394*(1+$D$52)^6)*J382</f>
        <v>0</v>
      </c>
      <c r="K394" s="37">
        <f>(D394*(1+$D$52)^7)*K382</f>
        <v>0</v>
      </c>
      <c r="L394" s="38">
        <f t="shared" si="418"/>
        <v>0</v>
      </c>
      <c r="M394" s="26"/>
      <c r="N394" s="262"/>
      <c r="O394" s="36" t="str">
        <f>O382</f>
        <v/>
      </c>
      <c r="P394" s="2"/>
      <c r="Q394" s="37">
        <f>(P394*(1+$D$52))*Q382</f>
        <v>0</v>
      </c>
      <c r="R394" s="37">
        <f>(P394*(1+$D$52)^2)*R382</f>
        <v>0</v>
      </c>
      <c r="S394" s="37">
        <f>(P394*(1+$D$52)^3)*S382</f>
        <v>0</v>
      </c>
      <c r="T394" s="37">
        <f>(P394*(1+$D$52)^4)*T382</f>
        <v>0</v>
      </c>
      <c r="U394" s="37">
        <f>(P394*(1+$D$52)^5)*U382</f>
        <v>0</v>
      </c>
      <c r="V394" s="37">
        <f>(P394*(1+$D$52)^6)*V382</f>
        <v>0</v>
      </c>
      <c r="W394" s="37">
        <f>(P394*(1+$D$52)^7)*W382</f>
        <v>0</v>
      </c>
      <c r="X394" s="38">
        <f t="shared" si="419"/>
        <v>0</v>
      </c>
      <c r="Y394" s="26"/>
      <c r="Z394" s="224"/>
    </row>
    <row r="395" spans="1:26" x14ac:dyDescent="0.25">
      <c r="A395" s="26"/>
      <c r="B395" s="262"/>
      <c r="C395" s="36" t="str">
        <f>C383</f>
        <v/>
      </c>
      <c r="D395" s="2"/>
      <c r="E395" s="37">
        <f>(D395*(1+$D$52))*E383</f>
        <v>0</v>
      </c>
      <c r="F395" s="37">
        <f>(D395*(1+$D$52)^2)*F383</f>
        <v>0</v>
      </c>
      <c r="G395" s="37">
        <f>(D395*(1+$D$52)^3)*G383</f>
        <v>0</v>
      </c>
      <c r="H395" s="37">
        <f>(D395*(1+$D$52)^4)*H383</f>
        <v>0</v>
      </c>
      <c r="I395" s="37">
        <f>(D395*(1+$D$52)^5)*I383</f>
        <v>0</v>
      </c>
      <c r="J395" s="37">
        <f>(D395*(1+$D$52)^6)*J383</f>
        <v>0</v>
      </c>
      <c r="K395" s="37">
        <f>(D395*(1+$D$52)^7)*K383</f>
        <v>0</v>
      </c>
      <c r="L395" s="38">
        <f t="shared" si="418"/>
        <v>0</v>
      </c>
      <c r="M395" s="26"/>
      <c r="N395" s="262"/>
      <c r="O395" s="36" t="str">
        <f>O383</f>
        <v/>
      </c>
      <c r="P395" s="2"/>
      <c r="Q395" s="37">
        <f>(P395*(1+$D$52))*Q383</f>
        <v>0</v>
      </c>
      <c r="R395" s="37">
        <f>(P395*(1+$D$52)^2)*R383</f>
        <v>0</v>
      </c>
      <c r="S395" s="37">
        <f>(P395*(1+$D$52)^3)*S383</f>
        <v>0</v>
      </c>
      <c r="T395" s="37">
        <f>(P395*(1+$D$52)^4)*T383</f>
        <v>0</v>
      </c>
      <c r="U395" s="37">
        <f>(P395*(1+$D$52)^5)*U383</f>
        <v>0</v>
      </c>
      <c r="V395" s="37">
        <f>(P395*(1+$D$52)^6)*V383</f>
        <v>0</v>
      </c>
      <c r="W395" s="37">
        <f>(P395*(1+$D$52)^7)*W383</f>
        <v>0</v>
      </c>
      <c r="X395" s="38">
        <f t="shared" si="419"/>
        <v>0</v>
      </c>
      <c r="Y395" s="26"/>
      <c r="Z395" s="224"/>
    </row>
    <row r="396" spans="1:26" x14ac:dyDescent="0.25">
      <c r="A396" s="26"/>
      <c r="B396" s="262"/>
      <c r="C396" s="269" t="s">
        <v>102</v>
      </c>
      <c r="D396" s="270"/>
      <c r="E396" s="114"/>
      <c r="F396" s="114"/>
      <c r="G396" s="114"/>
      <c r="H396" s="114"/>
      <c r="I396" s="114"/>
      <c r="J396" s="114"/>
      <c r="K396" s="114"/>
      <c r="L396" s="115"/>
      <c r="M396" s="26"/>
      <c r="N396" s="262"/>
      <c r="O396" s="269" t="s">
        <v>102</v>
      </c>
      <c r="P396" s="270"/>
      <c r="Q396" s="114"/>
      <c r="R396" s="114"/>
      <c r="S396" s="114"/>
      <c r="T396" s="114"/>
      <c r="U396" s="114"/>
      <c r="V396" s="114"/>
      <c r="W396" s="114"/>
      <c r="X396" s="115"/>
      <c r="Y396" s="26"/>
      <c r="Z396" s="224"/>
    </row>
    <row r="397" spans="1:26" x14ac:dyDescent="0.25">
      <c r="A397" s="26"/>
      <c r="B397" s="262"/>
      <c r="C397" s="36">
        <f>C385</f>
        <v>0</v>
      </c>
      <c r="D397" s="2"/>
      <c r="E397" s="37">
        <f>D397*1.02*E385</f>
        <v>0</v>
      </c>
      <c r="F397" s="37">
        <f>D397*(1.02^2)*F385</f>
        <v>0</v>
      </c>
      <c r="G397" s="37">
        <f>D397*(1.02)^3*G385</f>
        <v>0</v>
      </c>
      <c r="H397" s="37">
        <f>D397*(1.02^4)*H385</f>
        <v>0</v>
      </c>
      <c r="I397" s="37">
        <f>D397*(1.02^5)*I385</f>
        <v>0</v>
      </c>
      <c r="J397" s="37">
        <f>D397*(1.02^6)*J385</f>
        <v>0</v>
      </c>
      <c r="K397" s="37">
        <f>D397*(1.02^7)*K385</f>
        <v>0</v>
      </c>
      <c r="L397" s="38">
        <f t="shared" ref="L397:L401" si="420">SUM(E397:K397)</f>
        <v>0</v>
      </c>
      <c r="M397" s="26"/>
      <c r="N397" s="262"/>
      <c r="O397" s="36">
        <f>O385</f>
        <v>0</v>
      </c>
      <c r="P397" s="2"/>
      <c r="Q397" s="37">
        <f>P397*1.02*Q385</f>
        <v>0</v>
      </c>
      <c r="R397" s="37">
        <f>P397*(1.02^2)*R385</f>
        <v>0</v>
      </c>
      <c r="S397" s="37">
        <f>P397*(1.02)^3*S385</f>
        <v>0</v>
      </c>
      <c r="T397" s="37">
        <f>P397*(1.02^4)*T385</f>
        <v>0</v>
      </c>
      <c r="U397" s="37">
        <f>P397*(1.02^5)*U385</f>
        <v>0</v>
      </c>
      <c r="V397" s="37">
        <f>P397*(1.02^6)*V385</f>
        <v>0</v>
      </c>
      <c r="W397" s="37">
        <f>P397*(1.02^7)*W385</f>
        <v>0</v>
      </c>
      <c r="X397" s="38">
        <f t="shared" ref="X397:X401" si="421">SUM(Q397:W397)</f>
        <v>0</v>
      </c>
      <c r="Y397" s="26"/>
      <c r="Z397" s="224"/>
    </row>
    <row r="398" spans="1:26" x14ac:dyDescent="0.25">
      <c r="A398" s="26"/>
      <c r="B398" s="262"/>
      <c r="C398" s="36">
        <f t="shared" ref="C398:C399" si="422">C386</f>
        <v>0</v>
      </c>
      <c r="D398" s="2"/>
      <c r="E398" s="37">
        <f t="shared" ref="E398:E399" si="423">D398*1.02*E386</f>
        <v>0</v>
      </c>
      <c r="F398" s="37">
        <f t="shared" ref="F398:F399" si="424">D398*(1.02^2)*F386</f>
        <v>0</v>
      </c>
      <c r="G398" s="37">
        <f t="shared" ref="G398:G399" si="425">D398*(1.02)^3*G386</f>
        <v>0</v>
      </c>
      <c r="H398" s="37">
        <f t="shared" ref="H398:H399" si="426">D398*(1.02^4)*H386</f>
        <v>0</v>
      </c>
      <c r="I398" s="37">
        <f t="shared" ref="I398:I399" si="427">D398*(1.02^5)*I386</f>
        <v>0</v>
      </c>
      <c r="J398" s="37">
        <f t="shared" ref="J398:J399" si="428">D398*(1.02^6)*J386</f>
        <v>0</v>
      </c>
      <c r="K398" s="37">
        <f t="shared" ref="K398:K399" si="429">D398*(1.02^7)*K386</f>
        <v>0</v>
      </c>
      <c r="L398" s="38">
        <f t="shared" si="420"/>
        <v>0</v>
      </c>
      <c r="M398" s="26"/>
      <c r="N398" s="262"/>
      <c r="O398" s="36">
        <f t="shared" ref="O398" si="430">O386</f>
        <v>0</v>
      </c>
      <c r="P398" s="2"/>
      <c r="Q398" s="37">
        <f t="shared" ref="Q398:Q399" si="431">P398*1.02*Q386</f>
        <v>0</v>
      </c>
      <c r="R398" s="37">
        <f t="shared" ref="R398:R399" si="432">P398*(1.02^2)*R386</f>
        <v>0</v>
      </c>
      <c r="S398" s="37">
        <f t="shared" ref="S398:S399" si="433">P398*(1.02)^3*S386</f>
        <v>0</v>
      </c>
      <c r="T398" s="37">
        <f t="shared" ref="T398:T399" si="434">P398*(1.02^4)*T386</f>
        <v>0</v>
      </c>
      <c r="U398" s="37">
        <f t="shared" ref="U398:U399" si="435">P398*(1.02^5)*U386</f>
        <v>0</v>
      </c>
      <c r="V398" s="37">
        <f t="shared" ref="V398:V399" si="436">P398*(1.02^6)*V386</f>
        <v>0</v>
      </c>
      <c r="W398" s="37">
        <f t="shared" ref="W398:W399" si="437">P398*(1.02^7)*W386</f>
        <v>0</v>
      </c>
      <c r="X398" s="38">
        <f t="shared" si="421"/>
        <v>0</v>
      </c>
      <c r="Y398" s="26"/>
      <c r="Z398" s="224"/>
    </row>
    <row r="399" spans="1:26" x14ac:dyDescent="0.25">
      <c r="A399" s="26"/>
      <c r="B399" s="262"/>
      <c r="C399" s="36">
        <f t="shared" si="422"/>
        <v>0</v>
      </c>
      <c r="D399" s="2"/>
      <c r="E399" s="37">
        <f t="shared" si="423"/>
        <v>0</v>
      </c>
      <c r="F399" s="37">
        <f t="shared" si="424"/>
        <v>0</v>
      </c>
      <c r="G399" s="37">
        <f t="shared" si="425"/>
        <v>0</v>
      </c>
      <c r="H399" s="37">
        <f t="shared" si="426"/>
        <v>0</v>
      </c>
      <c r="I399" s="37">
        <f t="shared" si="427"/>
        <v>0</v>
      </c>
      <c r="J399" s="37">
        <f t="shared" si="428"/>
        <v>0</v>
      </c>
      <c r="K399" s="37">
        <f t="shared" si="429"/>
        <v>0</v>
      </c>
      <c r="L399" s="38">
        <f t="shared" si="420"/>
        <v>0</v>
      </c>
      <c r="M399" s="26"/>
      <c r="N399" s="262"/>
      <c r="O399" s="36">
        <f>O387</f>
        <v>0</v>
      </c>
      <c r="P399" s="2"/>
      <c r="Q399" s="37">
        <f t="shared" si="431"/>
        <v>0</v>
      </c>
      <c r="R399" s="37">
        <f t="shared" si="432"/>
        <v>0</v>
      </c>
      <c r="S399" s="37">
        <f t="shared" si="433"/>
        <v>0</v>
      </c>
      <c r="T399" s="37">
        <f t="shared" si="434"/>
        <v>0</v>
      </c>
      <c r="U399" s="37">
        <f t="shared" si="435"/>
        <v>0</v>
      </c>
      <c r="V399" s="37">
        <f t="shared" si="436"/>
        <v>0</v>
      </c>
      <c r="W399" s="37">
        <f t="shared" si="437"/>
        <v>0</v>
      </c>
      <c r="X399" s="38">
        <f t="shared" si="421"/>
        <v>0</v>
      </c>
      <c r="Y399" s="26"/>
      <c r="Z399" s="224"/>
    </row>
    <row r="400" spans="1:26" x14ac:dyDescent="0.25">
      <c r="A400" s="26"/>
      <c r="B400" s="262"/>
      <c r="C400" s="116" t="str">
        <f>C388</f>
        <v>Postdoc NN</v>
      </c>
      <c r="D400" s="2"/>
      <c r="E400" s="37">
        <f>D400*1.02*E388</f>
        <v>0</v>
      </c>
      <c r="F400" s="37">
        <f>D400*(1.02^2)*F388</f>
        <v>0</v>
      </c>
      <c r="G400" s="37">
        <f>D400*(1.02)^3*G388</f>
        <v>0</v>
      </c>
      <c r="H400" s="37">
        <f>D400*(1.02^4)*H388</f>
        <v>0</v>
      </c>
      <c r="I400" s="37">
        <f>D400*(1.02^5)*I388</f>
        <v>0</v>
      </c>
      <c r="J400" s="37">
        <f>D400*(1.02^6)*J388</f>
        <v>0</v>
      </c>
      <c r="K400" s="37">
        <f>D400*(1.02^7)*K388</f>
        <v>0</v>
      </c>
      <c r="L400" s="38">
        <f t="shared" si="420"/>
        <v>0</v>
      </c>
      <c r="M400" s="26"/>
      <c r="N400" s="262"/>
      <c r="O400" s="116" t="str">
        <f>O388</f>
        <v>Postdoc NN</v>
      </c>
      <c r="P400" s="2"/>
      <c r="Q400" s="37">
        <f>P400*1.02*Q388</f>
        <v>0</v>
      </c>
      <c r="R400" s="37">
        <f>P400*(1.02^2)*R388</f>
        <v>0</v>
      </c>
      <c r="S400" s="37">
        <f>P400*(1.02)^3*S388</f>
        <v>0</v>
      </c>
      <c r="T400" s="37">
        <f>P400*(1.02^4)*T388</f>
        <v>0</v>
      </c>
      <c r="U400" s="37">
        <f>P400*(1.02^5)*U388</f>
        <v>0</v>
      </c>
      <c r="V400" s="37">
        <f>P400*(1.02^6)*V388</f>
        <v>0</v>
      </c>
      <c r="W400" s="37">
        <f>P400*(1.02^7)*W388</f>
        <v>0</v>
      </c>
      <c r="X400" s="38">
        <f t="shared" si="421"/>
        <v>0</v>
      </c>
      <c r="Y400" s="26"/>
      <c r="Z400" s="224"/>
    </row>
    <row r="401" spans="1:26" x14ac:dyDescent="0.25">
      <c r="A401" s="26"/>
      <c r="B401" s="262"/>
      <c r="C401" s="116" t="str">
        <f>C389</f>
        <v>PhD NN</v>
      </c>
      <c r="D401" s="2"/>
      <c r="E401" s="37">
        <f>D401*1.02*E389</f>
        <v>0</v>
      </c>
      <c r="F401" s="37">
        <f>D401*(1.02^2)*F389</f>
        <v>0</v>
      </c>
      <c r="G401" s="37">
        <f>D401*(1.02)^3*G389</f>
        <v>0</v>
      </c>
      <c r="H401" s="37">
        <f>D401*(1.02^4)*H389</f>
        <v>0</v>
      </c>
      <c r="I401" s="37">
        <f>D401*(1.02^5)*I389</f>
        <v>0</v>
      </c>
      <c r="J401" s="37">
        <f>D401*(1.02^6)*J389</f>
        <v>0</v>
      </c>
      <c r="K401" s="37">
        <f>D401*(1.02^7)*K389</f>
        <v>0</v>
      </c>
      <c r="L401" s="39">
        <f t="shared" si="420"/>
        <v>0</v>
      </c>
      <c r="M401" s="26"/>
      <c r="N401" s="262"/>
      <c r="O401" s="116" t="str">
        <f>O389</f>
        <v>PhD NN</v>
      </c>
      <c r="P401" s="2"/>
      <c r="Q401" s="37">
        <f>P401*1.02*Q389</f>
        <v>0</v>
      </c>
      <c r="R401" s="37">
        <f>P401*(1.02^2)*R389</f>
        <v>0</v>
      </c>
      <c r="S401" s="37">
        <f>P401*(1.02)^3*S389</f>
        <v>0</v>
      </c>
      <c r="T401" s="37">
        <f>P401*(1.02^4)*T389</f>
        <v>0</v>
      </c>
      <c r="U401" s="37">
        <f>P401*(1.02^5)*U389</f>
        <v>0</v>
      </c>
      <c r="V401" s="37">
        <f>P401*(1.02^6)*V389</f>
        <v>0</v>
      </c>
      <c r="W401" s="37">
        <f>P401*(1.02^7)*W389</f>
        <v>0</v>
      </c>
      <c r="X401" s="39">
        <f t="shared" si="421"/>
        <v>0</v>
      </c>
      <c r="Y401" s="26"/>
      <c r="Z401" s="224"/>
    </row>
    <row r="402" spans="1:26" x14ac:dyDescent="0.25">
      <c r="A402" s="26"/>
      <c r="B402" s="262"/>
      <c r="C402" s="40" t="s">
        <v>6</v>
      </c>
      <c r="D402" s="3">
        <f>D332</f>
        <v>0</v>
      </c>
      <c r="E402" s="41"/>
      <c r="F402" s="41"/>
      <c r="G402" s="41"/>
      <c r="H402" s="41"/>
      <c r="I402" s="41"/>
      <c r="J402" s="41"/>
      <c r="K402" s="41"/>
      <c r="L402" s="42"/>
      <c r="M402" s="26"/>
      <c r="N402" s="262"/>
      <c r="O402" s="40" t="s">
        <v>6</v>
      </c>
      <c r="P402" s="43">
        <f>D402</f>
        <v>0</v>
      </c>
      <c r="Q402" s="41"/>
      <c r="R402" s="41"/>
      <c r="S402" s="41"/>
      <c r="T402" s="41"/>
      <c r="U402" s="41"/>
      <c r="V402" s="41"/>
      <c r="W402" s="41"/>
      <c r="X402" s="42"/>
      <c r="Y402" s="26"/>
      <c r="Z402" s="224"/>
    </row>
    <row r="403" spans="1:26" ht="15.75" thickBot="1" x14ac:dyDescent="0.3">
      <c r="A403" s="26"/>
      <c r="B403" s="263"/>
      <c r="C403" s="31" t="s">
        <v>7</v>
      </c>
      <c r="D403" s="31"/>
      <c r="E403" s="44">
        <f t="shared" ref="E403:K403" si="438">SUM(E393:E395)+SUM(E397:E401)</f>
        <v>0</v>
      </c>
      <c r="F403" s="44">
        <f t="shared" si="438"/>
        <v>0</v>
      </c>
      <c r="G403" s="44">
        <f t="shared" si="438"/>
        <v>0</v>
      </c>
      <c r="H403" s="44">
        <f t="shared" si="438"/>
        <v>0</v>
      </c>
      <c r="I403" s="44">
        <f t="shared" si="438"/>
        <v>0</v>
      </c>
      <c r="J403" s="44">
        <f t="shared" si="438"/>
        <v>0</v>
      </c>
      <c r="K403" s="44">
        <f t="shared" si="438"/>
        <v>0</v>
      </c>
      <c r="L403" s="45">
        <f>SUM(E403:K403)</f>
        <v>0</v>
      </c>
      <c r="M403" s="26"/>
      <c r="N403" s="263"/>
      <c r="O403" s="31" t="s">
        <v>7</v>
      </c>
      <c r="P403" s="31"/>
      <c r="Q403" s="44">
        <f t="shared" ref="Q403:W403" si="439">SUM(Q393:Q395)+SUM(Q397:Q401)</f>
        <v>0</v>
      </c>
      <c r="R403" s="44">
        <f t="shared" si="439"/>
        <v>0</v>
      </c>
      <c r="S403" s="44">
        <f t="shared" si="439"/>
        <v>0</v>
      </c>
      <c r="T403" s="44">
        <f t="shared" si="439"/>
        <v>0</v>
      </c>
      <c r="U403" s="44">
        <f t="shared" si="439"/>
        <v>0</v>
      </c>
      <c r="V403" s="44">
        <f t="shared" si="439"/>
        <v>0</v>
      </c>
      <c r="W403" s="44">
        <f t="shared" si="439"/>
        <v>0</v>
      </c>
      <c r="X403" s="45">
        <f>SUM(Q403:W403)</f>
        <v>0</v>
      </c>
      <c r="Y403" s="26"/>
      <c r="Z403" s="224"/>
    </row>
    <row r="404" spans="1:26" x14ac:dyDescent="0.25">
      <c r="A404" s="26"/>
      <c r="B404" s="261" t="s">
        <v>8</v>
      </c>
      <c r="C404" s="112" t="s">
        <v>28</v>
      </c>
      <c r="D404" s="112"/>
      <c r="E404" s="35">
        <f t="shared" ref="E404:K404" si="440">+E391</f>
        <v>2023</v>
      </c>
      <c r="F404" s="35">
        <f t="shared" si="440"/>
        <v>2024</v>
      </c>
      <c r="G404" s="35">
        <f t="shared" si="440"/>
        <v>2025</v>
      </c>
      <c r="H404" s="35">
        <f t="shared" si="440"/>
        <v>2026</v>
      </c>
      <c r="I404" s="35">
        <f t="shared" si="440"/>
        <v>2027</v>
      </c>
      <c r="J404" s="35">
        <f t="shared" si="440"/>
        <v>2028</v>
      </c>
      <c r="K404" s="35">
        <f t="shared" si="440"/>
        <v>2029</v>
      </c>
      <c r="L404" s="28" t="s">
        <v>5</v>
      </c>
      <c r="M404" s="26"/>
      <c r="N404" s="261" t="s">
        <v>8</v>
      </c>
      <c r="O404" s="112" t="s">
        <v>9</v>
      </c>
      <c r="P404" s="112"/>
      <c r="Q404" s="35">
        <f t="shared" ref="Q404:W404" si="441">+Q391</f>
        <v>2023</v>
      </c>
      <c r="R404" s="35">
        <f t="shared" si="441"/>
        <v>2024</v>
      </c>
      <c r="S404" s="35">
        <f t="shared" si="441"/>
        <v>2025</v>
      </c>
      <c r="T404" s="35">
        <f t="shared" si="441"/>
        <v>2026</v>
      </c>
      <c r="U404" s="35">
        <f t="shared" si="441"/>
        <v>2027</v>
      </c>
      <c r="V404" s="35">
        <f t="shared" si="441"/>
        <v>2028</v>
      </c>
      <c r="W404" s="35">
        <f t="shared" si="441"/>
        <v>2029</v>
      </c>
      <c r="X404" s="28" t="s">
        <v>5</v>
      </c>
      <c r="Y404" s="26"/>
      <c r="Z404" s="224"/>
    </row>
    <row r="405" spans="1:26" x14ac:dyDescent="0.25">
      <c r="A405" s="26"/>
      <c r="B405" s="262"/>
      <c r="C405" s="276"/>
      <c r="D405" s="277"/>
      <c r="E405" s="4"/>
      <c r="F405" s="4"/>
      <c r="G405" s="4"/>
      <c r="H405" s="4"/>
      <c r="I405" s="4"/>
      <c r="J405" s="4"/>
      <c r="K405" s="4"/>
      <c r="L405" s="38">
        <f t="shared" ref="L405:L411" si="442">SUM(E405:K405)</f>
        <v>0</v>
      </c>
      <c r="M405" s="26"/>
      <c r="N405" s="262"/>
      <c r="O405" s="276"/>
      <c r="P405" s="277"/>
      <c r="Q405" s="4"/>
      <c r="R405" s="4"/>
      <c r="S405" s="4"/>
      <c r="T405" s="4"/>
      <c r="U405" s="4"/>
      <c r="V405" s="4"/>
      <c r="W405" s="4"/>
      <c r="X405" s="38">
        <f>SUM(Q405:W405)</f>
        <v>0</v>
      </c>
      <c r="Y405" s="26"/>
      <c r="Z405" s="224"/>
    </row>
    <row r="406" spans="1:26" x14ac:dyDescent="0.25">
      <c r="A406" s="26"/>
      <c r="B406" s="262"/>
      <c r="C406" s="110"/>
      <c r="D406" s="111"/>
      <c r="E406" s="4"/>
      <c r="F406" s="4"/>
      <c r="G406" s="4"/>
      <c r="H406" s="4"/>
      <c r="I406" s="4"/>
      <c r="J406" s="4"/>
      <c r="K406" s="4"/>
      <c r="L406" s="38">
        <f t="shared" si="442"/>
        <v>0</v>
      </c>
      <c r="M406" s="26"/>
      <c r="N406" s="262"/>
      <c r="O406" s="110"/>
      <c r="P406" s="111"/>
      <c r="Q406" s="4"/>
      <c r="R406" s="4"/>
      <c r="S406" s="4"/>
      <c r="T406" s="4"/>
      <c r="U406" s="4"/>
      <c r="V406" s="4"/>
      <c r="W406" s="4"/>
      <c r="X406" s="38">
        <f t="shared" ref="X406:X408" si="443">SUM(Q406:W406)</f>
        <v>0</v>
      </c>
      <c r="Y406" s="26"/>
      <c r="Z406" s="224"/>
    </row>
    <row r="407" spans="1:26" x14ac:dyDescent="0.25">
      <c r="A407" s="26"/>
      <c r="B407" s="262"/>
      <c r="C407" s="110"/>
      <c r="D407" s="111"/>
      <c r="E407" s="4"/>
      <c r="F407" s="4"/>
      <c r="G407" s="4"/>
      <c r="H407" s="4"/>
      <c r="I407" s="4"/>
      <c r="J407" s="4"/>
      <c r="K407" s="4"/>
      <c r="L407" s="38">
        <f t="shared" si="442"/>
        <v>0</v>
      </c>
      <c r="M407" s="26"/>
      <c r="N407" s="262"/>
      <c r="O407" s="110"/>
      <c r="P407" s="111"/>
      <c r="Q407" s="4"/>
      <c r="R407" s="4"/>
      <c r="S407" s="4"/>
      <c r="T407" s="4"/>
      <c r="U407" s="4"/>
      <c r="V407" s="4"/>
      <c r="W407" s="4"/>
      <c r="X407" s="38">
        <f t="shared" si="443"/>
        <v>0</v>
      </c>
      <c r="Y407" s="26"/>
      <c r="Z407" s="224"/>
    </row>
    <row r="408" spans="1:26" x14ac:dyDescent="0.25">
      <c r="A408" s="26"/>
      <c r="B408" s="262"/>
      <c r="C408" s="110"/>
      <c r="D408" s="111"/>
      <c r="E408" s="4"/>
      <c r="F408" s="4"/>
      <c r="G408" s="4"/>
      <c r="H408" s="4"/>
      <c r="I408" s="4"/>
      <c r="J408" s="4"/>
      <c r="K408" s="4"/>
      <c r="L408" s="38">
        <f t="shared" si="442"/>
        <v>0</v>
      </c>
      <c r="M408" s="26"/>
      <c r="N408" s="262"/>
      <c r="O408" s="110"/>
      <c r="P408" s="111"/>
      <c r="Q408" s="4"/>
      <c r="R408" s="4"/>
      <c r="S408" s="4"/>
      <c r="T408" s="4"/>
      <c r="U408" s="4"/>
      <c r="V408" s="4"/>
      <c r="W408" s="4"/>
      <c r="X408" s="38">
        <f t="shared" si="443"/>
        <v>0</v>
      </c>
      <c r="Y408" s="26"/>
      <c r="Z408" s="224"/>
    </row>
    <row r="409" spans="1:26" x14ac:dyDescent="0.25">
      <c r="A409" s="26"/>
      <c r="B409" s="262"/>
      <c r="C409" s="278"/>
      <c r="D409" s="222"/>
      <c r="E409" s="4"/>
      <c r="F409" s="4"/>
      <c r="G409" s="4"/>
      <c r="H409" s="4"/>
      <c r="I409" s="4"/>
      <c r="J409" s="4"/>
      <c r="K409" s="4"/>
      <c r="L409" s="38">
        <f t="shared" si="442"/>
        <v>0</v>
      </c>
      <c r="M409" s="26"/>
      <c r="N409" s="262"/>
      <c r="O409" s="278"/>
      <c r="P409" s="222"/>
      <c r="Q409" s="4"/>
      <c r="R409" s="4"/>
      <c r="S409" s="4"/>
      <c r="T409" s="4"/>
      <c r="U409" s="4"/>
      <c r="V409" s="4"/>
      <c r="W409" s="4"/>
      <c r="X409" s="38">
        <f>SUM(Q409:W409)</f>
        <v>0</v>
      </c>
      <c r="Y409" s="26"/>
      <c r="Z409" s="224"/>
    </row>
    <row r="410" spans="1:26" x14ac:dyDescent="0.25">
      <c r="A410" s="26"/>
      <c r="B410" s="262"/>
      <c r="C410" s="219"/>
      <c r="D410" s="220"/>
      <c r="E410" s="4"/>
      <c r="F410" s="4"/>
      <c r="G410" s="4"/>
      <c r="H410" s="4"/>
      <c r="I410" s="4"/>
      <c r="J410" s="4"/>
      <c r="K410" s="4"/>
      <c r="L410" s="38">
        <f t="shared" si="442"/>
        <v>0</v>
      </c>
      <c r="M410" s="26"/>
      <c r="N410" s="262"/>
      <c r="O410" s="219"/>
      <c r="P410" s="220"/>
      <c r="Q410" s="4"/>
      <c r="R410" s="4"/>
      <c r="S410" s="4"/>
      <c r="T410" s="4"/>
      <c r="U410" s="4"/>
      <c r="V410" s="4"/>
      <c r="W410" s="4"/>
      <c r="X410" s="38">
        <f>SUM(Q410:W410)</f>
        <v>0</v>
      </c>
      <c r="Y410" s="26"/>
      <c r="Z410" s="224"/>
    </row>
    <row r="411" spans="1:26" ht="15.75" thickBot="1" x14ac:dyDescent="0.3">
      <c r="A411" s="26"/>
      <c r="B411" s="263"/>
      <c r="C411" s="31" t="s">
        <v>10</v>
      </c>
      <c r="D411" s="31"/>
      <c r="E411" s="44">
        <f t="shared" ref="E411:K411" si="444">ROUND(SUM(E405:E410),0)</f>
        <v>0</v>
      </c>
      <c r="F411" s="44">
        <f t="shared" si="444"/>
        <v>0</v>
      </c>
      <c r="G411" s="44">
        <f t="shared" si="444"/>
        <v>0</v>
      </c>
      <c r="H411" s="44">
        <f t="shared" si="444"/>
        <v>0</v>
      </c>
      <c r="I411" s="44">
        <f t="shared" si="444"/>
        <v>0</v>
      </c>
      <c r="J411" s="44">
        <f t="shared" si="444"/>
        <v>0</v>
      </c>
      <c r="K411" s="44">
        <f t="shared" si="444"/>
        <v>0</v>
      </c>
      <c r="L411" s="45">
        <f t="shared" si="442"/>
        <v>0</v>
      </c>
      <c r="M411" s="26"/>
      <c r="N411" s="263"/>
      <c r="O411" s="31" t="s">
        <v>10</v>
      </c>
      <c r="P411" s="31"/>
      <c r="Q411" s="44">
        <f t="shared" ref="Q411:W411" si="445">ROUND(SUM(Q405:Q410),0)</f>
        <v>0</v>
      </c>
      <c r="R411" s="44">
        <f t="shared" si="445"/>
        <v>0</v>
      </c>
      <c r="S411" s="44">
        <f t="shared" si="445"/>
        <v>0</v>
      </c>
      <c r="T411" s="44">
        <f t="shared" si="445"/>
        <v>0</v>
      </c>
      <c r="U411" s="44">
        <f t="shared" si="445"/>
        <v>0</v>
      </c>
      <c r="V411" s="44">
        <f t="shared" si="445"/>
        <v>0</v>
      </c>
      <c r="W411" s="44">
        <f t="shared" si="445"/>
        <v>0</v>
      </c>
      <c r="X411" s="45">
        <f>SUM(Q411:W411)</f>
        <v>0</v>
      </c>
      <c r="Y411" s="26"/>
      <c r="Z411" s="224"/>
    </row>
    <row r="412" spans="1:26" x14ac:dyDescent="0.25">
      <c r="A412" s="26"/>
      <c r="B412" s="261" t="s">
        <v>11</v>
      </c>
      <c r="C412" s="112" t="s">
        <v>12</v>
      </c>
      <c r="D412" s="112"/>
      <c r="E412" s="35">
        <f t="shared" ref="E412:K412" si="446">E379</f>
        <v>2023</v>
      </c>
      <c r="F412" s="35">
        <f t="shared" si="446"/>
        <v>2024</v>
      </c>
      <c r="G412" s="35">
        <f t="shared" si="446"/>
        <v>2025</v>
      </c>
      <c r="H412" s="35">
        <f t="shared" si="446"/>
        <v>2026</v>
      </c>
      <c r="I412" s="35">
        <f t="shared" si="446"/>
        <v>2027</v>
      </c>
      <c r="J412" s="35">
        <f t="shared" si="446"/>
        <v>2028</v>
      </c>
      <c r="K412" s="35">
        <f t="shared" si="446"/>
        <v>2029</v>
      </c>
      <c r="L412" s="28" t="s">
        <v>5</v>
      </c>
      <c r="M412" s="26"/>
      <c r="N412" s="261" t="s">
        <v>11</v>
      </c>
      <c r="O412" s="112" t="s">
        <v>12</v>
      </c>
      <c r="P412" s="112"/>
      <c r="Q412" s="35">
        <f t="shared" ref="Q412:W412" si="447">Q379</f>
        <v>2023</v>
      </c>
      <c r="R412" s="35">
        <f t="shared" si="447"/>
        <v>2024</v>
      </c>
      <c r="S412" s="35">
        <f t="shared" si="447"/>
        <v>2025</v>
      </c>
      <c r="T412" s="35">
        <f t="shared" si="447"/>
        <v>2026</v>
      </c>
      <c r="U412" s="35">
        <f t="shared" si="447"/>
        <v>2027</v>
      </c>
      <c r="V412" s="35">
        <f t="shared" si="447"/>
        <v>2028</v>
      </c>
      <c r="W412" s="35">
        <f t="shared" si="447"/>
        <v>2029</v>
      </c>
      <c r="X412" s="28" t="s">
        <v>5</v>
      </c>
      <c r="Y412" s="26"/>
      <c r="Z412" s="224"/>
    </row>
    <row r="413" spans="1:26" x14ac:dyDescent="0.25">
      <c r="A413" s="26"/>
      <c r="B413" s="262"/>
      <c r="C413" s="276"/>
      <c r="D413" s="277"/>
      <c r="E413" s="137"/>
      <c r="F413" s="137"/>
      <c r="G413" s="137"/>
      <c r="H413" s="137"/>
      <c r="I413" s="137"/>
      <c r="J413" s="4"/>
      <c r="K413" s="4"/>
      <c r="L413" s="38">
        <f t="shared" ref="L413:L418" si="448">SUM(E413:K413)</f>
        <v>0</v>
      </c>
      <c r="M413" s="26"/>
      <c r="N413" s="262"/>
      <c r="O413" s="276"/>
      <c r="P413" s="277"/>
      <c r="Q413" s="4"/>
      <c r="R413" s="4"/>
      <c r="S413" s="4"/>
      <c r="T413" s="4"/>
      <c r="U413" s="4"/>
      <c r="V413" s="4"/>
      <c r="W413" s="4"/>
      <c r="X413" s="38">
        <f t="shared" ref="X413:X418" si="449">SUM(Q413:W413)</f>
        <v>0</v>
      </c>
      <c r="Y413" s="26"/>
      <c r="Z413" s="224"/>
    </row>
    <row r="414" spans="1:26" x14ac:dyDescent="0.25">
      <c r="A414" s="26"/>
      <c r="B414" s="262"/>
      <c r="C414" s="110"/>
      <c r="D414" s="111"/>
      <c r="E414" s="4"/>
      <c r="F414" s="4"/>
      <c r="G414" s="4"/>
      <c r="H414" s="4"/>
      <c r="I414" s="4"/>
      <c r="J414" s="4"/>
      <c r="K414" s="4"/>
      <c r="L414" s="38">
        <f t="shared" si="448"/>
        <v>0</v>
      </c>
      <c r="M414" s="26"/>
      <c r="N414" s="262"/>
      <c r="O414" s="110"/>
      <c r="P414" s="111"/>
      <c r="Q414" s="4"/>
      <c r="R414" s="4"/>
      <c r="S414" s="4"/>
      <c r="T414" s="4"/>
      <c r="U414" s="4"/>
      <c r="V414" s="4"/>
      <c r="W414" s="4"/>
      <c r="X414" s="38">
        <f t="shared" si="449"/>
        <v>0</v>
      </c>
      <c r="Y414" s="26"/>
      <c r="Z414" s="224"/>
    </row>
    <row r="415" spans="1:26" x14ac:dyDescent="0.25">
      <c r="A415" s="26"/>
      <c r="B415" s="262"/>
      <c r="C415" s="110"/>
      <c r="D415" s="111"/>
      <c r="E415" s="4"/>
      <c r="F415" s="4"/>
      <c r="G415" s="4"/>
      <c r="H415" s="4"/>
      <c r="I415" s="4"/>
      <c r="J415" s="4"/>
      <c r="K415" s="4"/>
      <c r="L415" s="38">
        <f t="shared" si="448"/>
        <v>0</v>
      </c>
      <c r="M415" s="26"/>
      <c r="N415" s="262"/>
      <c r="O415" s="110"/>
      <c r="P415" s="111"/>
      <c r="Q415" s="4"/>
      <c r="R415" s="4"/>
      <c r="S415" s="4"/>
      <c r="T415" s="4"/>
      <c r="U415" s="4"/>
      <c r="V415" s="4"/>
      <c r="W415" s="4"/>
      <c r="X415" s="38">
        <f t="shared" si="449"/>
        <v>0</v>
      </c>
      <c r="Y415" s="26"/>
      <c r="Z415" s="224"/>
    </row>
    <row r="416" spans="1:26" x14ac:dyDescent="0.25">
      <c r="A416" s="26"/>
      <c r="B416" s="262"/>
      <c r="C416" s="110"/>
      <c r="D416" s="111"/>
      <c r="E416" s="4"/>
      <c r="F416" s="4"/>
      <c r="G416" s="4"/>
      <c r="H416" s="4"/>
      <c r="I416" s="4"/>
      <c r="J416" s="4"/>
      <c r="K416" s="4"/>
      <c r="L416" s="38">
        <f t="shared" si="448"/>
        <v>0</v>
      </c>
      <c r="M416" s="26"/>
      <c r="N416" s="262"/>
      <c r="O416" s="110"/>
      <c r="P416" s="111"/>
      <c r="Q416" s="4"/>
      <c r="R416" s="4"/>
      <c r="S416" s="4"/>
      <c r="T416" s="4"/>
      <c r="U416" s="4"/>
      <c r="V416" s="4"/>
      <c r="W416" s="4"/>
      <c r="X416" s="38">
        <f t="shared" si="449"/>
        <v>0</v>
      </c>
      <c r="Y416" s="26"/>
      <c r="Z416" s="224"/>
    </row>
    <row r="417" spans="1:26" x14ac:dyDescent="0.25">
      <c r="A417" s="26"/>
      <c r="B417" s="262"/>
      <c r="C417" s="219"/>
      <c r="D417" s="220"/>
      <c r="E417" s="4"/>
      <c r="F417" s="4"/>
      <c r="G417" s="4"/>
      <c r="H417" s="4"/>
      <c r="I417" s="4"/>
      <c r="J417" s="4"/>
      <c r="K417" s="4"/>
      <c r="L417" s="38">
        <f t="shared" si="448"/>
        <v>0</v>
      </c>
      <c r="M417" s="26"/>
      <c r="N417" s="262"/>
      <c r="O417" s="219"/>
      <c r="P417" s="220"/>
      <c r="Q417" s="4"/>
      <c r="R417" s="4"/>
      <c r="S417" s="4"/>
      <c r="T417" s="4"/>
      <c r="U417" s="4"/>
      <c r="V417" s="4"/>
      <c r="W417" s="4"/>
      <c r="X417" s="38">
        <f t="shared" si="449"/>
        <v>0</v>
      </c>
      <c r="Y417" s="26"/>
      <c r="Z417" s="224"/>
    </row>
    <row r="418" spans="1:26" ht="15.75" thickBot="1" x14ac:dyDescent="0.3">
      <c r="A418" s="26"/>
      <c r="B418" s="263"/>
      <c r="C418" s="31" t="s">
        <v>29</v>
      </c>
      <c r="D418" s="31"/>
      <c r="E418" s="44">
        <f t="shared" ref="E418:K418" si="450">ROUND(SUM(E413:E417),0)</f>
        <v>0</v>
      </c>
      <c r="F418" s="44">
        <f t="shared" si="450"/>
        <v>0</v>
      </c>
      <c r="G418" s="44">
        <f t="shared" si="450"/>
        <v>0</v>
      </c>
      <c r="H418" s="44">
        <f t="shared" si="450"/>
        <v>0</v>
      </c>
      <c r="I418" s="44">
        <f t="shared" si="450"/>
        <v>0</v>
      </c>
      <c r="J418" s="44">
        <f t="shared" si="450"/>
        <v>0</v>
      </c>
      <c r="K418" s="44">
        <f t="shared" si="450"/>
        <v>0</v>
      </c>
      <c r="L418" s="45">
        <f t="shared" si="448"/>
        <v>0</v>
      </c>
      <c r="M418" s="26"/>
      <c r="N418" s="263"/>
      <c r="O418" s="31" t="s">
        <v>13</v>
      </c>
      <c r="P418" s="31"/>
      <c r="Q418" s="44">
        <f t="shared" ref="Q418:W418" si="451">ROUND(SUM(Q413:Q417),0)</f>
        <v>0</v>
      </c>
      <c r="R418" s="44">
        <f t="shared" si="451"/>
        <v>0</v>
      </c>
      <c r="S418" s="44">
        <f t="shared" si="451"/>
        <v>0</v>
      </c>
      <c r="T418" s="44">
        <f t="shared" si="451"/>
        <v>0</v>
      </c>
      <c r="U418" s="44">
        <f t="shared" si="451"/>
        <v>0</v>
      </c>
      <c r="V418" s="44">
        <f t="shared" si="451"/>
        <v>0</v>
      </c>
      <c r="W418" s="44">
        <f t="shared" si="451"/>
        <v>0</v>
      </c>
      <c r="X418" s="45">
        <f t="shared" si="449"/>
        <v>0</v>
      </c>
      <c r="Y418" s="26"/>
      <c r="Z418" s="224"/>
    </row>
    <row r="419" spans="1:26" x14ac:dyDescent="0.25">
      <c r="A419" s="26"/>
      <c r="B419" s="261" t="s">
        <v>31</v>
      </c>
      <c r="C419" s="112" t="s">
        <v>19</v>
      </c>
      <c r="D419" s="112"/>
      <c r="E419" s="35">
        <f>E379</f>
        <v>2023</v>
      </c>
      <c r="F419" s="35">
        <f t="shared" ref="F419:K419" si="452">F379</f>
        <v>2024</v>
      </c>
      <c r="G419" s="35">
        <f t="shared" si="452"/>
        <v>2025</v>
      </c>
      <c r="H419" s="35">
        <f t="shared" si="452"/>
        <v>2026</v>
      </c>
      <c r="I419" s="35">
        <f t="shared" si="452"/>
        <v>2027</v>
      </c>
      <c r="J419" s="35">
        <f t="shared" si="452"/>
        <v>2028</v>
      </c>
      <c r="K419" s="35">
        <f t="shared" si="452"/>
        <v>2029</v>
      </c>
      <c r="L419" s="28" t="s">
        <v>5</v>
      </c>
      <c r="M419" s="26"/>
      <c r="N419" s="261" t="s">
        <v>31</v>
      </c>
      <c r="O419" s="112" t="s">
        <v>19</v>
      </c>
      <c r="P419" s="112"/>
      <c r="Q419" s="35">
        <f>Q379</f>
        <v>2023</v>
      </c>
      <c r="R419" s="35">
        <f t="shared" ref="R419:W419" si="453">R379</f>
        <v>2024</v>
      </c>
      <c r="S419" s="35">
        <f t="shared" si="453"/>
        <v>2025</v>
      </c>
      <c r="T419" s="35">
        <f t="shared" si="453"/>
        <v>2026</v>
      </c>
      <c r="U419" s="35">
        <f t="shared" si="453"/>
        <v>2027</v>
      </c>
      <c r="V419" s="35">
        <f t="shared" si="453"/>
        <v>2028</v>
      </c>
      <c r="W419" s="35">
        <f t="shared" si="453"/>
        <v>2029</v>
      </c>
      <c r="X419" s="28" t="s">
        <v>5</v>
      </c>
      <c r="Y419" s="26"/>
      <c r="Z419" s="224"/>
    </row>
    <row r="420" spans="1:26" x14ac:dyDescent="0.25">
      <c r="A420" s="26"/>
      <c r="B420" s="262"/>
      <c r="C420" s="276"/>
      <c r="D420" s="277"/>
      <c r="E420" s="4"/>
      <c r="F420" s="4"/>
      <c r="G420" s="4"/>
      <c r="H420" s="4"/>
      <c r="I420" s="4"/>
      <c r="J420" s="4"/>
      <c r="K420" s="4"/>
      <c r="L420" s="38">
        <f>SUM(E420:K420)</f>
        <v>0</v>
      </c>
      <c r="M420" s="26"/>
      <c r="N420" s="262"/>
      <c r="O420" s="276"/>
      <c r="P420" s="277"/>
      <c r="Q420" s="4"/>
      <c r="R420" s="4"/>
      <c r="S420" s="4"/>
      <c r="T420" s="4"/>
      <c r="U420" s="4"/>
      <c r="V420" s="4"/>
      <c r="W420" s="4"/>
      <c r="X420" s="38">
        <f t="shared" ref="X420:X423" si="454">SUM(Q420:W420)</f>
        <v>0</v>
      </c>
      <c r="Y420" s="26"/>
      <c r="Z420" s="224"/>
    </row>
    <row r="421" spans="1:26" x14ac:dyDescent="0.25">
      <c r="A421" s="26"/>
      <c r="B421" s="262"/>
      <c r="C421" s="110"/>
      <c r="D421" s="111"/>
      <c r="E421" s="4"/>
      <c r="F421" s="4"/>
      <c r="G421" s="4"/>
      <c r="H421" s="4"/>
      <c r="I421" s="4"/>
      <c r="J421" s="4"/>
      <c r="K421" s="4"/>
      <c r="L421" s="38">
        <f>SUM(E421:K421)</f>
        <v>0</v>
      </c>
      <c r="M421" s="26"/>
      <c r="N421" s="262"/>
      <c r="O421" s="110"/>
      <c r="P421" s="111"/>
      <c r="Q421" s="4"/>
      <c r="R421" s="4"/>
      <c r="S421" s="4"/>
      <c r="T421" s="4"/>
      <c r="U421" s="4"/>
      <c r="V421" s="4"/>
      <c r="W421" s="4"/>
      <c r="X421" s="38">
        <f t="shared" si="454"/>
        <v>0</v>
      </c>
      <c r="Y421" s="26"/>
      <c r="Z421" s="224"/>
    </row>
    <row r="422" spans="1:26" x14ac:dyDescent="0.25">
      <c r="A422" s="26"/>
      <c r="B422" s="262"/>
      <c r="C422" s="219"/>
      <c r="D422" s="220"/>
      <c r="E422" s="4"/>
      <c r="F422" s="4"/>
      <c r="G422" s="4"/>
      <c r="H422" s="4"/>
      <c r="I422" s="4"/>
      <c r="J422" s="4"/>
      <c r="K422" s="4"/>
      <c r="L422" s="38">
        <f>SUM(E422:K422)</f>
        <v>0</v>
      </c>
      <c r="M422" s="26"/>
      <c r="N422" s="262"/>
      <c r="O422" s="219"/>
      <c r="P422" s="220"/>
      <c r="Q422" s="4"/>
      <c r="R422" s="4"/>
      <c r="S422" s="4"/>
      <c r="T422" s="4"/>
      <c r="U422" s="4"/>
      <c r="V422" s="4"/>
      <c r="W422" s="4"/>
      <c r="X422" s="38">
        <f t="shared" si="454"/>
        <v>0</v>
      </c>
      <c r="Y422" s="26"/>
      <c r="Z422" s="224"/>
    </row>
    <row r="423" spans="1:26" ht="15.75" thickBot="1" x14ac:dyDescent="0.3">
      <c r="A423" s="26"/>
      <c r="B423" s="263"/>
      <c r="C423" s="31" t="s">
        <v>30</v>
      </c>
      <c r="D423" s="31"/>
      <c r="E423" s="44">
        <f t="shared" ref="E423:K423" si="455">ROUND(SUM(E420:E422),0)</f>
        <v>0</v>
      </c>
      <c r="F423" s="44">
        <f t="shared" si="455"/>
        <v>0</v>
      </c>
      <c r="G423" s="44">
        <f t="shared" si="455"/>
        <v>0</v>
      </c>
      <c r="H423" s="44">
        <f t="shared" si="455"/>
        <v>0</v>
      </c>
      <c r="I423" s="44">
        <f t="shared" si="455"/>
        <v>0</v>
      </c>
      <c r="J423" s="44">
        <f t="shared" si="455"/>
        <v>0</v>
      </c>
      <c r="K423" s="44">
        <f t="shared" si="455"/>
        <v>0</v>
      </c>
      <c r="L423" s="45">
        <f>SUM(E423:K423)</f>
        <v>0</v>
      </c>
      <c r="M423" s="26"/>
      <c r="N423" s="263"/>
      <c r="O423" s="31" t="s">
        <v>13</v>
      </c>
      <c r="P423" s="31"/>
      <c r="Q423" s="44">
        <f t="shared" ref="Q423:W423" si="456">ROUND(SUM(Q420:Q422),0)</f>
        <v>0</v>
      </c>
      <c r="R423" s="44">
        <f t="shared" si="456"/>
        <v>0</v>
      </c>
      <c r="S423" s="44">
        <f t="shared" si="456"/>
        <v>0</v>
      </c>
      <c r="T423" s="44">
        <f t="shared" si="456"/>
        <v>0</v>
      </c>
      <c r="U423" s="44">
        <f t="shared" si="456"/>
        <v>0</v>
      </c>
      <c r="V423" s="44">
        <f t="shared" si="456"/>
        <v>0</v>
      </c>
      <c r="W423" s="44">
        <f t="shared" si="456"/>
        <v>0</v>
      </c>
      <c r="X423" s="45">
        <f t="shared" si="454"/>
        <v>0</v>
      </c>
      <c r="Y423" s="26"/>
      <c r="Z423" s="224"/>
    </row>
    <row r="424" spans="1:26" x14ac:dyDescent="0.25">
      <c r="A424" s="26"/>
      <c r="B424" s="261" t="s">
        <v>33</v>
      </c>
      <c r="C424" s="112" t="s">
        <v>32</v>
      </c>
      <c r="D424" s="112"/>
      <c r="E424" s="35">
        <f>E379</f>
        <v>2023</v>
      </c>
      <c r="F424" s="35">
        <f t="shared" ref="F424:K424" si="457">F379</f>
        <v>2024</v>
      </c>
      <c r="G424" s="35">
        <f t="shared" si="457"/>
        <v>2025</v>
      </c>
      <c r="H424" s="35">
        <f t="shared" si="457"/>
        <v>2026</v>
      </c>
      <c r="I424" s="35">
        <f t="shared" si="457"/>
        <v>2027</v>
      </c>
      <c r="J424" s="35">
        <f t="shared" si="457"/>
        <v>2028</v>
      </c>
      <c r="K424" s="35">
        <f t="shared" si="457"/>
        <v>2029</v>
      </c>
      <c r="L424" s="28" t="s">
        <v>5</v>
      </c>
      <c r="M424" s="26"/>
      <c r="N424" s="261" t="s">
        <v>33</v>
      </c>
      <c r="O424" s="112" t="s">
        <v>32</v>
      </c>
      <c r="P424" s="112"/>
      <c r="Q424" s="35">
        <f>Q379</f>
        <v>2023</v>
      </c>
      <c r="R424" s="35">
        <f t="shared" ref="R424:W424" si="458">R379</f>
        <v>2024</v>
      </c>
      <c r="S424" s="35">
        <f t="shared" si="458"/>
        <v>2025</v>
      </c>
      <c r="T424" s="35">
        <f t="shared" si="458"/>
        <v>2026</v>
      </c>
      <c r="U424" s="35">
        <f t="shared" si="458"/>
        <v>2027</v>
      </c>
      <c r="V424" s="35">
        <f t="shared" si="458"/>
        <v>2028</v>
      </c>
      <c r="W424" s="35">
        <f t="shared" si="458"/>
        <v>2029</v>
      </c>
      <c r="X424" s="28" t="s">
        <v>5</v>
      </c>
      <c r="Y424" s="26"/>
      <c r="Z424" s="224"/>
    </row>
    <row r="425" spans="1:26" x14ac:dyDescent="0.25">
      <c r="A425" s="26"/>
      <c r="B425" s="262"/>
      <c r="C425" s="290"/>
      <c r="D425" s="291"/>
      <c r="E425" s="4"/>
      <c r="F425" s="4"/>
      <c r="G425" s="4"/>
      <c r="H425" s="4"/>
      <c r="I425" s="4"/>
      <c r="J425" s="4"/>
      <c r="K425" s="4"/>
      <c r="L425" s="38">
        <f>SUM(E425:K425)</f>
        <v>0</v>
      </c>
      <c r="M425" s="26"/>
      <c r="N425" s="262"/>
      <c r="O425" s="290"/>
      <c r="P425" s="291"/>
      <c r="Q425" s="4"/>
      <c r="R425" s="4"/>
      <c r="S425" s="4"/>
      <c r="T425" s="4"/>
      <c r="U425" s="4"/>
      <c r="V425" s="4"/>
      <c r="W425" s="4"/>
      <c r="X425" s="38">
        <f t="shared" ref="X425:X426" si="459">SUM(Q425:W425)</f>
        <v>0</v>
      </c>
      <c r="Y425" s="26"/>
      <c r="Z425" s="224"/>
    </row>
    <row r="426" spans="1:26" ht="15.75" thickBot="1" x14ac:dyDescent="0.3">
      <c r="A426" s="26"/>
      <c r="B426" s="263"/>
      <c r="C426" s="31" t="s">
        <v>34</v>
      </c>
      <c r="D426" s="31"/>
      <c r="E426" s="44">
        <f t="shared" ref="E426:K426" si="460">ROUND(SUM(E425:E425),0)</f>
        <v>0</v>
      </c>
      <c r="F426" s="44">
        <f t="shared" si="460"/>
        <v>0</v>
      </c>
      <c r="G426" s="44">
        <f t="shared" si="460"/>
        <v>0</v>
      </c>
      <c r="H426" s="44">
        <f t="shared" si="460"/>
        <v>0</v>
      </c>
      <c r="I426" s="44">
        <f t="shared" si="460"/>
        <v>0</v>
      </c>
      <c r="J426" s="44">
        <f t="shared" si="460"/>
        <v>0</v>
      </c>
      <c r="K426" s="44">
        <f t="shared" si="460"/>
        <v>0</v>
      </c>
      <c r="L426" s="45">
        <f>SUM(E426:K426)</f>
        <v>0</v>
      </c>
      <c r="M426" s="26"/>
      <c r="N426" s="263"/>
      <c r="O426" s="31" t="s">
        <v>34</v>
      </c>
      <c r="P426" s="31"/>
      <c r="Q426" s="44">
        <f t="shared" ref="Q426:W426" si="461">ROUND(SUM(Q425:Q425),0)</f>
        <v>0</v>
      </c>
      <c r="R426" s="44">
        <f t="shared" si="461"/>
        <v>0</v>
      </c>
      <c r="S426" s="44">
        <f t="shared" si="461"/>
        <v>0</v>
      </c>
      <c r="T426" s="44">
        <f t="shared" si="461"/>
        <v>0</v>
      </c>
      <c r="U426" s="44">
        <f t="shared" si="461"/>
        <v>0</v>
      </c>
      <c r="V426" s="44">
        <f t="shared" si="461"/>
        <v>0</v>
      </c>
      <c r="W426" s="44">
        <f t="shared" si="461"/>
        <v>0</v>
      </c>
      <c r="X426" s="45">
        <f t="shared" si="459"/>
        <v>0</v>
      </c>
      <c r="Y426" s="26"/>
      <c r="Z426" s="224"/>
    </row>
    <row r="427" spans="1:26" x14ac:dyDescent="0.25">
      <c r="A427" s="26"/>
      <c r="B427" s="261" t="s">
        <v>14</v>
      </c>
      <c r="C427" s="112"/>
      <c r="D427" s="112"/>
      <c r="E427" s="35">
        <f t="shared" ref="E427:K427" si="462">E379</f>
        <v>2023</v>
      </c>
      <c r="F427" s="35">
        <f t="shared" si="462"/>
        <v>2024</v>
      </c>
      <c r="G427" s="35">
        <f t="shared" si="462"/>
        <v>2025</v>
      </c>
      <c r="H427" s="35">
        <f t="shared" si="462"/>
        <v>2026</v>
      </c>
      <c r="I427" s="35">
        <f t="shared" si="462"/>
        <v>2027</v>
      </c>
      <c r="J427" s="35">
        <f t="shared" si="462"/>
        <v>2028</v>
      </c>
      <c r="K427" s="35">
        <f t="shared" si="462"/>
        <v>2029</v>
      </c>
      <c r="L427" s="28" t="s">
        <v>2</v>
      </c>
      <c r="M427" s="26"/>
      <c r="N427" s="261" t="s">
        <v>14</v>
      </c>
      <c r="O427" s="112"/>
      <c r="P427" s="112"/>
      <c r="Q427" s="35">
        <f t="shared" ref="Q427:W427" si="463">Q379</f>
        <v>2023</v>
      </c>
      <c r="R427" s="35">
        <f t="shared" si="463"/>
        <v>2024</v>
      </c>
      <c r="S427" s="35">
        <f t="shared" si="463"/>
        <v>2025</v>
      </c>
      <c r="T427" s="35">
        <f t="shared" si="463"/>
        <v>2026</v>
      </c>
      <c r="U427" s="35">
        <f t="shared" si="463"/>
        <v>2027</v>
      </c>
      <c r="V427" s="35">
        <f t="shared" si="463"/>
        <v>2028</v>
      </c>
      <c r="W427" s="35">
        <f t="shared" si="463"/>
        <v>2029</v>
      </c>
      <c r="X427" s="28" t="s">
        <v>2</v>
      </c>
      <c r="Y427" s="26"/>
      <c r="Z427" s="224"/>
    </row>
    <row r="428" spans="1:26" x14ac:dyDescent="0.25">
      <c r="A428" s="26"/>
      <c r="B428" s="262"/>
      <c r="C428" s="46" t="s">
        <v>35</v>
      </c>
      <c r="D428" s="46"/>
      <c r="E428" s="37">
        <f t="shared" ref="E428:K428" si="464">E403+E411+E418+E423+E426</f>
        <v>0</v>
      </c>
      <c r="F428" s="37">
        <f t="shared" si="464"/>
        <v>0</v>
      </c>
      <c r="G428" s="37">
        <f t="shared" si="464"/>
        <v>0</v>
      </c>
      <c r="H428" s="37">
        <f t="shared" si="464"/>
        <v>0</v>
      </c>
      <c r="I428" s="37">
        <f t="shared" si="464"/>
        <v>0</v>
      </c>
      <c r="J428" s="37">
        <f t="shared" si="464"/>
        <v>0</v>
      </c>
      <c r="K428" s="37">
        <f t="shared" si="464"/>
        <v>0</v>
      </c>
      <c r="L428" s="38">
        <f>SUM(E428:K428)</f>
        <v>0</v>
      </c>
      <c r="M428" s="26"/>
      <c r="N428" s="262"/>
      <c r="O428" s="46" t="s">
        <v>35</v>
      </c>
      <c r="P428" s="46"/>
      <c r="Q428" s="37">
        <f t="shared" ref="Q428:W428" si="465">Q403+Q411+Q418+Q423+Q426</f>
        <v>0</v>
      </c>
      <c r="R428" s="37">
        <f t="shared" si="465"/>
        <v>0</v>
      </c>
      <c r="S428" s="37">
        <f t="shared" si="465"/>
        <v>0</v>
      </c>
      <c r="T428" s="37">
        <f t="shared" si="465"/>
        <v>0</v>
      </c>
      <c r="U428" s="37">
        <f t="shared" si="465"/>
        <v>0</v>
      </c>
      <c r="V428" s="37">
        <f t="shared" si="465"/>
        <v>0</v>
      </c>
      <c r="W428" s="37">
        <f t="shared" si="465"/>
        <v>0</v>
      </c>
      <c r="X428" s="38">
        <f>SUM(Q428:W428)</f>
        <v>0</v>
      </c>
      <c r="Y428" s="26"/>
      <c r="Z428" s="224"/>
    </row>
    <row r="429" spans="1:26" x14ac:dyDescent="0.25">
      <c r="A429" s="26"/>
      <c r="B429" s="262"/>
      <c r="C429" s="46" t="str">
        <f>IF(S370="GTS-institute","Cost factor (GTS)","")</f>
        <v/>
      </c>
      <c r="D429" s="86" t="str">
        <f>IF(V375&lt;&gt;0,V375,"")</f>
        <v/>
      </c>
      <c r="E429" s="37" t="str">
        <f>IF(AND(V375&lt;&gt;0,S370="GTS-institute"),E403*D429-E403,"")</f>
        <v/>
      </c>
      <c r="F429" s="37" t="str">
        <f>IF(AND(V375&lt;&gt;0,S370="GTS-institute"),F403*D429-F403,"")</f>
        <v/>
      </c>
      <c r="G429" s="37" t="str">
        <f>IF(AND(V375&lt;&gt;0,S370="GTS-institute"),G403*D429-G403,"")</f>
        <v/>
      </c>
      <c r="H429" s="37" t="str">
        <f>IF(AND(V375&lt;&gt;0,S370="GTS-institute"),H403*D429-H403,"")</f>
        <v/>
      </c>
      <c r="I429" s="37" t="str">
        <f>IF(AND(V375&lt;&gt;0,S370="GTS-institute"),I403*D429-I403,"")</f>
        <v/>
      </c>
      <c r="J429" s="37" t="str">
        <f>IF(AND(V375&lt;&gt;0,S370="GTS-institute"),J403*D429-J403,"")</f>
        <v/>
      </c>
      <c r="K429" s="37" t="str">
        <f>IF(AND(V375&lt;&gt;0,S370="GTS-institute"),K403*D429-K403,"")</f>
        <v/>
      </c>
      <c r="L429" s="38"/>
      <c r="M429" s="26"/>
      <c r="N429" s="262"/>
      <c r="O429" s="46" t="str">
        <f>IF(S370="GTS-institute","Cost factor (GTS)","")</f>
        <v/>
      </c>
      <c r="P429" s="86" t="str">
        <f>IF(V375&lt;&gt;0,V375,"")</f>
        <v/>
      </c>
      <c r="Q429" s="37" t="str">
        <f>IF(AND(V375&lt;&gt;0,S370="GTS-institute"),Q403*D429-Q403,"")</f>
        <v/>
      </c>
      <c r="R429" s="37" t="str">
        <f>IF(AND(V375&lt;&gt;0,S370="GTS-institute"),R403*D429-R403,"")</f>
        <v/>
      </c>
      <c r="S429" s="37" t="str">
        <f>IF(AND(V375&lt;&gt;0,S370="GTS-institute"),S403*D429-S403,"")</f>
        <v/>
      </c>
      <c r="T429" s="37" t="str">
        <f>IF(AND(V375&lt;&gt;0,S370="GTS-institute"),T403*D429-T403,"")</f>
        <v/>
      </c>
      <c r="U429" s="37" t="str">
        <f>IF(AND(V375&lt;&gt;0,S370="GTS-institute"),U403*D429-U403,"")</f>
        <v/>
      </c>
      <c r="V429" s="37" t="str">
        <f>IF(AND(V375&lt;&gt;0,S370="GTS-institute"),V403*D429-V403,"")</f>
        <v/>
      </c>
      <c r="W429" s="37" t="str">
        <f>IF(AND(V375&lt;&gt;0,S370="GTS-institute"),W403*D429-W403,"")</f>
        <v/>
      </c>
      <c r="X429" s="38">
        <f>SUM(Q429:W429)</f>
        <v>0</v>
      </c>
      <c r="Y429" s="26"/>
      <c r="Z429" s="224"/>
    </row>
    <row r="430" spans="1:26" x14ac:dyDescent="0.25">
      <c r="A430" s="26"/>
      <c r="B430" s="262"/>
      <c r="C430" s="46" t="str">
        <f>IF(S370="GTS-institute","","Overhead rate")</f>
        <v>Overhead rate</v>
      </c>
      <c r="D430" s="87">
        <f>IF(C430="Overhead rate",V373,"0")</f>
        <v>0</v>
      </c>
      <c r="E430" s="37">
        <f>D430*(E428-E426)</f>
        <v>0</v>
      </c>
      <c r="F430" s="37">
        <f>D430*(F428-F426)</f>
        <v>0</v>
      </c>
      <c r="G430" s="37">
        <f>D430*(G428-G426)</f>
        <v>0</v>
      </c>
      <c r="H430" s="37">
        <f>D430*(H428-H426)</f>
        <v>0</v>
      </c>
      <c r="I430" s="37">
        <f>D430*(I428-I426)</f>
        <v>0</v>
      </c>
      <c r="J430" s="37">
        <f>D430*(J428-J426)</f>
        <v>0</v>
      </c>
      <c r="K430" s="37">
        <f>D430*(K428-K426)</f>
        <v>0</v>
      </c>
      <c r="L430" s="38">
        <f>SUM(E430:K430)</f>
        <v>0</v>
      </c>
      <c r="M430" s="26"/>
      <c r="N430" s="262"/>
      <c r="O430" s="46" t="str">
        <f>IF(S370="GTS-institute","","Overhead rate")</f>
        <v>Overhead rate</v>
      </c>
      <c r="P430" s="47">
        <f>D430</f>
        <v>0</v>
      </c>
      <c r="Q430" s="37">
        <f>P430*(Q428-Q426)</f>
        <v>0</v>
      </c>
      <c r="R430" s="37">
        <f>P430*(R428-R426)</f>
        <v>0</v>
      </c>
      <c r="S430" s="37">
        <f>P430*(S428-S426)</f>
        <v>0</v>
      </c>
      <c r="T430" s="37">
        <f>P430*(T428-T426)</f>
        <v>0</v>
      </c>
      <c r="U430" s="37">
        <f>P430*(U428-U426)</f>
        <v>0</v>
      </c>
      <c r="V430" s="37">
        <f>P430*(V428-V426)</f>
        <v>0</v>
      </c>
      <c r="W430" s="37">
        <f>P430*(W428-W426)</f>
        <v>0</v>
      </c>
      <c r="X430" s="38">
        <f>SUM(Q430:W430)</f>
        <v>0</v>
      </c>
      <c r="Y430" s="26"/>
      <c r="Z430" s="224"/>
    </row>
    <row r="431" spans="1:26" ht="15.75" thickBot="1" x14ac:dyDescent="0.3">
      <c r="A431" s="48"/>
      <c r="B431" s="263"/>
      <c r="C431" s="31" t="s">
        <v>15</v>
      </c>
      <c r="D431" s="31"/>
      <c r="E431" s="44">
        <f>SUM(E428:E430)</f>
        <v>0</v>
      </c>
      <c r="F431" s="44">
        <f t="shared" ref="F431:K431" si="466">SUM(F428:F430)</f>
        <v>0</v>
      </c>
      <c r="G431" s="44">
        <f t="shared" si="466"/>
        <v>0</v>
      </c>
      <c r="H431" s="44">
        <f t="shared" si="466"/>
        <v>0</v>
      </c>
      <c r="I431" s="44">
        <f t="shared" si="466"/>
        <v>0</v>
      </c>
      <c r="J431" s="44">
        <f t="shared" si="466"/>
        <v>0</v>
      </c>
      <c r="K431" s="44">
        <f t="shared" si="466"/>
        <v>0</v>
      </c>
      <c r="L431" s="45">
        <f>SUM(E431:K431)</f>
        <v>0</v>
      </c>
      <c r="M431" s="48"/>
      <c r="N431" s="263"/>
      <c r="O431" s="31" t="s">
        <v>15</v>
      </c>
      <c r="P431" s="31"/>
      <c r="Q431" s="44">
        <f t="shared" ref="Q431:W431" si="467">SUM(Q428:Q430)</f>
        <v>0</v>
      </c>
      <c r="R431" s="44">
        <f t="shared" si="467"/>
        <v>0</v>
      </c>
      <c r="S431" s="44">
        <f t="shared" si="467"/>
        <v>0</v>
      </c>
      <c r="T431" s="44">
        <f t="shared" si="467"/>
        <v>0</v>
      </c>
      <c r="U431" s="44">
        <f t="shared" si="467"/>
        <v>0</v>
      </c>
      <c r="V431" s="44">
        <f t="shared" si="467"/>
        <v>0</v>
      </c>
      <c r="W431" s="44">
        <f t="shared" si="467"/>
        <v>0</v>
      </c>
      <c r="X431" s="45">
        <f>SUM(Q431:W431)</f>
        <v>0</v>
      </c>
      <c r="Y431" s="48"/>
      <c r="Z431" s="224"/>
    </row>
    <row r="432" spans="1:26" ht="15.75" thickBot="1" x14ac:dyDescent="0.3">
      <c r="A432" s="49"/>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1"/>
      <c r="Z432" s="225"/>
    </row>
    <row r="434" spans="1:26" ht="15.75" thickBot="1" x14ac:dyDescent="0.3"/>
    <row r="435" spans="1:26" x14ac:dyDescent="0.25">
      <c r="A435" s="7"/>
      <c r="B435" s="8"/>
      <c r="C435" s="8"/>
      <c r="D435" s="8"/>
      <c r="E435" s="9">
        <f t="shared" ref="E435:K435" si="468">E15</f>
        <v>2023</v>
      </c>
      <c r="F435" s="9">
        <f t="shared" si="468"/>
        <v>2024</v>
      </c>
      <c r="G435" s="9">
        <f t="shared" si="468"/>
        <v>2025</v>
      </c>
      <c r="H435" s="9">
        <f t="shared" si="468"/>
        <v>2026</v>
      </c>
      <c r="I435" s="9">
        <f t="shared" si="468"/>
        <v>2027</v>
      </c>
      <c r="J435" s="9">
        <f t="shared" si="468"/>
        <v>2028</v>
      </c>
      <c r="K435" s="9">
        <f t="shared" si="468"/>
        <v>2029</v>
      </c>
      <c r="L435" s="9" t="s">
        <v>2</v>
      </c>
      <c r="M435" s="8"/>
      <c r="N435" s="8"/>
      <c r="O435" s="8"/>
      <c r="P435" s="8"/>
      <c r="Q435" s="8"/>
      <c r="R435" s="8"/>
      <c r="S435" s="8"/>
      <c r="T435" s="8"/>
      <c r="U435" s="8"/>
      <c r="V435" s="8"/>
      <c r="W435" s="8"/>
      <c r="X435" s="8"/>
      <c r="Y435" s="10"/>
      <c r="Z435" s="223" t="s">
        <v>54</v>
      </c>
    </row>
    <row r="436" spans="1:26" ht="18.75" customHeight="1" x14ac:dyDescent="0.25">
      <c r="A436" s="12"/>
      <c r="B436" s="181" t="s">
        <v>24</v>
      </c>
      <c r="C436" s="289"/>
      <c r="D436" s="13" t="s">
        <v>26</v>
      </c>
      <c r="E436" s="15">
        <f t="shared" ref="E436:L436" si="469">IF(E501=0,0%,E501/(E501+Q501))</f>
        <v>0</v>
      </c>
      <c r="F436" s="15">
        <f t="shared" si="469"/>
        <v>0</v>
      </c>
      <c r="G436" s="15">
        <f t="shared" si="469"/>
        <v>0</v>
      </c>
      <c r="H436" s="15">
        <f t="shared" si="469"/>
        <v>0</v>
      </c>
      <c r="I436" s="15">
        <f t="shared" si="469"/>
        <v>0</v>
      </c>
      <c r="J436" s="15">
        <f t="shared" si="469"/>
        <v>0</v>
      </c>
      <c r="K436" s="15">
        <f t="shared" si="469"/>
        <v>0</v>
      </c>
      <c r="L436" s="14">
        <f t="shared" si="469"/>
        <v>0</v>
      </c>
      <c r="M436" s="16"/>
      <c r="N436" s="179" t="s">
        <v>44</v>
      </c>
      <c r="O436" s="179"/>
      <c r="P436" s="179"/>
      <c r="Q436" s="275" t="s">
        <v>82</v>
      </c>
      <c r="R436" s="275"/>
      <c r="S436" s="275"/>
      <c r="T436" s="275"/>
      <c r="U436" s="275"/>
      <c r="V436" s="275"/>
      <c r="W436" s="275"/>
      <c r="X436" s="275"/>
      <c r="Y436" s="17"/>
      <c r="Z436" s="224"/>
    </row>
    <row r="437" spans="1:26" ht="15" customHeight="1" x14ac:dyDescent="0.25">
      <c r="A437" s="12"/>
      <c r="B437" s="181" t="s">
        <v>25</v>
      </c>
      <c r="C437" s="289"/>
      <c r="D437" s="13" t="s">
        <v>27</v>
      </c>
      <c r="E437" s="18">
        <f t="shared" ref="E437:K437" si="470">E501</f>
        <v>0</v>
      </c>
      <c r="F437" s="18">
        <f t="shared" si="470"/>
        <v>0</v>
      </c>
      <c r="G437" s="18">
        <f t="shared" si="470"/>
        <v>0</v>
      </c>
      <c r="H437" s="18">
        <f t="shared" si="470"/>
        <v>0</v>
      </c>
      <c r="I437" s="18">
        <f t="shared" si="470"/>
        <v>0</v>
      </c>
      <c r="J437" s="18">
        <f t="shared" si="470"/>
        <v>0</v>
      </c>
      <c r="K437" s="18">
        <f t="shared" si="470"/>
        <v>0</v>
      </c>
      <c r="L437" s="18">
        <f>SUM(E437:K437)</f>
        <v>0</v>
      </c>
      <c r="M437" s="16"/>
      <c r="N437" s="179"/>
      <c r="O437" s="179"/>
      <c r="P437" s="179"/>
      <c r="Q437" s="19"/>
      <c r="R437" s="19"/>
      <c r="S437" s="19"/>
      <c r="T437" s="19"/>
      <c r="U437" s="19"/>
      <c r="V437" s="19"/>
      <c r="W437" s="19"/>
      <c r="X437" s="19"/>
      <c r="Y437" s="17"/>
      <c r="Z437" s="224"/>
    </row>
    <row r="438" spans="1:26" ht="18.75" customHeight="1" x14ac:dyDescent="0.25">
      <c r="A438" s="12"/>
      <c r="B438" s="16"/>
      <c r="C438" s="16"/>
      <c r="D438" s="16"/>
      <c r="E438" s="16"/>
      <c r="F438" s="16"/>
      <c r="G438" s="16"/>
      <c r="H438" s="16"/>
      <c r="I438" s="16"/>
      <c r="J438" s="16"/>
      <c r="K438" s="16"/>
      <c r="L438" s="16"/>
      <c r="M438" s="16"/>
      <c r="N438" s="179"/>
      <c r="O438" s="179"/>
      <c r="P438" s="179"/>
      <c r="Q438" s="215" t="s">
        <v>83</v>
      </c>
      <c r="R438" s="216"/>
      <c r="S438" s="211" t="str">
        <f>IF($D$4="","",$D$4)</f>
        <v/>
      </c>
      <c r="T438" s="211"/>
      <c r="U438" s="211"/>
      <c r="V438" s="211"/>
      <c r="W438" s="211"/>
      <c r="X438" s="212"/>
      <c r="Y438" s="17"/>
      <c r="Z438" s="224"/>
    </row>
    <row r="439" spans="1:26" ht="15" customHeight="1" x14ac:dyDescent="0.25">
      <c r="A439" s="12"/>
      <c r="B439" s="177" t="s">
        <v>16</v>
      </c>
      <c r="C439" s="177"/>
      <c r="D439" s="177"/>
      <c r="E439" s="20">
        <f t="shared" ref="E439:K439" si="471">E473+Q473</f>
        <v>0</v>
      </c>
      <c r="F439" s="20">
        <f t="shared" si="471"/>
        <v>0</v>
      </c>
      <c r="G439" s="20">
        <f t="shared" si="471"/>
        <v>0</v>
      </c>
      <c r="H439" s="20">
        <f t="shared" si="471"/>
        <v>0</v>
      </c>
      <c r="I439" s="20">
        <f t="shared" si="471"/>
        <v>0</v>
      </c>
      <c r="J439" s="20">
        <f t="shared" si="471"/>
        <v>0</v>
      </c>
      <c r="K439" s="20">
        <f t="shared" si="471"/>
        <v>0</v>
      </c>
      <c r="L439" s="18">
        <f t="shared" ref="L439:L446" si="472">SUM(E439:K439)</f>
        <v>0</v>
      </c>
      <c r="M439" s="21"/>
      <c r="N439" s="179"/>
      <c r="O439" s="179"/>
      <c r="P439" s="179"/>
      <c r="Q439" s="217"/>
      <c r="R439" s="218"/>
      <c r="S439" s="213"/>
      <c r="T439" s="213"/>
      <c r="U439" s="213"/>
      <c r="V439" s="213"/>
      <c r="W439" s="213"/>
      <c r="X439" s="214"/>
      <c r="Y439" s="17"/>
      <c r="Z439" s="224"/>
    </row>
    <row r="440" spans="1:26" ht="18.75" customHeight="1" x14ac:dyDescent="0.25">
      <c r="A440" s="12"/>
      <c r="B440" s="178" t="s">
        <v>17</v>
      </c>
      <c r="C440" s="178"/>
      <c r="D440" s="178"/>
      <c r="E440" s="20">
        <f t="shared" ref="E440:K440" si="473">E481+Q481</f>
        <v>0</v>
      </c>
      <c r="F440" s="20">
        <f t="shared" si="473"/>
        <v>0</v>
      </c>
      <c r="G440" s="20">
        <f t="shared" si="473"/>
        <v>0</v>
      </c>
      <c r="H440" s="20">
        <f t="shared" si="473"/>
        <v>0</v>
      </c>
      <c r="I440" s="20">
        <f t="shared" si="473"/>
        <v>0</v>
      </c>
      <c r="J440" s="20">
        <f t="shared" si="473"/>
        <v>0</v>
      </c>
      <c r="K440" s="20">
        <f t="shared" si="473"/>
        <v>0</v>
      </c>
      <c r="L440" s="18">
        <f t="shared" si="472"/>
        <v>0</v>
      </c>
      <c r="M440" s="21"/>
      <c r="N440" s="179"/>
      <c r="O440" s="179"/>
      <c r="P440" s="179"/>
      <c r="Q440" s="215" t="s">
        <v>94</v>
      </c>
      <c r="R440" s="216"/>
      <c r="S440" s="231" t="str">
        <f>$D$6</f>
        <v xml:space="preserve"> - </v>
      </c>
      <c r="T440" s="231"/>
      <c r="U440" s="231"/>
      <c r="V440" s="231"/>
      <c r="W440" s="231"/>
      <c r="X440" s="232"/>
      <c r="Y440" s="17"/>
      <c r="Z440" s="224"/>
    </row>
    <row r="441" spans="1:26" ht="15" customHeight="1" x14ac:dyDescent="0.25">
      <c r="A441" s="12"/>
      <c r="B441" s="178" t="s">
        <v>18</v>
      </c>
      <c r="C441" s="178"/>
      <c r="D441" s="178"/>
      <c r="E441" s="20">
        <f t="shared" ref="E441:K441" si="474">E488+Q488</f>
        <v>0</v>
      </c>
      <c r="F441" s="20">
        <f t="shared" si="474"/>
        <v>0</v>
      </c>
      <c r="G441" s="20">
        <f t="shared" si="474"/>
        <v>0</v>
      </c>
      <c r="H441" s="20">
        <f t="shared" si="474"/>
        <v>0</v>
      </c>
      <c r="I441" s="20">
        <f t="shared" si="474"/>
        <v>0</v>
      </c>
      <c r="J441" s="20">
        <f t="shared" si="474"/>
        <v>0</v>
      </c>
      <c r="K441" s="20">
        <f t="shared" si="474"/>
        <v>0</v>
      </c>
      <c r="L441" s="18">
        <f t="shared" si="472"/>
        <v>0</v>
      </c>
      <c r="M441" s="21"/>
      <c r="N441" s="179"/>
      <c r="O441" s="179"/>
      <c r="P441" s="179"/>
      <c r="Q441" s="217"/>
      <c r="R441" s="218"/>
      <c r="S441" s="213"/>
      <c r="T441" s="213"/>
      <c r="U441" s="213"/>
      <c r="V441" s="213"/>
      <c r="W441" s="213"/>
      <c r="X441" s="214"/>
      <c r="Y441" s="17"/>
      <c r="Z441" s="224"/>
    </row>
    <row r="442" spans="1:26" ht="18.75" customHeight="1" x14ac:dyDescent="0.25">
      <c r="A442" s="12"/>
      <c r="B442" s="178" t="s">
        <v>19</v>
      </c>
      <c r="C442" s="178"/>
      <c r="D442" s="178"/>
      <c r="E442" s="20">
        <f t="shared" ref="E442:K442" si="475">E493+Q493</f>
        <v>0</v>
      </c>
      <c r="F442" s="20">
        <f t="shared" si="475"/>
        <v>0</v>
      </c>
      <c r="G442" s="20">
        <f t="shared" si="475"/>
        <v>0</v>
      </c>
      <c r="H442" s="20">
        <f t="shared" si="475"/>
        <v>0</v>
      </c>
      <c r="I442" s="20">
        <f t="shared" si="475"/>
        <v>0</v>
      </c>
      <c r="J442" s="20">
        <f t="shared" si="475"/>
        <v>0</v>
      </c>
      <c r="K442" s="20">
        <f t="shared" si="475"/>
        <v>0</v>
      </c>
      <c r="L442" s="18">
        <f t="shared" si="472"/>
        <v>0</v>
      </c>
      <c r="M442" s="21"/>
      <c r="N442" s="179"/>
      <c r="O442" s="179"/>
      <c r="P442" s="179"/>
      <c r="Q442" s="279"/>
      <c r="R442" s="279"/>
      <c r="S442" s="279"/>
      <c r="T442" s="279"/>
      <c r="U442" s="279"/>
      <c r="V442" s="279"/>
      <c r="W442" s="83"/>
      <c r="X442" s="83"/>
      <c r="Y442" s="17"/>
      <c r="Z442" s="224"/>
    </row>
    <row r="443" spans="1:26" ht="15" customHeight="1" x14ac:dyDescent="0.25">
      <c r="A443" s="12"/>
      <c r="B443" s="178" t="s">
        <v>20</v>
      </c>
      <c r="C443" s="178"/>
      <c r="D443" s="178"/>
      <c r="E443" s="20">
        <f t="shared" ref="E443:K443" si="476">E496+Q496</f>
        <v>0</v>
      </c>
      <c r="F443" s="20">
        <f t="shared" si="476"/>
        <v>0</v>
      </c>
      <c r="G443" s="20">
        <f t="shared" si="476"/>
        <v>0</v>
      </c>
      <c r="H443" s="20">
        <f t="shared" si="476"/>
        <v>0</v>
      </c>
      <c r="I443" s="20">
        <f t="shared" si="476"/>
        <v>0</v>
      </c>
      <c r="J443" s="20">
        <f t="shared" si="476"/>
        <v>0</v>
      </c>
      <c r="K443" s="20">
        <f t="shared" si="476"/>
        <v>0</v>
      </c>
      <c r="L443" s="18">
        <f t="shared" si="472"/>
        <v>0</v>
      </c>
      <c r="M443" s="21"/>
      <c r="N443" s="179"/>
      <c r="O443" s="179"/>
      <c r="P443" s="179"/>
      <c r="Q443" s="234" t="s">
        <v>97</v>
      </c>
      <c r="R443" s="235"/>
      <c r="S443" s="236"/>
      <c r="T443" s="243" t="s">
        <v>98</v>
      </c>
      <c r="U443" s="244"/>
      <c r="V443" s="247">
        <f>$G$9</f>
        <v>0</v>
      </c>
      <c r="W443" s="248"/>
      <c r="X443" s="249"/>
      <c r="Y443" s="17"/>
      <c r="Z443" s="224"/>
    </row>
    <row r="444" spans="1:26" ht="18.75" customHeight="1" x14ac:dyDescent="0.25">
      <c r="A444" s="12"/>
      <c r="B444" s="178" t="s">
        <v>21</v>
      </c>
      <c r="C444" s="178"/>
      <c r="D444" s="178"/>
      <c r="E444" s="18">
        <f>SUM(E499:E500)+SUM(Q499:Q500)</f>
        <v>0</v>
      </c>
      <c r="F444" s="18">
        <f t="shared" ref="F444" si="477">SUM(F499:F500)+SUM(R499:R500)</f>
        <v>0</v>
      </c>
      <c r="G444" s="18">
        <f t="shared" ref="G444" si="478">SUM(G499:G500)+SUM(S499:S500)</f>
        <v>0</v>
      </c>
      <c r="H444" s="18">
        <f t="shared" ref="H444:K444" si="479">SUM(H499:H500)+SUM(T499:T500)</f>
        <v>0</v>
      </c>
      <c r="I444" s="18">
        <f t="shared" si="479"/>
        <v>0</v>
      </c>
      <c r="J444" s="18">
        <f t="shared" si="479"/>
        <v>0</v>
      </c>
      <c r="K444" s="18">
        <f t="shared" si="479"/>
        <v>0</v>
      </c>
      <c r="L444" s="18">
        <f t="shared" si="472"/>
        <v>0</v>
      </c>
      <c r="M444" s="21"/>
      <c r="N444" s="179"/>
      <c r="O444" s="179"/>
      <c r="P444" s="179"/>
      <c r="Q444" s="237"/>
      <c r="R444" s="238"/>
      <c r="S444" s="239"/>
      <c r="T444" s="245"/>
      <c r="U444" s="246"/>
      <c r="V444" s="250"/>
      <c r="W444" s="251"/>
      <c r="X444" s="252"/>
      <c r="Y444" s="17"/>
      <c r="Z444" s="224"/>
    </row>
    <row r="445" spans="1:26" ht="15" customHeight="1" x14ac:dyDescent="0.25">
      <c r="A445" s="12"/>
      <c r="B445" s="178" t="s">
        <v>22</v>
      </c>
      <c r="C445" s="178"/>
      <c r="D445" s="178"/>
      <c r="E445" s="18">
        <f t="shared" ref="E445:K445" si="480">E498+Q498</f>
        <v>0</v>
      </c>
      <c r="F445" s="18">
        <f t="shared" si="480"/>
        <v>0</v>
      </c>
      <c r="G445" s="18">
        <f t="shared" si="480"/>
        <v>0</v>
      </c>
      <c r="H445" s="18">
        <f t="shared" si="480"/>
        <v>0</v>
      </c>
      <c r="I445" s="18">
        <f t="shared" si="480"/>
        <v>0</v>
      </c>
      <c r="J445" s="18">
        <f t="shared" si="480"/>
        <v>0</v>
      </c>
      <c r="K445" s="18">
        <f t="shared" si="480"/>
        <v>0</v>
      </c>
      <c r="L445" s="18">
        <f t="shared" si="472"/>
        <v>0</v>
      </c>
      <c r="M445" s="21"/>
      <c r="N445" s="179"/>
      <c r="O445" s="179"/>
      <c r="P445" s="179"/>
      <c r="Q445" s="237"/>
      <c r="R445" s="238"/>
      <c r="S445" s="239"/>
      <c r="T445" s="243" t="s">
        <v>99</v>
      </c>
      <c r="U445" s="244"/>
      <c r="V445" s="280">
        <f>$G$11</f>
        <v>0</v>
      </c>
      <c r="W445" s="281"/>
      <c r="X445" s="282"/>
      <c r="Y445" s="17"/>
      <c r="Z445" s="224"/>
    </row>
    <row r="446" spans="1:26" ht="18.75" customHeight="1" x14ac:dyDescent="0.25">
      <c r="A446" s="12"/>
      <c r="B446" s="178" t="s">
        <v>23</v>
      </c>
      <c r="C446" s="178"/>
      <c r="D446" s="178"/>
      <c r="E446" s="18">
        <f t="shared" ref="E446:K446" si="481">E501+Q501</f>
        <v>0</v>
      </c>
      <c r="F446" s="18">
        <f t="shared" si="481"/>
        <v>0</v>
      </c>
      <c r="G446" s="18">
        <f t="shared" si="481"/>
        <v>0</v>
      </c>
      <c r="H446" s="18">
        <f t="shared" si="481"/>
        <v>0</v>
      </c>
      <c r="I446" s="18">
        <f t="shared" si="481"/>
        <v>0</v>
      </c>
      <c r="J446" s="18">
        <f t="shared" si="481"/>
        <v>0</v>
      </c>
      <c r="K446" s="18">
        <f t="shared" si="481"/>
        <v>0</v>
      </c>
      <c r="L446" s="18">
        <f t="shared" si="472"/>
        <v>0</v>
      </c>
      <c r="M446" s="21"/>
      <c r="N446" s="179"/>
      <c r="O446" s="179"/>
      <c r="P446" s="179"/>
      <c r="Q446" s="240"/>
      <c r="R446" s="241"/>
      <c r="S446" s="242"/>
      <c r="T446" s="245"/>
      <c r="U446" s="246"/>
      <c r="V446" s="283"/>
      <c r="W446" s="284"/>
      <c r="X446" s="285"/>
      <c r="Y446" s="17"/>
      <c r="Z446" s="224"/>
    </row>
    <row r="447" spans="1:26" ht="15.75" thickBot="1" x14ac:dyDescent="0.3">
      <c r="A447" s="2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4"/>
      <c r="Z447" s="224"/>
    </row>
    <row r="448" spans="1:26" ht="27" thickBot="1" x14ac:dyDescent="0.3">
      <c r="A448" s="25"/>
      <c r="B448" s="286" t="s">
        <v>37</v>
      </c>
      <c r="C448" s="287"/>
      <c r="D448" s="287"/>
      <c r="E448" s="287"/>
      <c r="F448" s="287"/>
      <c r="G448" s="287"/>
      <c r="H448" s="287"/>
      <c r="I448" s="287"/>
      <c r="J448" s="287"/>
      <c r="K448" s="287"/>
      <c r="L448" s="288"/>
      <c r="M448" s="25"/>
      <c r="N448" s="286" t="s">
        <v>38</v>
      </c>
      <c r="O448" s="287"/>
      <c r="P448" s="287"/>
      <c r="Q448" s="287"/>
      <c r="R448" s="287"/>
      <c r="S448" s="287"/>
      <c r="T448" s="287"/>
      <c r="U448" s="287"/>
      <c r="V448" s="287"/>
      <c r="W448" s="287"/>
      <c r="X448" s="288"/>
      <c r="Y448" s="25"/>
      <c r="Z448" s="224"/>
    </row>
    <row r="449" spans="1:26" x14ac:dyDescent="0.25">
      <c r="A449" s="26"/>
      <c r="B449" s="261" t="s">
        <v>0</v>
      </c>
      <c r="C449" s="271" t="s">
        <v>1</v>
      </c>
      <c r="D449" s="272"/>
      <c r="E449" s="27">
        <f t="shared" ref="E449:K449" si="482">E435</f>
        <v>2023</v>
      </c>
      <c r="F449" s="27">
        <f t="shared" si="482"/>
        <v>2024</v>
      </c>
      <c r="G449" s="27">
        <f t="shared" si="482"/>
        <v>2025</v>
      </c>
      <c r="H449" s="27">
        <f t="shared" si="482"/>
        <v>2026</v>
      </c>
      <c r="I449" s="27">
        <f t="shared" si="482"/>
        <v>2027</v>
      </c>
      <c r="J449" s="27">
        <f t="shared" si="482"/>
        <v>2028</v>
      </c>
      <c r="K449" s="27">
        <f t="shared" si="482"/>
        <v>2029</v>
      </c>
      <c r="L449" s="28" t="s">
        <v>2</v>
      </c>
      <c r="M449" s="26"/>
      <c r="N449" s="261" t="s">
        <v>0</v>
      </c>
      <c r="O449" s="271" t="s">
        <v>1</v>
      </c>
      <c r="P449" s="272"/>
      <c r="Q449" s="27">
        <f t="shared" ref="Q449:W449" si="483">E435</f>
        <v>2023</v>
      </c>
      <c r="R449" s="27">
        <f t="shared" si="483"/>
        <v>2024</v>
      </c>
      <c r="S449" s="27">
        <f t="shared" si="483"/>
        <v>2025</v>
      </c>
      <c r="T449" s="27">
        <f t="shared" si="483"/>
        <v>2026</v>
      </c>
      <c r="U449" s="27">
        <f t="shared" si="483"/>
        <v>2027</v>
      </c>
      <c r="V449" s="27">
        <f t="shared" si="483"/>
        <v>2028</v>
      </c>
      <c r="W449" s="27">
        <f t="shared" si="483"/>
        <v>2029</v>
      </c>
      <c r="X449" s="28" t="s">
        <v>2</v>
      </c>
      <c r="Y449" s="26"/>
      <c r="Z449" s="224"/>
    </row>
    <row r="450" spans="1:26" x14ac:dyDescent="0.25">
      <c r="A450" s="26"/>
      <c r="B450" s="262"/>
      <c r="C450" s="269" t="s">
        <v>101</v>
      </c>
      <c r="D450" s="270"/>
      <c r="E450" s="114"/>
      <c r="F450" s="114"/>
      <c r="G450" s="114"/>
      <c r="H450" s="114"/>
      <c r="I450" s="114"/>
      <c r="J450" s="114"/>
      <c r="K450" s="114"/>
      <c r="L450" s="115"/>
      <c r="M450" s="26"/>
      <c r="N450" s="262"/>
      <c r="O450" s="269" t="s">
        <v>101</v>
      </c>
      <c r="P450" s="270"/>
      <c r="Q450" s="114"/>
      <c r="R450" s="114"/>
      <c r="S450" s="114"/>
      <c r="T450" s="114"/>
      <c r="U450" s="114"/>
      <c r="V450" s="114"/>
      <c r="W450" s="114"/>
      <c r="X450" s="115"/>
      <c r="Y450" s="26"/>
      <c r="Z450" s="224"/>
    </row>
    <row r="451" spans="1:26" x14ac:dyDescent="0.25">
      <c r="A451" s="26"/>
      <c r="B451" s="262"/>
      <c r="C451" s="221" t="str">
        <f>IF($J$4&lt;&gt;0,$J$4,"")</f>
        <v/>
      </c>
      <c r="D451" s="222"/>
      <c r="E451" s="106"/>
      <c r="F451" s="106"/>
      <c r="G451" s="106"/>
      <c r="H451" s="106"/>
      <c r="I451" s="106"/>
      <c r="J451" s="1"/>
      <c r="K451" s="1"/>
      <c r="L451" s="29">
        <f t="shared" ref="L451:L453" si="484">SUM(E451:K451)</f>
        <v>0</v>
      </c>
      <c r="M451" s="26"/>
      <c r="N451" s="262"/>
      <c r="O451" s="221" t="str">
        <f>IF($J$4&lt;&gt;0,$J$4,"")</f>
        <v/>
      </c>
      <c r="P451" s="222"/>
      <c r="Q451" s="106"/>
      <c r="R451" s="106"/>
      <c r="S451" s="106"/>
      <c r="T451" s="106"/>
      <c r="U451" s="106"/>
      <c r="V451" s="1"/>
      <c r="W451" s="1"/>
      <c r="X451" s="29">
        <f t="shared" ref="X451:X453" si="485">SUM(Q451:W451)</f>
        <v>0</v>
      </c>
      <c r="Y451" s="26"/>
      <c r="Z451" s="224"/>
    </row>
    <row r="452" spans="1:26" x14ac:dyDescent="0.25">
      <c r="A452" s="26"/>
      <c r="B452" s="262"/>
      <c r="C452" s="221" t="str">
        <f>IF($J$6&lt;&gt;0,$J$6,"")</f>
        <v/>
      </c>
      <c r="D452" s="222"/>
      <c r="E452" s="1"/>
      <c r="F452" s="1"/>
      <c r="G452" s="1"/>
      <c r="H452" s="1"/>
      <c r="I452" s="1"/>
      <c r="J452" s="1"/>
      <c r="K452" s="1"/>
      <c r="L452" s="29">
        <f t="shared" si="484"/>
        <v>0</v>
      </c>
      <c r="M452" s="26"/>
      <c r="N452" s="262"/>
      <c r="O452" s="221" t="str">
        <f>IF($J$6&lt;&gt;0,$J$6,"")</f>
        <v/>
      </c>
      <c r="P452" s="222"/>
      <c r="Q452" s="1"/>
      <c r="R452" s="1"/>
      <c r="S452" s="1"/>
      <c r="T452" s="1"/>
      <c r="U452" s="1"/>
      <c r="V452" s="1"/>
      <c r="W452" s="1"/>
      <c r="X452" s="29">
        <f t="shared" si="485"/>
        <v>0</v>
      </c>
      <c r="Y452" s="26"/>
      <c r="Z452" s="224"/>
    </row>
    <row r="453" spans="1:26" x14ac:dyDescent="0.25">
      <c r="A453" s="26"/>
      <c r="B453" s="262"/>
      <c r="C453" s="221" t="str">
        <f>IF($J$8&lt;&gt;0,$J$8,"")</f>
        <v/>
      </c>
      <c r="D453" s="222"/>
      <c r="E453" s="1"/>
      <c r="F453" s="1"/>
      <c r="G453" s="1"/>
      <c r="H453" s="1"/>
      <c r="I453" s="1"/>
      <c r="J453" s="1"/>
      <c r="K453" s="1"/>
      <c r="L453" s="29">
        <f t="shared" si="484"/>
        <v>0</v>
      </c>
      <c r="M453" s="26"/>
      <c r="N453" s="262"/>
      <c r="O453" s="221" t="str">
        <f>IF($J$8&lt;&gt;0,$J$8,"")</f>
        <v/>
      </c>
      <c r="P453" s="222"/>
      <c r="Q453" s="1"/>
      <c r="R453" s="1"/>
      <c r="S453" s="1"/>
      <c r="T453" s="1"/>
      <c r="U453" s="1"/>
      <c r="V453" s="1"/>
      <c r="W453" s="1"/>
      <c r="X453" s="29">
        <f t="shared" si="485"/>
        <v>0</v>
      </c>
      <c r="Y453" s="26"/>
      <c r="Z453" s="224"/>
    </row>
    <row r="454" spans="1:26" x14ac:dyDescent="0.25">
      <c r="A454" s="26"/>
      <c r="B454" s="262"/>
      <c r="C454" s="269" t="s">
        <v>102</v>
      </c>
      <c r="D454" s="270"/>
      <c r="E454" s="114"/>
      <c r="F454" s="114"/>
      <c r="G454" s="114"/>
      <c r="H454" s="114"/>
      <c r="I454" s="114"/>
      <c r="J454" s="114"/>
      <c r="K454" s="114"/>
      <c r="L454" s="115"/>
      <c r="M454" s="26"/>
      <c r="N454" s="262"/>
      <c r="O454" s="269" t="s">
        <v>102</v>
      </c>
      <c r="P454" s="270"/>
      <c r="Q454" s="114"/>
      <c r="R454" s="114"/>
      <c r="S454" s="114"/>
      <c r="T454" s="114"/>
      <c r="U454" s="114"/>
      <c r="V454" s="114"/>
      <c r="W454" s="114"/>
      <c r="X454" s="115"/>
      <c r="Y454" s="26"/>
      <c r="Z454" s="224"/>
    </row>
    <row r="455" spans="1:26" x14ac:dyDescent="0.25">
      <c r="A455" s="26"/>
      <c r="B455" s="262"/>
      <c r="C455" s="278"/>
      <c r="D455" s="222"/>
      <c r="E455" s="1"/>
      <c r="F455" s="1"/>
      <c r="G455" s="1"/>
      <c r="H455" s="1"/>
      <c r="I455" s="1"/>
      <c r="J455" s="1"/>
      <c r="K455" s="1"/>
      <c r="L455" s="29">
        <f t="shared" ref="L455:L460" si="486">SUM(E455:K455)</f>
        <v>0</v>
      </c>
      <c r="M455" s="26"/>
      <c r="N455" s="262"/>
      <c r="O455" s="278"/>
      <c r="P455" s="222"/>
      <c r="Q455" s="1"/>
      <c r="R455" s="1"/>
      <c r="S455" s="1"/>
      <c r="T455" s="1"/>
      <c r="U455" s="1"/>
      <c r="V455" s="1"/>
      <c r="W455" s="1"/>
      <c r="X455" s="29">
        <f t="shared" ref="X455:X460" si="487">SUM(Q455:W455)</f>
        <v>0</v>
      </c>
      <c r="Y455" s="26"/>
      <c r="Z455" s="224"/>
    </row>
    <row r="456" spans="1:26" x14ac:dyDescent="0.25">
      <c r="A456" s="26"/>
      <c r="B456" s="262"/>
      <c r="C456" s="278"/>
      <c r="D456" s="222"/>
      <c r="E456" s="1"/>
      <c r="F456" s="1"/>
      <c r="G456" s="1"/>
      <c r="H456" s="1"/>
      <c r="I456" s="1"/>
      <c r="J456" s="1"/>
      <c r="K456" s="1"/>
      <c r="L456" s="29">
        <f t="shared" si="486"/>
        <v>0</v>
      </c>
      <c r="M456" s="26"/>
      <c r="N456" s="262"/>
      <c r="O456" s="278"/>
      <c r="P456" s="222"/>
      <c r="Q456" s="1"/>
      <c r="R456" s="1"/>
      <c r="S456" s="1"/>
      <c r="T456" s="1"/>
      <c r="U456" s="1"/>
      <c r="V456" s="1"/>
      <c r="W456" s="1"/>
      <c r="X456" s="29">
        <f t="shared" si="487"/>
        <v>0</v>
      </c>
      <c r="Y456" s="26"/>
      <c r="Z456" s="224"/>
    </row>
    <row r="457" spans="1:26" x14ac:dyDescent="0.25">
      <c r="A457" s="26"/>
      <c r="B457" s="262"/>
      <c r="C457" s="278"/>
      <c r="D457" s="222"/>
      <c r="E457" s="1"/>
      <c r="F457" s="1"/>
      <c r="G457" s="1"/>
      <c r="H457" s="1"/>
      <c r="I457" s="1"/>
      <c r="J457" s="1"/>
      <c r="K457" s="1"/>
      <c r="L457" s="29">
        <f t="shared" si="486"/>
        <v>0</v>
      </c>
      <c r="M457" s="26"/>
      <c r="N457" s="262"/>
      <c r="O457" s="278"/>
      <c r="P457" s="222"/>
      <c r="Q457" s="1"/>
      <c r="R457" s="1"/>
      <c r="S457" s="1"/>
      <c r="T457" s="1"/>
      <c r="U457" s="1"/>
      <c r="V457" s="1"/>
      <c r="W457" s="1"/>
      <c r="X457" s="29">
        <f t="shared" si="487"/>
        <v>0</v>
      </c>
      <c r="Y457" s="26"/>
      <c r="Z457" s="224"/>
    </row>
    <row r="458" spans="1:26" x14ac:dyDescent="0.25">
      <c r="A458" s="26"/>
      <c r="B458" s="262"/>
      <c r="C458" s="269" t="s">
        <v>113</v>
      </c>
      <c r="D458" s="270"/>
      <c r="E458" s="121"/>
      <c r="F458" s="122"/>
      <c r="G458" s="122"/>
      <c r="H458" s="122"/>
      <c r="I458" s="122"/>
      <c r="J458" s="122"/>
      <c r="K458" s="122"/>
      <c r="L458" s="120">
        <f t="shared" si="486"/>
        <v>0</v>
      </c>
      <c r="M458" s="26"/>
      <c r="N458" s="262"/>
      <c r="O458" s="269" t="s">
        <v>113</v>
      </c>
      <c r="P458" s="270"/>
      <c r="Q458" s="121"/>
      <c r="R458" s="122"/>
      <c r="S458" s="122"/>
      <c r="T458" s="122"/>
      <c r="U458" s="122"/>
      <c r="V458" s="122"/>
      <c r="W458" s="122"/>
      <c r="X458" s="120">
        <f t="shared" si="487"/>
        <v>0</v>
      </c>
      <c r="Y458" s="26"/>
      <c r="Z458" s="224"/>
    </row>
    <row r="459" spans="1:26" x14ac:dyDescent="0.25">
      <c r="A459" s="26"/>
      <c r="B459" s="262"/>
      <c r="C459" s="269" t="s">
        <v>114</v>
      </c>
      <c r="D459" s="270"/>
      <c r="E459" s="1"/>
      <c r="F459" s="1"/>
      <c r="G459" s="1"/>
      <c r="H459" s="1"/>
      <c r="I459" s="1"/>
      <c r="J459" s="1"/>
      <c r="K459" s="1"/>
      <c r="L459" s="29">
        <f t="shared" si="486"/>
        <v>0</v>
      </c>
      <c r="M459" s="26"/>
      <c r="N459" s="262"/>
      <c r="O459" s="269" t="s">
        <v>114</v>
      </c>
      <c r="P459" s="270"/>
      <c r="Q459" s="1"/>
      <c r="R459" s="1"/>
      <c r="S459" s="1"/>
      <c r="T459" s="1"/>
      <c r="U459" s="1"/>
      <c r="V459" s="1"/>
      <c r="W459" s="1"/>
      <c r="X459" s="29">
        <f t="shared" si="487"/>
        <v>0</v>
      </c>
      <c r="Y459" s="26"/>
      <c r="Z459" s="224"/>
    </row>
    <row r="460" spans="1:26" ht="15.75" thickBot="1" x14ac:dyDescent="0.3">
      <c r="A460" s="26"/>
      <c r="B460" s="262"/>
      <c r="C460" s="31" t="s">
        <v>3</v>
      </c>
      <c r="D460" s="31"/>
      <c r="E460" s="32">
        <f>SUM(E451:E453)+SUM(E455:E459)</f>
        <v>0</v>
      </c>
      <c r="F460" s="32">
        <f t="shared" ref="F460" si="488">SUM(F451:F453)+SUM(F455:F459)</f>
        <v>0</v>
      </c>
      <c r="G460" s="32">
        <f t="shared" ref="G460" si="489">SUM(G451:G453)+SUM(G455:G459)</f>
        <v>0</v>
      </c>
      <c r="H460" s="32">
        <f t="shared" ref="H460:K460" si="490">SUM(H451:H453)+SUM(H455:H459)</f>
        <v>0</v>
      </c>
      <c r="I460" s="32">
        <f t="shared" si="490"/>
        <v>0</v>
      </c>
      <c r="J460" s="32">
        <f t="shared" si="490"/>
        <v>0</v>
      </c>
      <c r="K460" s="32">
        <f t="shared" si="490"/>
        <v>0</v>
      </c>
      <c r="L460" s="33">
        <f t="shared" si="486"/>
        <v>0</v>
      </c>
      <c r="M460" s="26"/>
      <c r="N460" s="262"/>
      <c r="O460" s="31" t="s">
        <v>3</v>
      </c>
      <c r="P460" s="31"/>
      <c r="Q460" s="32">
        <f>SUM(Q451:Q453)+SUM(Q455:Q459)</f>
        <v>0</v>
      </c>
      <c r="R460" s="32">
        <f t="shared" ref="R460" si="491">SUM(R451:R453)+SUM(R455:R459)</f>
        <v>0</v>
      </c>
      <c r="S460" s="32">
        <f t="shared" ref="S460" si="492">SUM(S451:S453)+SUM(S455:S459)</f>
        <v>0</v>
      </c>
      <c r="T460" s="32">
        <f t="shared" ref="T460:W460" si="493">SUM(T451:T453)+SUM(T455:T459)</f>
        <v>0</v>
      </c>
      <c r="U460" s="32">
        <f t="shared" si="493"/>
        <v>0</v>
      </c>
      <c r="V460" s="32">
        <f t="shared" si="493"/>
        <v>0</v>
      </c>
      <c r="W460" s="32">
        <f t="shared" si="493"/>
        <v>0</v>
      </c>
      <c r="X460" s="33">
        <f t="shared" si="487"/>
        <v>0</v>
      </c>
      <c r="Y460" s="26"/>
      <c r="Z460" s="224"/>
    </row>
    <row r="461" spans="1:26" x14ac:dyDescent="0.25">
      <c r="A461" s="26"/>
      <c r="B461" s="262"/>
      <c r="C461" s="112" t="s">
        <v>4</v>
      </c>
      <c r="D461" s="112" t="s">
        <v>96</v>
      </c>
      <c r="E461" s="35">
        <f t="shared" ref="E461:K461" si="494">+E449</f>
        <v>2023</v>
      </c>
      <c r="F461" s="35">
        <f t="shared" si="494"/>
        <v>2024</v>
      </c>
      <c r="G461" s="35">
        <f t="shared" si="494"/>
        <v>2025</v>
      </c>
      <c r="H461" s="35">
        <f t="shared" si="494"/>
        <v>2026</v>
      </c>
      <c r="I461" s="35">
        <f t="shared" si="494"/>
        <v>2027</v>
      </c>
      <c r="J461" s="35">
        <f t="shared" si="494"/>
        <v>2028</v>
      </c>
      <c r="K461" s="35">
        <f t="shared" si="494"/>
        <v>2029</v>
      </c>
      <c r="L461" s="28" t="s">
        <v>5</v>
      </c>
      <c r="M461" s="26"/>
      <c r="N461" s="262"/>
      <c r="O461" s="112" t="s">
        <v>4</v>
      </c>
      <c r="P461" s="112" t="str">
        <f>D461</f>
        <v>Monthly salary (2022)</v>
      </c>
      <c r="Q461" s="35">
        <f>Q449</f>
        <v>2023</v>
      </c>
      <c r="R461" s="35">
        <f t="shared" ref="R461:W461" si="495">R449</f>
        <v>2024</v>
      </c>
      <c r="S461" s="35">
        <f t="shared" si="495"/>
        <v>2025</v>
      </c>
      <c r="T461" s="35">
        <f t="shared" si="495"/>
        <v>2026</v>
      </c>
      <c r="U461" s="35">
        <f t="shared" si="495"/>
        <v>2027</v>
      </c>
      <c r="V461" s="35">
        <f t="shared" si="495"/>
        <v>2028</v>
      </c>
      <c r="W461" s="35">
        <f t="shared" si="495"/>
        <v>2029</v>
      </c>
      <c r="X461" s="28" t="s">
        <v>5</v>
      </c>
      <c r="Y461" s="26"/>
      <c r="Z461" s="224"/>
    </row>
    <row r="462" spans="1:26" x14ac:dyDescent="0.25">
      <c r="A462" s="26"/>
      <c r="B462" s="262"/>
      <c r="C462" s="269" t="s">
        <v>101</v>
      </c>
      <c r="D462" s="270"/>
      <c r="E462" s="114"/>
      <c r="F462" s="114"/>
      <c r="G462" s="114"/>
      <c r="H462" s="114"/>
      <c r="I462" s="114"/>
      <c r="J462" s="114"/>
      <c r="K462" s="114"/>
      <c r="L462" s="115"/>
      <c r="M462" s="26"/>
      <c r="N462" s="262"/>
      <c r="O462" s="269" t="s">
        <v>101</v>
      </c>
      <c r="P462" s="270"/>
      <c r="Q462" s="114"/>
      <c r="R462" s="114"/>
      <c r="S462" s="114"/>
      <c r="T462" s="114"/>
      <c r="U462" s="114"/>
      <c r="V462" s="114"/>
      <c r="W462" s="114"/>
      <c r="X462" s="115"/>
      <c r="Y462" s="26"/>
      <c r="Z462" s="224"/>
    </row>
    <row r="463" spans="1:26" x14ac:dyDescent="0.25">
      <c r="A463" s="26"/>
      <c r="B463" s="262"/>
      <c r="C463" s="36" t="str">
        <f>C451</f>
        <v/>
      </c>
      <c r="D463" s="107"/>
      <c r="E463" s="37">
        <f>(D463*(1+$D$52))*E451</f>
        <v>0</v>
      </c>
      <c r="F463" s="37">
        <f>(D463*(1+$D$52)^2)*F451</f>
        <v>0</v>
      </c>
      <c r="G463" s="37">
        <f>(D463*(1+$D$52)^3)*G451</f>
        <v>0</v>
      </c>
      <c r="H463" s="37">
        <f>(D463*(1+$D$52)^4)*H451</f>
        <v>0</v>
      </c>
      <c r="I463" s="37">
        <f>(D463*(1+$D$52)^5)*I451</f>
        <v>0</v>
      </c>
      <c r="J463" s="37">
        <f>(D463*(1+$D$52)^6)*J451</f>
        <v>0</v>
      </c>
      <c r="K463" s="37">
        <f>(D463*(1+$D$52)^7)*K451</f>
        <v>0</v>
      </c>
      <c r="L463" s="38">
        <f t="shared" ref="L463:L465" si="496">SUM(E463:K463)</f>
        <v>0</v>
      </c>
      <c r="M463" s="26"/>
      <c r="N463" s="262"/>
      <c r="O463" s="36" t="str">
        <f>O451</f>
        <v/>
      </c>
      <c r="P463" s="107"/>
      <c r="Q463" s="37">
        <f>(P463*(1+$D$52))*Q451</f>
        <v>0</v>
      </c>
      <c r="R463" s="37">
        <f>(P463*(1+$D$52)^2)*R451</f>
        <v>0</v>
      </c>
      <c r="S463" s="37">
        <f>(P463*(1+$D$52)^3)*S451</f>
        <v>0</v>
      </c>
      <c r="T463" s="37">
        <f>(P463*(1+$D$52)^4)*T451</f>
        <v>0</v>
      </c>
      <c r="U463" s="37">
        <f>(P463*(1+$D$52)^5)*U451</f>
        <v>0</v>
      </c>
      <c r="V463" s="37">
        <f>(P463*(1+$D$52)^6)*V451</f>
        <v>0</v>
      </c>
      <c r="W463" s="37">
        <f>(P463*(1+$D$52)^7)*W451</f>
        <v>0</v>
      </c>
      <c r="X463" s="38">
        <f t="shared" ref="X463:X465" si="497">SUM(Q463:W463)</f>
        <v>0</v>
      </c>
      <c r="Y463" s="26"/>
      <c r="Z463" s="224"/>
    </row>
    <row r="464" spans="1:26" x14ac:dyDescent="0.25">
      <c r="A464" s="26"/>
      <c r="B464" s="262"/>
      <c r="C464" s="36" t="str">
        <f>C452</f>
        <v/>
      </c>
      <c r="D464" s="2"/>
      <c r="E464" s="37">
        <f>(D464*(1+$D$52))*E452</f>
        <v>0</v>
      </c>
      <c r="F464" s="37">
        <f>(D464*(1+$D$52)^2)*F452</f>
        <v>0</v>
      </c>
      <c r="G464" s="37">
        <f>(D464*(1+$D$52)^3)*G452</f>
        <v>0</v>
      </c>
      <c r="H464" s="37">
        <f>(D464*(1+$D$52)^4)*H452</f>
        <v>0</v>
      </c>
      <c r="I464" s="37">
        <f>(D464*(1+$D$52)^5)*I452</f>
        <v>0</v>
      </c>
      <c r="J464" s="37">
        <f>(D464*(1+$D$52)^6)*J452</f>
        <v>0</v>
      </c>
      <c r="K464" s="37">
        <f>(D464*(1+$D$52)^7)*K452</f>
        <v>0</v>
      </c>
      <c r="L464" s="38">
        <f t="shared" si="496"/>
        <v>0</v>
      </c>
      <c r="M464" s="26"/>
      <c r="N464" s="262"/>
      <c r="O464" s="36" t="str">
        <f>O452</f>
        <v/>
      </c>
      <c r="P464" s="2"/>
      <c r="Q464" s="37">
        <f>(P464*(1+$D$52))*Q452</f>
        <v>0</v>
      </c>
      <c r="R464" s="37">
        <f>(P464*(1+$D$52)^2)*R452</f>
        <v>0</v>
      </c>
      <c r="S464" s="37">
        <f>(P464*(1+$D$52)^3)*S452</f>
        <v>0</v>
      </c>
      <c r="T464" s="37">
        <f>(P464*(1+$D$52)^4)*T452</f>
        <v>0</v>
      </c>
      <c r="U464" s="37">
        <f>(P464*(1+$D$52)^5)*U452</f>
        <v>0</v>
      </c>
      <c r="V464" s="37">
        <f>(P464*(1+$D$52)^6)*V452</f>
        <v>0</v>
      </c>
      <c r="W464" s="37">
        <f>(P464*(1+$D$52)^7)*W452</f>
        <v>0</v>
      </c>
      <c r="X464" s="38">
        <f t="shared" si="497"/>
        <v>0</v>
      </c>
      <c r="Y464" s="26"/>
      <c r="Z464" s="224"/>
    </row>
    <row r="465" spans="1:26" x14ac:dyDescent="0.25">
      <c r="A465" s="26"/>
      <c r="B465" s="262"/>
      <c r="C465" s="36" t="str">
        <f>C453</f>
        <v/>
      </c>
      <c r="D465" s="2"/>
      <c r="E465" s="37">
        <f>(D465*(1+$D$52))*E453</f>
        <v>0</v>
      </c>
      <c r="F465" s="37">
        <f>(D465*(1+$D$52)^2)*F453</f>
        <v>0</v>
      </c>
      <c r="G465" s="37">
        <f>(D465*(1+$D$52)^3)*G453</f>
        <v>0</v>
      </c>
      <c r="H465" s="37">
        <f>(D465*(1+$D$52)^4)*H453</f>
        <v>0</v>
      </c>
      <c r="I465" s="37">
        <f>(D465*(1+$D$52)^5)*I453</f>
        <v>0</v>
      </c>
      <c r="J465" s="37">
        <f>(D465*(1+$D$52)^6)*J453</f>
        <v>0</v>
      </c>
      <c r="K465" s="37">
        <f>(D465*(1+$D$52)^7)*K453</f>
        <v>0</v>
      </c>
      <c r="L465" s="38">
        <f t="shared" si="496"/>
        <v>0</v>
      </c>
      <c r="M465" s="26"/>
      <c r="N465" s="262"/>
      <c r="O465" s="36" t="str">
        <f>O453</f>
        <v/>
      </c>
      <c r="P465" s="2"/>
      <c r="Q465" s="37">
        <f>(P465*(1+$D$52))*Q453</f>
        <v>0</v>
      </c>
      <c r="R465" s="37">
        <f>(P465*(1+$D$52)^2)*R453</f>
        <v>0</v>
      </c>
      <c r="S465" s="37">
        <f>(P465*(1+$D$52)^3)*S453</f>
        <v>0</v>
      </c>
      <c r="T465" s="37">
        <f>(P465*(1+$D$52)^4)*T453</f>
        <v>0</v>
      </c>
      <c r="U465" s="37">
        <f>(P465*(1+$D$52)^5)*U453</f>
        <v>0</v>
      </c>
      <c r="V465" s="37">
        <f>(P465*(1+$D$52)^6)*V453</f>
        <v>0</v>
      </c>
      <c r="W465" s="37">
        <f>(P465*(1+$D$52)^7)*W453</f>
        <v>0</v>
      </c>
      <c r="X465" s="38">
        <f t="shared" si="497"/>
        <v>0</v>
      </c>
      <c r="Y465" s="26"/>
      <c r="Z465" s="224"/>
    </row>
    <row r="466" spans="1:26" x14ac:dyDescent="0.25">
      <c r="A466" s="26"/>
      <c r="B466" s="262"/>
      <c r="C466" s="269" t="s">
        <v>102</v>
      </c>
      <c r="D466" s="270"/>
      <c r="E466" s="114"/>
      <c r="F466" s="114"/>
      <c r="G466" s="114"/>
      <c r="H466" s="114"/>
      <c r="I466" s="114"/>
      <c r="J466" s="114"/>
      <c r="K466" s="114"/>
      <c r="L466" s="115"/>
      <c r="M466" s="26"/>
      <c r="N466" s="262"/>
      <c r="O466" s="269" t="s">
        <v>102</v>
      </c>
      <c r="P466" s="270"/>
      <c r="Q466" s="114"/>
      <c r="R466" s="114"/>
      <c r="S466" s="114"/>
      <c r="T466" s="114"/>
      <c r="U466" s="114"/>
      <c r="V466" s="114"/>
      <c r="W466" s="114"/>
      <c r="X466" s="115"/>
      <c r="Y466" s="26"/>
      <c r="Z466" s="224"/>
    </row>
    <row r="467" spans="1:26" x14ac:dyDescent="0.25">
      <c r="A467" s="26"/>
      <c r="B467" s="262"/>
      <c r="C467" s="36">
        <f>C455</f>
        <v>0</v>
      </c>
      <c r="D467" s="2"/>
      <c r="E467" s="37">
        <f>D467*1.02*E455</f>
        <v>0</v>
      </c>
      <c r="F467" s="37">
        <f>D467*(1.02^2)*F455</f>
        <v>0</v>
      </c>
      <c r="G467" s="37">
        <f>D467*(1.02)^3*G455</f>
        <v>0</v>
      </c>
      <c r="H467" s="37">
        <f>D467*(1.02^4)*H455</f>
        <v>0</v>
      </c>
      <c r="I467" s="37">
        <f>D467*(1.02^5)*I455</f>
        <v>0</v>
      </c>
      <c r="J467" s="37">
        <f>D467*(1.02^6)*J455</f>
        <v>0</v>
      </c>
      <c r="K467" s="37">
        <f>D467*(1.02^7)*K455</f>
        <v>0</v>
      </c>
      <c r="L467" s="38">
        <f t="shared" ref="L467:L471" si="498">SUM(E467:K467)</f>
        <v>0</v>
      </c>
      <c r="M467" s="26"/>
      <c r="N467" s="262"/>
      <c r="O467" s="36">
        <f>O455</f>
        <v>0</v>
      </c>
      <c r="P467" s="2"/>
      <c r="Q467" s="37">
        <f>P467*1.02*Q455</f>
        <v>0</v>
      </c>
      <c r="R467" s="37">
        <f>P467*(1.02^2)*R455</f>
        <v>0</v>
      </c>
      <c r="S467" s="37">
        <f>P467*(1.02)^3*S455</f>
        <v>0</v>
      </c>
      <c r="T467" s="37">
        <f>P467*(1.02^4)*T455</f>
        <v>0</v>
      </c>
      <c r="U467" s="37">
        <f>P467*(1.02^5)*U455</f>
        <v>0</v>
      </c>
      <c r="V467" s="37">
        <f>P467*(1.02^6)*V455</f>
        <v>0</v>
      </c>
      <c r="W467" s="37">
        <f>P467*(1.02^7)*W455</f>
        <v>0</v>
      </c>
      <c r="X467" s="38">
        <f t="shared" ref="X467:X471" si="499">SUM(Q467:W467)</f>
        <v>0</v>
      </c>
      <c r="Y467" s="26"/>
      <c r="Z467" s="224"/>
    </row>
    <row r="468" spans="1:26" x14ac:dyDescent="0.25">
      <c r="A468" s="26"/>
      <c r="B468" s="262"/>
      <c r="C468" s="36">
        <f t="shared" ref="C468:C469" si="500">C456</f>
        <v>0</v>
      </c>
      <c r="D468" s="2"/>
      <c r="E468" s="37">
        <f t="shared" ref="E468:E469" si="501">D468*1.02*E456</f>
        <v>0</v>
      </c>
      <c r="F468" s="37">
        <f t="shared" ref="F468:F469" si="502">D468*(1.02^2)*F456</f>
        <v>0</v>
      </c>
      <c r="G468" s="37">
        <f t="shared" ref="G468:G469" si="503">D468*(1.02)^3*G456</f>
        <v>0</v>
      </c>
      <c r="H468" s="37">
        <f t="shared" ref="H468:H469" si="504">D468*(1.02^4)*H456</f>
        <v>0</v>
      </c>
      <c r="I468" s="37">
        <f t="shared" ref="I468:I469" si="505">D468*(1.02^5)*I456</f>
        <v>0</v>
      </c>
      <c r="J468" s="37">
        <f t="shared" ref="J468:J469" si="506">D468*(1.02^6)*J456</f>
        <v>0</v>
      </c>
      <c r="K468" s="37">
        <f t="shared" ref="K468:K469" si="507">D468*(1.02^7)*K456</f>
        <v>0</v>
      </c>
      <c r="L468" s="38">
        <f t="shared" si="498"/>
        <v>0</v>
      </c>
      <c r="M468" s="26"/>
      <c r="N468" s="262"/>
      <c r="O468" s="36">
        <f t="shared" ref="O468" si="508">O456</f>
        <v>0</v>
      </c>
      <c r="P468" s="2"/>
      <c r="Q468" s="37">
        <f t="shared" ref="Q468:Q469" si="509">P468*1.02*Q456</f>
        <v>0</v>
      </c>
      <c r="R468" s="37">
        <f t="shared" ref="R468:R469" si="510">P468*(1.02^2)*R456</f>
        <v>0</v>
      </c>
      <c r="S468" s="37">
        <f t="shared" ref="S468:S469" si="511">P468*(1.02)^3*S456</f>
        <v>0</v>
      </c>
      <c r="T468" s="37">
        <f t="shared" ref="T468:T469" si="512">P468*(1.02^4)*T456</f>
        <v>0</v>
      </c>
      <c r="U468" s="37">
        <f t="shared" ref="U468:U469" si="513">P468*(1.02^5)*U456</f>
        <v>0</v>
      </c>
      <c r="V468" s="37">
        <f t="shared" ref="V468:V469" si="514">P468*(1.02^6)*V456</f>
        <v>0</v>
      </c>
      <c r="W468" s="37">
        <f t="shared" ref="W468:W469" si="515">P468*(1.02^7)*W456</f>
        <v>0</v>
      </c>
      <c r="X468" s="38">
        <f t="shared" si="499"/>
        <v>0</v>
      </c>
      <c r="Y468" s="26"/>
      <c r="Z468" s="224"/>
    </row>
    <row r="469" spans="1:26" x14ac:dyDescent="0.25">
      <c r="A469" s="26"/>
      <c r="B469" s="262"/>
      <c r="C469" s="36">
        <f t="shared" si="500"/>
        <v>0</v>
      </c>
      <c r="D469" s="2"/>
      <c r="E469" s="37">
        <f t="shared" si="501"/>
        <v>0</v>
      </c>
      <c r="F469" s="37">
        <f t="shared" si="502"/>
        <v>0</v>
      </c>
      <c r="G469" s="37">
        <f t="shared" si="503"/>
        <v>0</v>
      </c>
      <c r="H469" s="37">
        <f t="shared" si="504"/>
        <v>0</v>
      </c>
      <c r="I469" s="37">
        <f t="shared" si="505"/>
        <v>0</v>
      </c>
      <c r="J469" s="37">
        <f t="shared" si="506"/>
        <v>0</v>
      </c>
      <c r="K469" s="37">
        <f t="shared" si="507"/>
        <v>0</v>
      </c>
      <c r="L469" s="38">
        <f t="shared" si="498"/>
        <v>0</v>
      </c>
      <c r="M469" s="26"/>
      <c r="N469" s="262"/>
      <c r="O469" s="36">
        <f>O457</f>
        <v>0</v>
      </c>
      <c r="P469" s="2"/>
      <c r="Q469" s="37">
        <f t="shared" si="509"/>
        <v>0</v>
      </c>
      <c r="R469" s="37">
        <f t="shared" si="510"/>
        <v>0</v>
      </c>
      <c r="S469" s="37">
        <f t="shared" si="511"/>
        <v>0</v>
      </c>
      <c r="T469" s="37">
        <f t="shared" si="512"/>
        <v>0</v>
      </c>
      <c r="U469" s="37">
        <f t="shared" si="513"/>
        <v>0</v>
      </c>
      <c r="V469" s="37">
        <f t="shared" si="514"/>
        <v>0</v>
      </c>
      <c r="W469" s="37">
        <f t="shared" si="515"/>
        <v>0</v>
      </c>
      <c r="X469" s="38">
        <f t="shared" si="499"/>
        <v>0</v>
      </c>
      <c r="Y469" s="26"/>
      <c r="Z469" s="224"/>
    </row>
    <row r="470" spans="1:26" x14ac:dyDescent="0.25">
      <c r="A470" s="26"/>
      <c r="B470" s="262"/>
      <c r="C470" s="116" t="str">
        <f>C458</f>
        <v>Postdoc NN</v>
      </c>
      <c r="D470" s="2"/>
      <c r="E470" s="37">
        <f>D470*1.02*E458</f>
        <v>0</v>
      </c>
      <c r="F470" s="37">
        <f>D470*(1.02^2)*F458</f>
        <v>0</v>
      </c>
      <c r="G470" s="37">
        <f>D470*(1.02)^3*G458</f>
        <v>0</v>
      </c>
      <c r="H470" s="37">
        <f>D470*(1.02^4)*H458</f>
        <v>0</v>
      </c>
      <c r="I470" s="37">
        <f>D470*(1.02^5)*I458</f>
        <v>0</v>
      </c>
      <c r="J470" s="37">
        <f>D470*(1.02^6)*J458</f>
        <v>0</v>
      </c>
      <c r="K470" s="37">
        <f>D470*(1.02^7)*K458</f>
        <v>0</v>
      </c>
      <c r="L470" s="38">
        <f t="shared" si="498"/>
        <v>0</v>
      </c>
      <c r="M470" s="26"/>
      <c r="N470" s="262"/>
      <c r="O470" s="116" t="str">
        <f>O458</f>
        <v>Postdoc NN</v>
      </c>
      <c r="P470" s="2"/>
      <c r="Q470" s="37">
        <f>P470*1.02*Q458</f>
        <v>0</v>
      </c>
      <c r="R470" s="37">
        <f>P470*(1.02^2)*R458</f>
        <v>0</v>
      </c>
      <c r="S470" s="37">
        <f>P470*(1.02)^3*S458</f>
        <v>0</v>
      </c>
      <c r="T470" s="37">
        <f>P470*(1.02^4)*T458</f>
        <v>0</v>
      </c>
      <c r="U470" s="37">
        <f>P470*(1.02^5)*U458</f>
        <v>0</v>
      </c>
      <c r="V470" s="37">
        <f>P470*(1.02^6)*V458</f>
        <v>0</v>
      </c>
      <c r="W470" s="37">
        <f>P470*(1.02^7)*W458</f>
        <v>0</v>
      </c>
      <c r="X470" s="38">
        <f t="shared" si="499"/>
        <v>0</v>
      </c>
      <c r="Y470" s="26"/>
      <c r="Z470" s="224"/>
    </row>
    <row r="471" spans="1:26" x14ac:dyDescent="0.25">
      <c r="A471" s="26"/>
      <c r="B471" s="262"/>
      <c r="C471" s="116" t="str">
        <f>C459</f>
        <v>PhD NN</v>
      </c>
      <c r="D471" s="2"/>
      <c r="E471" s="37">
        <f>D471*1.02*E459</f>
        <v>0</v>
      </c>
      <c r="F471" s="37">
        <f>D471*(1.02^2)*F459</f>
        <v>0</v>
      </c>
      <c r="G471" s="37">
        <f>D471*(1.02)^3*G459</f>
        <v>0</v>
      </c>
      <c r="H471" s="37">
        <f>D471*(1.02^4)*H459</f>
        <v>0</v>
      </c>
      <c r="I471" s="37">
        <f>D471*(1.02^5)*I459</f>
        <v>0</v>
      </c>
      <c r="J471" s="37">
        <f>D471*(1.02^6)*J459</f>
        <v>0</v>
      </c>
      <c r="K471" s="37">
        <f>D471*(1.02^7)*K459</f>
        <v>0</v>
      </c>
      <c r="L471" s="39">
        <f t="shared" si="498"/>
        <v>0</v>
      </c>
      <c r="M471" s="26"/>
      <c r="N471" s="262"/>
      <c r="O471" s="116" t="str">
        <f>O459</f>
        <v>PhD NN</v>
      </c>
      <c r="P471" s="2"/>
      <c r="Q471" s="37">
        <f>P471*1.02*Q459</f>
        <v>0</v>
      </c>
      <c r="R471" s="37">
        <f>P471*(1.02^2)*R459</f>
        <v>0</v>
      </c>
      <c r="S471" s="37">
        <f>P471*(1.02)^3*S459</f>
        <v>0</v>
      </c>
      <c r="T471" s="37">
        <f>P471*(1.02^4)*T459</f>
        <v>0</v>
      </c>
      <c r="U471" s="37">
        <f>P471*(1.02^5)*U459</f>
        <v>0</v>
      </c>
      <c r="V471" s="37">
        <f>P471*(1.02^6)*V459</f>
        <v>0</v>
      </c>
      <c r="W471" s="37">
        <f>P471*(1.02^7)*W459</f>
        <v>0</v>
      </c>
      <c r="X471" s="39">
        <f t="shared" si="499"/>
        <v>0</v>
      </c>
      <c r="Y471" s="26"/>
      <c r="Z471" s="224"/>
    </row>
    <row r="472" spans="1:26" x14ac:dyDescent="0.25">
      <c r="A472" s="26"/>
      <c r="B472" s="262"/>
      <c r="C472" s="40" t="s">
        <v>6</v>
      </c>
      <c r="D472" s="3">
        <f>D402</f>
        <v>0</v>
      </c>
      <c r="E472" s="41"/>
      <c r="F472" s="41"/>
      <c r="G472" s="41"/>
      <c r="H472" s="41"/>
      <c r="I472" s="41"/>
      <c r="J472" s="41"/>
      <c r="K472" s="41"/>
      <c r="L472" s="42"/>
      <c r="M472" s="26"/>
      <c r="N472" s="262"/>
      <c r="O472" s="40" t="s">
        <v>6</v>
      </c>
      <c r="P472" s="43">
        <f>D472</f>
        <v>0</v>
      </c>
      <c r="Q472" s="41"/>
      <c r="R472" s="41"/>
      <c r="S472" s="41"/>
      <c r="T472" s="41"/>
      <c r="U472" s="41"/>
      <c r="V472" s="41"/>
      <c r="W472" s="41"/>
      <c r="X472" s="42"/>
      <c r="Y472" s="26"/>
      <c r="Z472" s="224"/>
    </row>
    <row r="473" spans="1:26" ht="15.75" thickBot="1" x14ac:dyDescent="0.3">
      <c r="A473" s="26"/>
      <c r="B473" s="263"/>
      <c r="C473" s="31" t="s">
        <v>7</v>
      </c>
      <c r="D473" s="31"/>
      <c r="E473" s="44">
        <f t="shared" ref="E473:K473" si="516">SUM(E463:E465)+SUM(E467:E471)</f>
        <v>0</v>
      </c>
      <c r="F473" s="44">
        <f t="shared" si="516"/>
        <v>0</v>
      </c>
      <c r="G473" s="44">
        <f t="shared" si="516"/>
        <v>0</v>
      </c>
      <c r="H473" s="44">
        <f t="shared" si="516"/>
        <v>0</v>
      </c>
      <c r="I473" s="44">
        <f t="shared" si="516"/>
        <v>0</v>
      </c>
      <c r="J473" s="44">
        <f t="shared" si="516"/>
        <v>0</v>
      </c>
      <c r="K473" s="44">
        <f t="shared" si="516"/>
        <v>0</v>
      </c>
      <c r="L473" s="45">
        <f>SUM(E473:K473)</f>
        <v>0</v>
      </c>
      <c r="M473" s="26"/>
      <c r="N473" s="263"/>
      <c r="O473" s="31" t="s">
        <v>7</v>
      </c>
      <c r="P473" s="31"/>
      <c r="Q473" s="44">
        <f t="shared" ref="Q473:W473" si="517">SUM(Q463:Q465)+SUM(Q467:Q471)</f>
        <v>0</v>
      </c>
      <c r="R473" s="44">
        <f t="shared" si="517"/>
        <v>0</v>
      </c>
      <c r="S473" s="44">
        <f t="shared" si="517"/>
        <v>0</v>
      </c>
      <c r="T473" s="44">
        <f t="shared" si="517"/>
        <v>0</v>
      </c>
      <c r="U473" s="44">
        <f t="shared" si="517"/>
        <v>0</v>
      </c>
      <c r="V473" s="44">
        <f t="shared" si="517"/>
        <v>0</v>
      </c>
      <c r="W473" s="44">
        <f t="shared" si="517"/>
        <v>0</v>
      </c>
      <c r="X473" s="45">
        <f>SUM(Q473:W473)</f>
        <v>0</v>
      </c>
      <c r="Y473" s="26"/>
      <c r="Z473" s="224"/>
    </row>
    <row r="474" spans="1:26" x14ac:dyDescent="0.25">
      <c r="A474" s="26"/>
      <c r="B474" s="261" t="s">
        <v>8</v>
      </c>
      <c r="C474" s="112" t="s">
        <v>28</v>
      </c>
      <c r="D474" s="112"/>
      <c r="E474" s="35">
        <f t="shared" ref="E474:K474" si="518">+E461</f>
        <v>2023</v>
      </c>
      <c r="F474" s="35">
        <f t="shared" si="518"/>
        <v>2024</v>
      </c>
      <c r="G474" s="35">
        <f t="shared" si="518"/>
        <v>2025</v>
      </c>
      <c r="H474" s="35">
        <f t="shared" si="518"/>
        <v>2026</v>
      </c>
      <c r="I474" s="35">
        <f t="shared" si="518"/>
        <v>2027</v>
      </c>
      <c r="J474" s="35">
        <f t="shared" si="518"/>
        <v>2028</v>
      </c>
      <c r="K474" s="35">
        <f t="shared" si="518"/>
        <v>2029</v>
      </c>
      <c r="L474" s="28" t="s">
        <v>5</v>
      </c>
      <c r="M474" s="26"/>
      <c r="N474" s="261" t="s">
        <v>8</v>
      </c>
      <c r="O474" s="112" t="s">
        <v>9</v>
      </c>
      <c r="P474" s="112"/>
      <c r="Q474" s="35">
        <f t="shared" ref="Q474:W474" si="519">+Q461</f>
        <v>2023</v>
      </c>
      <c r="R474" s="35">
        <f t="shared" si="519"/>
        <v>2024</v>
      </c>
      <c r="S474" s="35">
        <f t="shared" si="519"/>
        <v>2025</v>
      </c>
      <c r="T474" s="35">
        <f t="shared" si="519"/>
        <v>2026</v>
      </c>
      <c r="U474" s="35">
        <f t="shared" si="519"/>
        <v>2027</v>
      </c>
      <c r="V474" s="35">
        <f t="shared" si="519"/>
        <v>2028</v>
      </c>
      <c r="W474" s="35">
        <f t="shared" si="519"/>
        <v>2029</v>
      </c>
      <c r="X474" s="28" t="s">
        <v>5</v>
      </c>
      <c r="Y474" s="26"/>
      <c r="Z474" s="224"/>
    </row>
    <row r="475" spans="1:26" x14ac:dyDescent="0.25">
      <c r="A475" s="26"/>
      <c r="B475" s="262"/>
      <c r="C475" s="276"/>
      <c r="D475" s="277"/>
      <c r="E475" s="4"/>
      <c r="F475" s="4"/>
      <c r="G475" s="4"/>
      <c r="H475" s="4"/>
      <c r="I475" s="4"/>
      <c r="J475" s="4"/>
      <c r="K475" s="4"/>
      <c r="L475" s="38">
        <f t="shared" ref="L475:L481" si="520">SUM(E475:K475)</f>
        <v>0</v>
      </c>
      <c r="M475" s="26"/>
      <c r="N475" s="262"/>
      <c r="O475" s="276"/>
      <c r="P475" s="277"/>
      <c r="Q475" s="4"/>
      <c r="R475" s="4"/>
      <c r="S475" s="4"/>
      <c r="T475" s="4"/>
      <c r="U475" s="4"/>
      <c r="V475" s="4"/>
      <c r="W475" s="4"/>
      <c r="X475" s="38">
        <f>SUM(Q475:W475)</f>
        <v>0</v>
      </c>
      <c r="Y475" s="26"/>
      <c r="Z475" s="224"/>
    </row>
    <row r="476" spans="1:26" x14ac:dyDescent="0.25">
      <c r="A476" s="26"/>
      <c r="B476" s="262"/>
      <c r="C476" s="110"/>
      <c r="D476" s="111"/>
      <c r="E476" s="4"/>
      <c r="F476" s="4"/>
      <c r="G476" s="4"/>
      <c r="H476" s="4"/>
      <c r="I476" s="4"/>
      <c r="J476" s="4"/>
      <c r="K476" s="4"/>
      <c r="L476" s="38">
        <f t="shared" si="520"/>
        <v>0</v>
      </c>
      <c r="M476" s="26"/>
      <c r="N476" s="262"/>
      <c r="O476" s="110"/>
      <c r="P476" s="111"/>
      <c r="Q476" s="4"/>
      <c r="R476" s="4"/>
      <c r="S476" s="4"/>
      <c r="T476" s="4"/>
      <c r="U476" s="4"/>
      <c r="V476" s="4"/>
      <c r="W476" s="4"/>
      <c r="X476" s="38">
        <f t="shared" ref="X476:X478" si="521">SUM(Q476:W476)</f>
        <v>0</v>
      </c>
      <c r="Y476" s="26"/>
      <c r="Z476" s="224"/>
    </row>
    <row r="477" spans="1:26" x14ac:dyDescent="0.25">
      <c r="A477" s="26"/>
      <c r="B477" s="262"/>
      <c r="C477" s="110"/>
      <c r="D477" s="111"/>
      <c r="E477" s="4"/>
      <c r="F477" s="4"/>
      <c r="G477" s="4"/>
      <c r="H477" s="4"/>
      <c r="I477" s="4"/>
      <c r="J477" s="4"/>
      <c r="K477" s="4"/>
      <c r="L477" s="38">
        <f t="shared" si="520"/>
        <v>0</v>
      </c>
      <c r="M477" s="26"/>
      <c r="N477" s="262"/>
      <c r="O477" s="110"/>
      <c r="P477" s="111"/>
      <c r="Q477" s="4"/>
      <c r="R477" s="4"/>
      <c r="S477" s="4"/>
      <c r="T477" s="4"/>
      <c r="U477" s="4"/>
      <c r="V477" s="4"/>
      <c r="W477" s="4"/>
      <c r="X477" s="38">
        <f t="shared" si="521"/>
        <v>0</v>
      </c>
      <c r="Y477" s="26"/>
      <c r="Z477" s="224"/>
    </row>
    <row r="478" spans="1:26" x14ac:dyDescent="0.25">
      <c r="A478" s="26"/>
      <c r="B478" s="262"/>
      <c r="C478" s="110"/>
      <c r="D478" s="111"/>
      <c r="E478" s="4"/>
      <c r="F478" s="4"/>
      <c r="G478" s="4"/>
      <c r="H478" s="4"/>
      <c r="I478" s="4"/>
      <c r="J478" s="4"/>
      <c r="K478" s="4"/>
      <c r="L478" s="38">
        <f t="shared" si="520"/>
        <v>0</v>
      </c>
      <c r="M478" s="26"/>
      <c r="N478" s="262"/>
      <c r="O478" s="110"/>
      <c r="P478" s="111"/>
      <c r="Q478" s="4"/>
      <c r="R478" s="4"/>
      <c r="S478" s="4"/>
      <c r="T478" s="4"/>
      <c r="U478" s="4"/>
      <c r="V478" s="4"/>
      <c r="W478" s="4"/>
      <c r="X478" s="38">
        <f t="shared" si="521"/>
        <v>0</v>
      </c>
      <c r="Y478" s="26"/>
      <c r="Z478" s="224"/>
    </row>
    <row r="479" spans="1:26" x14ac:dyDescent="0.25">
      <c r="A479" s="26"/>
      <c r="B479" s="262"/>
      <c r="C479" s="278"/>
      <c r="D479" s="222"/>
      <c r="E479" s="4"/>
      <c r="F479" s="4"/>
      <c r="G479" s="4"/>
      <c r="H479" s="4"/>
      <c r="I479" s="4"/>
      <c r="J479" s="4"/>
      <c r="K479" s="4"/>
      <c r="L479" s="38">
        <f t="shared" si="520"/>
        <v>0</v>
      </c>
      <c r="M479" s="26"/>
      <c r="N479" s="262"/>
      <c r="O479" s="278"/>
      <c r="P479" s="222"/>
      <c r="Q479" s="4"/>
      <c r="R479" s="4"/>
      <c r="S479" s="4"/>
      <c r="T479" s="4"/>
      <c r="U479" s="4"/>
      <c r="V479" s="4"/>
      <c r="W479" s="4"/>
      <c r="X479" s="38">
        <f>SUM(Q479:W479)</f>
        <v>0</v>
      </c>
      <c r="Y479" s="26"/>
      <c r="Z479" s="224"/>
    </row>
    <row r="480" spans="1:26" x14ac:dyDescent="0.25">
      <c r="A480" s="26"/>
      <c r="B480" s="262"/>
      <c r="C480" s="219"/>
      <c r="D480" s="220"/>
      <c r="E480" s="4"/>
      <c r="F480" s="4"/>
      <c r="G480" s="4"/>
      <c r="H480" s="4"/>
      <c r="I480" s="4"/>
      <c r="J480" s="4"/>
      <c r="K480" s="4"/>
      <c r="L480" s="38">
        <f t="shared" si="520"/>
        <v>0</v>
      </c>
      <c r="M480" s="26"/>
      <c r="N480" s="262"/>
      <c r="O480" s="219"/>
      <c r="P480" s="220"/>
      <c r="Q480" s="4"/>
      <c r="R480" s="4"/>
      <c r="S480" s="4"/>
      <c r="T480" s="4"/>
      <c r="U480" s="4"/>
      <c r="V480" s="4"/>
      <c r="W480" s="4"/>
      <c r="X480" s="38">
        <f>SUM(Q480:W480)</f>
        <v>0</v>
      </c>
      <c r="Y480" s="26"/>
      <c r="Z480" s="224"/>
    </row>
    <row r="481" spans="1:26" ht="15.75" thickBot="1" x14ac:dyDescent="0.3">
      <c r="A481" s="26"/>
      <c r="B481" s="263"/>
      <c r="C481" s="31" t="s">
        <v>10</v>
      </c>
      <c r="D481" s="31"/>
      <c r="E481" s="44">
        <f t="shared" ref="E481:K481" si="522">ROUND(SUM(E475:E480),0)</f>
        <v>0</v>
      </c>
      <c r="F481" s="44">
        <f t="shared" si="522"/>
        <v>0</v>
      </c>
      <c r="G481" s="44">
        <f t="shared" si="522"/>
        <v>0</v>
      </c>
      <c r="H481" s="44">
        <f t="shared" si="522"/>
        <v>0</v>
      </c>
      <c r="I481" s="44">
        <f t="shared" si="522"/>
        <v>0</v>
      </c>
      <c r="J481" s="44">
        <f t="shared" si="522"/>
        <v>0</v>
      </c>
      <c r="K481" s="44">
        <f t="shared" si="522"/>
        <v>0</v>
      </c>
      <c r="L481" s="45">
        <f t="shared" si="520"/>
        <v>0</v>
      </c>
      <c r="M481" s="26"/>
      <c r="N481" s="263"/>
      <c r="O481" s="31" t="s">
        <v>10</v>
      </c>
      <c r="P481" s="31"/>
      <c r="Q481" s="44">
        <f t="shared" ref="Q481:W481" si="523">ROUND(SUM(Q475:Q480),0)</f>
        <v>0</v>
      </c>
      <c r="R481" s="44">
        <f t="shared" si="523"/>
        <v>0</v>
      </c>
      <c r="S481" s="44">
        <f t="shared" si="523"/>
        <v>0</v>
      </c>
      <c r="T481" s="44">
        <f t="shared" si="523"/>
        <v>0</v>
      </c>
      <c r="U481" s="44">
        <f t="shared" si="523"/>
        <v>0</v>
      </c>
      <c r="V481" s="44">
        <f t="shared" si="523"/>
        <v>0</v>
      </c>
      <c r="W481" s="44">
        <f t="shared" si="523"/>
        <v>0</v>
      </c>
      <c r="X481" s="45">
        <f>SUM(Q481:W481)</f>
        <v>0</v>
      </c>
      <c r="Y481" s="26"/>
      <c r="Z481" s="224"/>
    </row>
    <row r="482" spans="1:26" x14ac:dyDescent="0.25">
      <c r="A482" s="26"/>
      <c r="B482" s="261" t="s">
        <v>11</v>
      </c>
      <c r="C482" s="112" t="s">
        <v>12</v>
      </c>
      <c r="D482" s="112"/>
      <c r="E482" s="35">
        <f t="shared" ref="E482:K482" si="524">E449</f>
        <v>2023</v>
      </c>
      <c r="F482" s="35">
        <f t="shared" si="524"/>
        <v>2024</v>
      </c>
      <c r="G482" s="35">
        <f t="shared" si="524"/>
        <v>2025</v>
      </c>
      <c r="H482" s="35">
        <f t="shared" si="524"/>
        <v>2026</v>
      </c>
      <c r="I482" s="35">
        <f t="shared" si="524"/>
        <v>2027</v>
      </c>
      <c r="J482" s="35">
        <f t="shared" si="524"/>
        <v>2028</v>
      </c>
      <c r="K482" s="35">
        <f t="shared" si="524"/>
        <v>2029</v>
      </c>
      <c r="L482" s="28" t="s">
        <v>5</v>
      </c>
      <c r="M482" s="26"/>
      <c r="N482" s="261" t="s">
        <v>11</v>
      </c>
      <c r="O482" s="112" t="s">
        <v>12</v>
      </c>
      <c r="P482" s="112"/>
      <c r="Q482" s="35">
        <f t="shared" ref="Q482:W482" si="525">Q449</f>
        <v>2023</v>
      </c>
      <c r="R482" s="35">
        <f t="shared" si="525"/>
        <v>2024</v>
      </c>
      <c r="S482" s="35">
        <f t="shared" si="525"/>
        <v>2025</v>
      </c>
      <c r="T482" s="35">
        <f t="shared" si="525"/>
        <v>2026</v>
      </c>
      <c r="U482" s="35">
        <f t="shared" si="525"/>
        <v>2027</v>
      </c>
      <c r="V482" s="35">
        <f t="shared" si="525"/>
        <v>2028</v>
      </c>
      <c r="W482" s="35">
        <f t="shared" si="525"/>
        <v>2029</v>
      </c>
      <c r="X482" s="28" t="s">
        <v>5</v>
      </c>
      <c r="Y482" s="26"/>
      <c r="Z482" s="224"/>
    </row>
    <row r="483" spans="1:26" x14ac:dyDescent="0.25">
      <c r="A483" s="26"/>
      <c r="B483" s="262"/>
      <c r="C483" s="276"/>
      <c r="D483" s="277"/>
      <c r="E483" s="4"/>
      <c r="F483" s="4"/>
      <c r="G483" s="4"/>
      <c r="H483" s="4"/>
      <c r="I483" s="4"/>
      <c r="J483" s="4"/>
      <c r="K483" s="4"/>
      <c r="L483" s="38">
        <f t="shared" ref="L483:L488" si="526">SUM(E483:K483)</f>
        <v>0</v>
      </c>
      <c r="M483" s="26"/>
      <c r="N483" s="262"/>
      <c r="O483" s="276"/>
      <c r="P483" s="277"/>
      <c r="Q483" s="4"/>
      <c r="R483" s="4"/>
      <c r="S483" s="4"/>
      <c r="T483" s="4"/>
      <c r="U483" s="4"/>
      <c r="V483" s="4"/>
      <c r="W483" s="4"/>
      <c r="X483" s="38">
        <f t="shared" ref="X483:X488" si="527">SUM(Q483:W483)</f>
        <v>0</v>
      </c>
      <c r="Y483" s="26"/>
      <c r="Z483" s="224"/>
    </row>
    <row r="484" spans="1:26" x14ac:dyDescent="0.25">
      <c r="A484" s="26"/>
      <c r="B484" s="262"/>
      <c r="C484" s="110"/>
      <c r="D484" s="111"/>
      <c r="E484" s="4"/>
      <c r="F484" s="4"/>
      <c r="G484" s="4"/>
      <c r="H484" s="4"/>
      <c r="I484" s="4"/>
      <c r="J484" s="4"/>
      <c r="K484" s="4"/>
      <c r="L484" s="38">
        <f t="shared" si="526"/>
        <v>0</v>
      </c>
      <c r="M484" s="26"/>
      <c r="N484" s="262"/>
      <c r="O484" s="110"/>
      <c r="P484" s="111"/>
      <c r="Q484" s="4"/>
      <c r="R484" s="4"/>
      <c r="S484" s="4"/>
      <c r="T484" s="4"/>
      <c r="U484" s="4"/>
      <c r="V484" s="4"/>
      <c r="W484" s="4"/>
      <c r="X484" s="38">
        <f t="shared" si="527"/>
        <v>0</v>
      </c>
      <c r="Y484" s="26"/>
      <c r="Z484" s="224"/>
    </row>
    <row r="485" spans="1:26" x14ac:dyDescent="0.25">
      <c r="A485" s="26"/>
      <c r="B485" s="262"/>
      <c r="C485" s="110"/>
      <c r="D485" s="111"/>
      <c r="E485" s="4"/>
      <c r="F485" s="4"/>
      <c r="G485" s="4"/>
      <c r="H485" s="4"/>
      <c r="I485" s="4"/>
      <c r="J485" s="4"/>
      <c r="K485" s="4"/>
      <c r="L485" s="38">
        <f t="shared" si="526"/>
        <v>0</v>
      </c>
      <c r="M485" s="26"/>
      <c r="N485" s="262"/>
      <c r="O485" s="110"/>
      <c r="P485" s="111"/>
      <c r="Q485" s="4"/>
      <c r="R485" s="4"/>
      <c r="S485" s="4"/>
      <c r="T485" s="4"/>
      <c r="U485" s="4"/>
      <c r="V485" s="4"/>
      <c r="W485" s="4"/>
      <c r="X485" s="38">
        <f t="shared" si="527"/>
        <v>0</v>
      </c>
      <c r="Y485" s="26"/>
      <c r="Z485" s="224"/>
    </row>
    <row r="486" spans="1:26" x14ac:dyDescent="0.25">
      <c r="A486" s="26"/>
      <c r="B486" s="262"/>
      <c r="C486" s="110"/>
      <c r="D486" s="111"/>
      <c r="E486" s="4"/>
      <c r="F486" s="4"/>
      <c r="G486" s="4"/>
      <c r="H486" s="4"/>
      <c r="I486" s="4"/>
      <c r="J486" s="4"/>
      <c r="K486" s="4"/>
      <c r="L486" s="38">
        <f t="shared" si="526"/>
        <v>0</v>
      </c>
      <c r="M486" s="26"/>
      <c r="N486" s="262"/>
      <c r="O486" s="110"/>
      <c r="P486" s="111"/>
      <c r="Q486" s="4"/>
      <c r="R486" s="4"/>
      <c r="S486" s="4"/>
      <c r="T486" s="4"/>
      <c r="U486" s="4"/>
      <c r="V486" s="4"/>
      <c r="W486" s="4"/>
      <c r="X486" s="38">
        <f t="shared" si="527"/>
        <v>0</v>
      </c>
      <c r="Y486" s="26"/>
      <c r="Z486" s="224"/>
    </row>
    <row r="487" spans="1:26" x14ac:dyDescent="0.25">
      <c r="A487" s="26"/>
      <c r="B487" s="262"/>
      <c r="C487" s="219"/>
      <c r="D487" s="220"/>
      <c r="E487" s="4"/>
      <c r="F487" s="4"/>
      <c r="G487" s="4"/>
      <c r="H487" s="4"/>
      <c r="I487" s="4"/>
      <c r="J487" s="4"/>
      <c r="K487" s="4"/>
      <c r="L487" s="38">
        <f t="shared" si="526"/>
        <v>0</v>
      </c>
      <c r="M487" s="26"/>
      <c r="N487" s="262"/>
      <c r="O487" s="219"/>
      <c r="P487" s="220"/>
      <c r="Q487" s="4"/>
      <c r="R487" s="4"/>
      <c r="S487" s="4"/>
      <c r="T487" s="4"/>
      <c r="U487" s="4"/>
      <c r="V487" s="4"/>
      <c r="W487" s="4"/>
      <c r="X487" s="38">
        <f t="shared" si="527"/>
        <v>0</v>
      </c>
      <c r="Y487" s="26"/>
      <c r="Z487" s="224"/>
    </row>
    <row r="488" spans="1:26" ht="15.75" thickBot="1" x14ac:dyDescent="0.3">
      <c r="A488" s="26"/>
      <c r="B488" s="263"/>
      <c r="C488" s="31" t="s">
        <v>29</v>
      </c>
      <c r="D488" s="31"/>
      <c r="E488" s="44">
        <f t="shared" ref="E488:K488" si="528">ROUND(SUM(E483:E487),0)</f>
        <v>0</v>
      </c>
      <c r="F488" s="44">
        <f t="shared" si="528"/>
        <v>0</v>
      </c>
      <c r="G488" s="44">
        <f t="shared" si="528"/>
        <v>0</v>
      </c>
      <c r="H488" s="44">
        <f t="shared" si="528"/>
        <v>0</v>
      </c>
      <c r="I488" s="44">
        <f t="shared" si="528"/>
        <v>0</v>
      </c>
      <c r="J488" s="44">
        <f t="shared" si="528"/>
        <v>0</v>
      </c>
      <c r="K488" s="44">
        <f t="shared" si="528"/>
        <v>0</v>
      </c>
      <c r="L488" s="45">
        <f t="shared" si="526"/>
        <v>0</v>
      </c>
      <c r="M488" s="26"/>
      <c r="N488" s="263"/>
      <c r="O488" s="31" t="s">
        <v>13</v>
      </c>
      <c r="P488" s="31"/>
      <c r="Q488" s="44">
        <f t="shared" ref="Q488:W488" si="529">ROUND(SUM(Q483:Q487),0)</f>
        <v>0</v>
      </c>
      <c r="R488" s="44">
        <f t="shared" si="529"/>
        <v>0</v>
      </c>
      <c r="S488" s="44">
        <f t="shared" si="529"/>
        <v>0</v>
      </c>
      <c r="T488" s="44">
        <f t="shared" si="529"/>
        <v>0</v>
      </c>
      <c r="U488" s="44">
        <f t="shared" si="529"/>
        <v>0</v>
      </c>
      <c r="V488" s="44">
        <f t="shared" si="529"/>
        <v>0</v>
      </c>
      <c r="W488" s="44">
        <f t="shared" si="529"/>
        <v>0</v>
      </c>
      <c r="X488" s="45">
        <f t="shared" si="527"/>
        <v>0</v>
      </c>
      <c r="Y488" s="26"/>
      <c r="Z488" s="224"/>
    </row>
    <row r="489" spans="1:26" x14ac:dyDescent="0.25">
      <c r="A489" s="26"/>
      <c r="B489" s="261" t="s">
        <v>31</v>
      </c>
      <c r="C489" s="112" t="s">
        <v>19</v>
      </c>
      <c r="D489" s="112"/>
      <c r="E489" s="35">
        <f>E449</f>
        <v>2023</v>
      </c>
      <c r="F489" s="35">
        <f t="shared" ref="F489:K489" si="530">F449</f>
        <v>2024</v>
      </c>
      <c r="G489" s="35">
        <f t="shared" si="530"/>
        <v>2025</v>
      </c>
      <c r="H489" s="35">
        <f t="shared" si="530"/>
        <v>2026</v>
      </c>
      <c r="I489" s="35">
        <f t="shared" si="530"/>
        <v>2027</v>
      </c>
      <c r="J489" s="35">
        <f t="shared" si="530"/>
        <v>2028</v>
      </c>
      <c r="K489" s="35">
        <f t="shared" si="530"/>
        <v>2029</v>
      </c>
      <c r="L489" s="28" t="s">
        <v>5</v>
      </c>
      <c r="M489" s="26"/>
      <c r="N489" s="261" t="s">
        <v>31</v>
      </c>
      <c r="O489" s="112" t="s">
        <v>19</v>
      </c>
      <c r="P489" s="112"/>
      <c r="Q489" s="35">
        <f>Q449</f>
        <v>2023</v>
      </c>
      <c r="R489" s="35">
        <f t="shared" ref="R489:W489" si="531">R449</f>
        <v>2024</v>
      </c>
      <c r="S489" s="35">
        <f t="shared" si="531"/>
        <v>2025</v>
      </c>
      <c r="T489" s="35">
        <f t="shared" si="531"/>
        <v>2026</v>
      </c>
      <c r="U489" s="35">
        <f t="shared" si="531"/>
        <v>2027</v>
      </c>
      <c r="V489" s="35">
        <f t="shared" si="531"/>
        <v>2028</v>
      </c>
      <c r="W489" s="35">
        <f t="shared" si="531"/>
        <v>2029</v>
      </c>
      <c r="X489" s="28" t="s">
        <v>5</v>
      </c>
      <c r="Y489" s="26"/>
      <c r="Z489" s="224"/>
    </row>
    <row r="490" spans="1:26" x14ac:dyDescent="0.25">
      <c r="A490" s="26"/>
      <c r="B490" s="262"/>
      <c r="C490" s="276"/>
      <c r="D490" s="277"/>
      <c r="E490" s="4"/>
      <c r="F490" s="4"/>
      <c r="G490" s="4"/>
      <c r="H490" s="4"/>
      <c r="I490" s="4"/>
      <c r="J490" s="4"/>
      <c r="K490" s="4"/>
      <c r="L490" s="38">
        <f>SUM(E490:K490)</f>
        <v>0</v>
      </c>
      <c r="M490" s="26"/>
      <c r="N490" s="262"/>
      <c r="O490" s="276"/>
      <c r="P490" s="277"/>
      <c r="Q490" s="4"/>
      <c r="R490" s="4"/>
      <c r="S490" s="4"/>
      <c r="T490" s="4"/>
      <c r="U490" s="4"/>
      <c r="V490" s="4"/>
      <c r="W490" s="4"/>
      <c r="X490" s="38">
        <f t="shared" ref="X490:X493" si="532">SUM(Q490:W490)</f>
        <v>0</v>
      </c>
      <c r="Y490" s="26"/>
      <c r="Z490" s="224"/>
    </row>
    <row r="491" spans="1:26" x14ac:dyDescent="0.25">
      <c r="A491" s="26"/>
      <c r="B491" s="262"/>
      <c r="C491" s="110"/>
      <c r="D491" s="111"/>
      <c r="E491" s="4"/>
      <c r="F491" s="4"/>
      <c r="G491" s="4"/>
      <c r="H491" s="4"/>
      <c r="I491" s="4"/>
      <c r="J491" s="4"/>
      <c r="K491" s="4"/>
      <c r="L491" s="38">
        <f>SUM(E491:K491)</f>
        <v>0</v>
      </c>
      <c r="M491" s="26"/>
      <c r="N491" s="262"/>
      <c r="O491" s="110"/>
      <c r="P491" s="111"/>
      <c r="Q491" s="4"/>
      <c r="R491" s="4"/>
      <c r="S491" s="4"/>
      <c r="T491" s="4"/>
      <c r="U491" s="4"/>
      <c r="V491" s="4"/>
      <c r="W491" s="4"/>
      <c r="X491" s="38">
        <f t="shared" si="532"/>
        <v>0</v>
      </c>
      <c r="Y491" s="26"/>
      <c r="Z491" s="224"/>
    </row>
    <row r="492" spans="1:26" x14ac:dyDescent="0.25">
      <c r="A492" s="26"/>
      <c r="B492" s="262"/>
      <c r="C492" s="219"/>
      <c r="D492" s="220"/>
      <c r="E492" s="4"/>
      <c r="F492" s="4"/>
      <c r="G492" s="4"/>
      <c r="H492" s="4"/>
      <c r="I492" s="4"/>
      <c r="J492" s="4"/>
      <c r="K492" s="4"/>
      <c r="L492" s="38">
        <f>SUM(E492:K492)</f>
        <v>0</v>
      </c>
      <c r="M492" s="26"/>
      <c r="N492" s="262"/>
      <c r="O492" s="219"/>
      <c r="P492" s="220"/>
      <c r="Q492" s="4"/>
      <c r="R492" s="4"/>
      <c r="S492" s="4"/>
      <c r="T492" s="4"/>
      <c r="U492" s="4"/>
      <c r="V492" s="4"/>
      <c r="W492" s="4"/>
      <c r="X492" s="38">
        <f t="shared" si="532"/>
        <v>0</v>
      </c>
      <c r="Y492" s="26"/>
      <c r="Z492" s="224"/>
    </row>
    <row r="493" spans="1:26" ht="15.75" thickBot="1" x14ac:dyDescent="0.3">
      <c r="A493" s="26"/>
      <c r="B493" s="263"/>
      <c r="C493" s="31" t="s">
        <v>30</v>
      </c>
      <c r="D493" s="31"/>
      <c r="E493" s="44">
        <f t="shared" ref="E493:K493" si="533">ROUND(SUM(E490:E492),0)</f>
        <v>0</v>
      </c>
      <c r="F493" s="44">
        <f t="shared" si="533"/>
        <v>0</v>
      </c>
      <c r="G493" s="44">
        <f t="shared" si="533"/>
        <v>0</v>
      </c>
      <c r="H493" s="44">
        <f t="shared" si="533"/>
        <v>0</v>
      </c>
      <c r="I493" s="44">
        <f t="shared" si="533"/>
        <v>0</v>
      </c>
      <c r="J493" s="44">
        <f t="shared" si="533"/>
        <v>0</v>
      </c>
      <c r="K493" s="44">
        <f t="shared" si="533"/>
        <v>0</v>
      </c>
      <c r="L493" s="45">
        <f>SUM(E493:K493)</f>
        <v>0</v>
      </c>
      <c r="M493" s="26"/>
      <c r="N493" s="263"/>
      <c r="O493" s="31" t="s">
        <v>13</v>
      </c>
      <c r="P493" s="31"/>
      <c r="Q493" s="44">
        <f t="shared" ref="Q493:W493" si="534">ROUND(SUM(Q490:Q492),0)</f>
        <v>0</v>
      </c>
      <c r="R493" s="44">
        <f t="shared" si="534"/>
        <v>0</v>
      </c>
      <c r="S493" s="44">
        <f t="shared" si="534"/>
        <v>0</v>
      </c>
      <c r="T493" s="44">
        <f t="shared" si="534"/>
        <v>0</v>
      </c>
      <c r="U493" s="44">
        <f t="shared" si="534"/>
        <v>0</v>
      </c>
      <c r="V493" s="44">
        <f t="shared" si="534"/>
        <v>0</v>
      </c>
      <c r="W493" s="44">
        <f t="shared" si="534"/>
        <v>0</v>
      </c>
      <c r="X493" s="45">
        <f t="shared" si="532"/>
        <v>0</v>
      </c>
      <c r="Y493" s="26"/>
      <c r="Z493" s="224"/>
    </row>
    <row r="494" spans="1:26" x14ac:dyDescent="0.25">
      <c r="A494" s="26"/>
      <c r="B494" s="261" t="s">
        <v>33</v>
      </c>
      <c r="C494" s="112" t="s">
        <v>32</v>
      </c>
      <c r="D494" s="112"/>
      <c r="E494" s="35">
        <f>E449</f>
        <v>2023</v>
      </c>
      <c r="F494" s="35">
        <f t="shared" ref="F494:K494" si="535">F449</f>
        <v>2024</v>
      </c>
      <c r="G494" s="35">
        <f t="shared" si="535"/>
        <v>2025</v>
      </c>
      <c r="H494" s="35">
        <f t="shared" si="535"/>
        <v>2026</v>
      </c>
      <c r="I494" s="35">
        <f t="shared" si="535"/>
        <v>2027</v>
      </c>
      <c r="J494" s="35">
        <f t="shared" si="535"/>
        <v>2028</v>
      </c>
      <c r="K494" s="35">
        <f t="shared" si="535"/>
        <v>2029</v>
      </c>
      <c r="L494" s="28" t="s">
        <v>5</v>
      </c>
      <c r="M494" s="26"/>
      <c r="N494" s="261" t="s">
        <v>33</v>
      </c>
      <c r="O494" s="112" t="s">
        <v>32</v>
      </c>
      <c r="P494" s="112"/>
      <c r="Q494" s="35">
        <f>Q449</f>
        <v>2023</v>
      </c>
      <c r="R494" s="35">
        <f t="shared" ref="R494:W494" si="536">R449</f>
        <v>2024</v>
      </c>
      <c r="S494" s="35">
        <f t="shared" si="536"/>
        <v>2025</v>
      </c>
      <c r="T494" s="35">
        <f t="shared" si="536"/>
        <v>2026</v>
      </c>
      <c r="U494" s="35">
        <f t="shared" si="536"/>
        <v>2027</v>
      </c>
      <c r="V494" s="35">
        <f t="shared" si="536"/>
        <v>2028</v>
      </c>
      <c r="W494" s="35">
        <f t="shared" si="536"/>
        <v>2029</v>
      </c>
      <c r="X494" s="28" t="s">
        <v>5</v>
      </c>
      <c r="Y494" s="26"/>
      <c r="Z494" s="224"/>
    </row>
    <row r="495" spans="1:26" x14ac:dyDescent="0.25">
      <c r="A495" s="26"/>
      <c r="B495" s="262"/>
      <c r="C495" s="290"/>
      <c r="D495" s="291"/>
      <c r="E495" s="4"/>
      <c r="F495" s="4"/>
      <c r="G495" s="4"/>
      <c r="H495" s="4"/>
      <c r="I495" s="4"/>
      <c r="J495" s="4"/>
      <c r="K495" s="4"/>
      <c r="L495" s="38">
        <f>SUM(E495:K495)</f>
        <v>0</v>
      </c>
      <c r="M495" s="26"/>
      <c r="N495" s="262"/>
      <c r="O495" s="290"/>
      <c r="P495" s="291"/>
      <c r="Q495" s="4"/>
      <c r="R495" s="4"/>
      <c r="S495" s="4"/>
      <c r="T495" s="4"/>
      <c r="U495" s="4"/>
      <c r="V495" s="4"/>
      <c r="W495" s="4"/>
      <c r="X495" s="38">
        <f t="shared" ref="X495:X496" si="537">SUM(Q495:W495)</f>
        <v>0</v>
      </c>
      <c r="Y495" s="26"/>
      <c r="Z495" s="224"/>
    </row>
    <row r="496" spans="1:26" ht="15.75" thickBot="1" x14ac:dyDescent="0.3">
      <c r="A496" s="26"/>
      <c r="B496" s="263"/>
      <c r="C496" s="31" t="s">
        <v>34</v>
      </c>
      <c r="D496" s="31"/>
      <c r="E496" s="44">
        <f t="shared" ref="E496:K496" si="538">ROUND(SUM(E495:E495),0)</f>
        <v>0</v>
      </c>
      <c r="F496" s="44">
        <f t="shared" si="538"/>
        <v>0</v>
      </c>
      <c r="G496" s="44">
        <f t="shared" si="538"/>
        <v>0</v>
      </c>
      <c r="H496" s="44">
        <f t="shared" si="538"/>
        <v>0</v>
      </c>
      <c r="I496" s="44">
        <f t="shared" si="538"/>
        <v>0</v>
      </c>
      <c r="J496" s="44">
        <f t="shared" si="538"/>
        <v>0</v>
      </c>
      <c r="K496" s="44">
        <f t="shared" si="538"/>
        <v>0</v>
      </c>
      <c r="L496" s="45">
        <f>SUM(E496:K496)</f>
        <v>0</v>
      </c>
      <c r="M496" s="26"/>
      <c r="N496" s="263"/>
      <c r="O496" s="31" t="s">
        <v>34</v>
      </c>
      <c r="P496" s="31"/>
      <c r="Q496" s="44">
        <f t="shared" ref="Q496:W496" si="539">ROUND(SUM(Q495:Q495),0)</f>
        <v>0</v>
      </c>
      <c r="R496" s="44">
        <f t="shared" si="539"/>
        <v>0</v>
      </c>
      <c r="S496" s="44">
        <f t="shared" si="539"/>
        <v>0</v>
      </c>
      <c r="T496" s="44">
        <f t="shared" si="539"/>
        <v>0</v>
      </c>
      <c r="U496" s="44">
        <f t="shared" si="539"/>
        <v>0</v>
      </c>
      <c r="V496" s="44">
        <f t="shared" si="539"/>
        <v>0</v>
      </c>
      <c r="W496" s="44">
        <f t="shared" si="539"/>
        <v>0</v>
      </c>
      <c r="X496" s="45">
        <f t="shared" si="537"/>
        <v>0</v>
      </c>
      <c r="Y496" s="26"/>
      <c r="Z496" s="224"/>
    </row>
    <row r="497" spans="1:26" x14ac:dyDescent="0.25">
      <c r="A497" s="26"/>
      <c r="B497" s="261" t="s">
        <v>14</v>
      </c>
      <c r="C497" s="112"/>
      <c r="D497" s="112"/>
      <c r="E497" s="35">
        <f t="shared" ref="E497:K497" si="540">E449</f>
        <v>2023</v>
      </c>
      <c r="F497" s="35">
        <f t="shared" si="540"/>
        <v>2024</v>
      </c>
      <c r="G497" s="35">
        <f t="shared" si="540"/>
        <v>2025</v>
      </c>
      <c r="H497" s="35">
        <f t="shared" si="540"/>
        <v>2026</v>
      </c>
      <c r="I497" s="35">
        <f t="shared" si="540"/>
        <v>2027</v>
      </c>
      <c r="J497" s="35">
        <f t="shared" si="540"/>
        <v>2028</v>
      </c>
      <c r="K497" s="35">
        <f t="shared" si="540"/>
        <v>2029</v>
      </c>
      <c r="L497" s="28" t="s">
        <v>2</v>
      </c>
      <c r="M497" s="26"/>
      <c r="N497" s="261" t="s">
        <v>14</v>
      </c>
      <c r="O497" s="112"/>
      <c r="P497" s="112"/>
      <c r="Q497" s="35">
        <f t="shared" ref="Q497:W497" si="541">Q449</f>
        <v>2023</v>
      </c>
      <c r="R497" s="35">
        <f t="shared" si="541"/>
        <v>2024</v>
      </c>
      <c r="S497" s="35">
        <f t="shared" si="541"/>
        <v>2025</v>
      </c>
      <c r="T497" s="35">
        <f t="shared" si="541"/>
        <v>2026</v>
      </c>
      <c r="U497" s="35">
        <f t="shared" si="541"/>
        <v>2027</v>
      </c>
      <c r="V497" s="35">
        <f t="shared" si="541"/>
        <v>2028</v>
      </c>
      <c r="W497" s="35">
        <f t="shared" si="541"/>
        <v>2029</v>
      </c>
      <c r="X497" s="28" t="s">
        <v>2</v>
      </c>
      <c r="Y497" s="26"/>
      <c r="Z497" s="224"/>
    </row>
    <row r="498" spans="1:26" x14ac:dyDescent="0.25">
      <c r="A498" s="26"/>
      <c r="B498" s="262"/>
      <c r="C498" s="46" t="s">
        <v>35</v>
      </c>
      <c r="D498" s="46"/>
      <c r="E498" s="37">
        <f t="shared" ref="E498:K498" si="542">E473+E481+E488+E493+E496</f>
        <v>0</v>
      </c>
      <c r="F498" s="37">
        <f t="shared" si="542"/>
        <v>0</v>
      </c>
      <c r="G498" s="37">
        <f t="shared" si="542"/>
        <v>0</v>
      </c>
      <c r="H498" s="37">
        <f t="shared" si="542"/>
        <v>0</v>
      </c>
      <c r="I498" s="37">
        <f t="shared" si="542"/>
        <v>0</v>
      </c>
      <c r="J498" s="37">
        <f t="shared" si="542"/>
        <v>0</v>
      </c>
      <c r="K498" s="37">
        <f t="shared" si="542"/>
        <v>0</v>
      </c>
      <c r="L498" s="38">
        <f>SUM(E498:K498)</f>
        <v>0</v>
      </c>
      <c r="M498" s="26"/>
      <c r="N498" s="262"/>
      <c r="O498" s="46" t="s">
        <v>35</v>
      </c>
      <c r="P498" s="46"/>
      <c r="Q498" s="37">
        <f t="shared" ref="Q498:W498" si="543">Q473+Q481+Q488+Q493+Q496</f>
        <v>0</v>
      </c>
      <c r="R498" s="37">
        <f t="shared" si="543"/>
        <v>0</v>
      </c>
      <c r="S498" s="37">
        <f t="shared" si="543"/>
        <v>0</v>
      </c>
      <c r="T498" s="37">
        <f t="shared" si="543"/>
        <v>0</v>
      </c>
      <c r="U498" s="37">
        <f t="shared" si="543"/>
        <v>0</v>
      </c>
      <c r="V498" s="37">
        <f t="shared" si="543"/>
        <v>0</v>
      </c>
      <c r="W498" s="37">
        <f t="shared" si="543"/>
        <v>0</v>
      </c>
      <c r="X498" s="38">
        <f>SUM(Q498:W498)</f>
        <v>0</v>
      </c>
      <c r="Y498" s="26"/>
      <c r="Z498" s="224"/>
    </row>
    <row r="499" spans="1:26" x14ac:dyDescent="0.25">
      <c r="A499" s="26"/>
      <c r="B499" s="262"/>
      <c r="C499" s="46" t="str">
        <f>IF(S440="GTS-institute","Cost factor (GTS)","")</f>
        <v/>
      </c>
      <c r="D499" s="86" t="str">
        <f>IF(V445&lt;&gt;0,V445,"")</f>
        <v/>
      </c>
      <c r="E499" s="37" t="str">
        <f>IF(AND(V445&lt;&gt;0,S440="GTS-institute"),E473*D499-E473,"")</f>
        <v/>
      </c>
      <c r="F499" s="37" t="str">
        <f>IF(AND(V445&lt;&gt;0,S440="GTS-institute"),F473*D499-F473,"")</f>
        <v/>
      </c>
      <c r="G499" s="37" t="str">
        <f>IF(AND(V445&lt;&gt;0,S440="GTS-institute"),G473*D499-G473,"")</f>
        <v/>
      </c>
      <c r="H499" s="37" t="str">
        <f>IF(AND(V445&lt;&gt;0,S440="GTS-institute"),H473*D499-H473,"")</f>
        <v/>
      </c>
      <c r="I499" s="37" t="str">
        <f>IF(AND(V445&lt;&gt;0,S440="GTS-institute"),I473*D499-I473,"")</f>
        <v/>
      </c>
      <c r="J499" s="37" t="str">
        <f>IF(AND(V445&lt;&gt;0,S440="GTS-institute"),J473*D499-J473,"")</f>
        <v/>
      </c>
      <c r="K499" s="37" t="str">
        <f>IF(AND(V445&lt;&gt;0,S440="GTS-institute"),K473*D499-K473,"")</f>
        <v/>
      </c>
      <c r="L499" s="38"/>
      <c r="M499" s="26"/>
      <c r="N499" s="262"/>
      <c r="O499" s="46" t="str">
        <f>IF(S440="GTS-institute","Cost factor (GTS)","")</f>
        <v/>
      </c>
      <c r="P499" s="86" t="str">
        <f>IF(V445&lt;&gt;0,V445,"")</f>
        <v/>
      </c>
      <c r="Q499" s="37" t="str">
        <f>IF(AND(V445&lt;&gt;0,S440="GTS-institute"),Q473*D499-Q473,"")</f>
        <v/>
      </c>
      <c r="R499" s="37" t="str">
        <f>IF(AND(V445&lt;&gt;0,S440="GTS-institute"),R473*D499-R473,"")</f>
        <v/>
      </c>
      <c r="S499" s="37" t="str">
        <f>IF(AND(V445&lt;&gt;0,S440="GTS-institute"),S473*D499-S473,"")</f>
        <v/>
      </c>
      <c r="T499" s="37" t="str">
        <f>IF(AND(V445&lt;&gt;0,S440="GTS-institute"),T473*D499-T473,"")</f>
        <v/>
      </c>
      <c r="U499" s="37" t="str">
        <f>IF(AND(V445&lt;&gt;0,S440="GTS-institute"),U473*D499-U473,"")</f>
        <v/>
      </c>
      <c r="V499" s="37" t="str">
        <f>IF(AND(V445&lt;&gt;0,S440="GTS-institute"),V473*D499-V473,"")</f>
        <v/>
      </c>
      <c r="W499" s="37" t="str">
        <f>IF(AND(V445&lt;&gt;0,S440="GTS-institute"),W473*D499-W473,"")</f>
        <v/>
      </c>
      <c r="X499" s="38">
        <f>SUM(Q499:W499)</f>
        <v>0</v>
      </c>
      <c r="Y499" s="26"/>
      <c r="Z499" s="224"/>
    </row>
    <row r="500" spans="1:26" x14ac:dyDescent="0.25">
      <c r="A500" s="26"/>
      <c r="B500" s="262"/>
      <c r="C500" s="46" t="str">
        <f>IF(S440="GTS-institute","","Overhead rate")</f>
        <v>Overhead rate</v>
      </c>
      <c r="D500" s="87">
        <f>IF(C500="Overhead rate",V443,"0")</f>
        <v>0</v>
      </c>
      <c r="E500" s="37">
        <f>D500*(E498-E496)</f>
        <v>0</v>
      </c>
      <c r="F500" s="37">
        <f>D500*(F498-F496)</f>
        <v>0</v>
      </c>
      <c r="G500" s="37">
        <f>D500*(G498-G496)</f>
        <v>0</v>
      </c>
      <c r="H500" s="37">
        <f>D500*(H498-H496)</f>
        <v>0</v>
      </c>
      <c r="I500" s="37">
        <f>D500*(I498-I496)</f>
        <v>0</v>
      </c>
      <c r="J500" s="37">
        <f>D500*(J498-J496)</f>
        <v>0</v>
      </c>
      <c r="K500" s="37">
        <f>D500*(K498-K496)</f>
        <v>0</v>
      </c>
      <c r="L500" s="38">
        <f>SUM(E500:K500)</f>
        <v>0</v>
      </c>
      <c r="M500" s="26"/>
      <c r="N500" s="262"/>
      <c r="O500" s="46" t="str">
        <f>IF(S440="GTS-institute","","Overhead rate")</f>
        <v>Overhead rate</v>
      </c>
      <c r="P500" s="47">
        <f>D500</f>
        <v>0</v>
      </c>
      <c r="Q500" s="37">
        <f>P500*(Q498-Q496)</f>
        <v>0</v>
      </c>
      <c r="R500" s="37">
        <f>P500*(R498-R496)</f>
        <v>0</v>
      </c>
      <c r="S500" s="37">
        <f>P500*(S498-S496)</f>
        <v>0</v>
      </c>
      <c r="T500" s="37">
        <f>P500*(T498-T496)</f>
        <v>0</v>
      </c>
      <c r="U500" s="37">
        <f>P500*(U498-U496)</f>
        <v>0</v>
      </c>
      <c r="V500" s="37">
        <f>P500*(V498-V496)</f>
        <v>0</v>
      </c>
      <c r="W500" s="37">
        <f>P500*(W498-W496)</f>
        <v>0</v>
      </c>
      <c r="X500" s="38">
        <f>SUM(Q500:W500)</f>
        <v>0</v>
      </c>
      <c r="Y500" s="26"/>
      <c r="Z500" s="224"/>
    </row>
    <row r="501" spans="1:26" ht="15.75" thickBot="1" x14ac:dyDescent="0.3">
      <c r="A501" s="48"/>
      <c r="B501" s="263"/>
      <c r="C501" s="31" t="s">
        <v>15</v>
      </c>
      <c r="D501" s="31"/>
      <c r="E501" s="44">
        <f>SUM(E498:E500)</f>
        <v>0</v>
      </c>
      <c r="F501" s="44">
        <f t="shared" ref="F501:K501" si="544">SUM(F498:F500)</f>
        <v>0</v>
      </c>
      <c r="G501" s="44">
        <f t="shared" si="544"/>
        <v>0</v>
      </c>
      <c r="H501" s="44">
        <f t="shared" si="544"/>
        <v>0</v>
      </c>
      <c r="I501" s="44">
        <f t="shared" si="544"/>
        <v>0</v>
      </c>
      <c r="J501" s="44">
        <f t="shared" si="544"/>
        <v>0</v>
      </c>
      <c r="K501" s="44">
        <f t="shared" si="544"/>
        <v>0</v>
      </c>
      <c r="L501" s="45">
        <f>SUM(E501:K501)</f>
        <v>0</v>
      </c>
      <c r="M501" s="48"/>
      <c r="N501" s="263"/>
      <c r="O501" s="31" t="s">
        <v>15</v>
      </c>
      <c r="P501" s="31"/>
      <c r="Q501" s="44">
        <f t="shared" ref="Q501:W501" si="545">SUM(Q498:Q500)</f>
        <v>0</v>
      </c>
      <c r="R501" s="44">
        <f t="shared" si="545"/>
        <v>0</v>
      </c>
      <c r="S501" s="44">
        <f t="shared" si="545"/>
        <v>0</v>
      </c>
      <c r="T501" s="44">
        <f t="shared" si="545"/>
        <v>0</v>
      </c>
      <c r="U501" s="44">
        <f t="shared" si="545"/>
        <v>0</v>
      </c>
      <c r="V501" s="44">
        <f t="shared" si="545"/>
        <v>0</v>
      </c>
      <c r="W501" s="44">
        <f t="shared" si="545"/>
        <v>0</v>
      </c>
      <c r="X501" s="45">
        <f>SUM(Q501:W501)</f>
        <v>0</v>
      </c>
      <c r="Y501" s="48"/>
      <c r="Z501" s="224"/>
    </row>
    <row r="502" spans="1:26" ht="15.75" thickBot="1" x14ac:dyDescent="0.3">
      <c r="A502" s="49"/>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1"/>
      <c r="Z502" s="225"/>
    </row>
    <row r="504" spans="1:26" ht="15.75" thickBot="1" x14ac:dyDescent="0.3"/>
    <row r="505" spans="1:26" x14ac:dyDescent="0.25">
      <c r="A505" s="7"/>
      <c r="B505" s="8"/>
      <c r="C505" s="8"/>
      <c r="D505" s="8"/>
      <c r="E505" s="9">
        <f t="shared" ref="E505:K505" si="546">E15</f>
        <v>2023</v>
      </c>
      <c r="F505" s="9">
        <f t="shared" si="546"/>
        <v>2024</v>
      </c>
      <c r="G505" s="9">
        <f t="shared" si="546"/>
        <v>2025</v>
      </c>
      <c r="H505" s="9">
        <f t="shared" si="546"/>
        <v>2026</v>
      </c>
      <c r="I505" s="9">
        <f t="shared" si="546"/>
        <v>2027</v>
      </c>
      <c r="J505" s="9">
        <f t="shared" si="546"/>
        <v>2028</v>
      </c>
      <c r="K505" s="9">
        <f t="shared" si="546"/>
        <v>2029</v>
      </c>
      <c r="L505" s="9" t="s">
        <v>2</v>
      </c>
      <c r="M505" s="8"/>
      <c r="N505" s="8"/>
      <c r="O505" s="8"/>
      <c r="P505" s="8"/>
      <c r="Q505" s="8"/>
      <c r="R505" s="8"/>
      <c r="S505" s="8"/>
      <c r="T505" s="8"/>
      <c r="U505" s="8"/>
      <c r="V505" s="8"/>
      <c r="W505" s="8"/>
      <c r="X505" s="8"/>
      <c r="Y505" s="10"/>
      <c r="Z505" s="223" t="s">
        <v>55</v>
      </c>
    </row>
    <row r="506" spans="1:26" ht="18.75" customHeight="1" x14ac:dyDescent="0.25">
      <c r="A506" s="12"/>
      <c r="B506" s="181" t="s">
        <v>24</v>
      </c>
      <c r="C506" s="289"/>
      <c r="D506" s="13" t="s">
        <v>26</v>
      </c>
      <c r="E506" s="15">
        <f t="shared" ref="E506:L506" si="547">IF(E571=0,0%,E571/(E571+Q571))</f>
        <v>0</v>
      </c>
      <c r="F506" s="15">
        <f t="shared" si="547"/>
        <v>0</v>
      </c>
      <c r="G506" s="15">
        <f t="shared" si="547"/>
        <v>0</v>
      </c>
      <c r="H506" s="15">
        <f t="shared" si="547"/>
        <v>0</v>
      </c>
      <c r="I506" s="15">
        <f t="shared" si="547"/>
        <v>0</v>
      </c>
      <c r="J506" s="15">
        <f t="shared" si="547"/>
        <v>0</v>
      </c>
      <c r="K506" s="15">
        <f t="shared" si="547"/>
        <v>0</v>
      </c>
      <c r="L506" s="14">
        <f t="shared" si="547"/>
        <v>0</v>
      </c>
      <c r="M506" s="16"/>
      <c r="N506" s="179" t="s">
        <v>45</v>
      </c>
      <c r="O506" s="179"/>
      <c r="P506" s="179"/>
      <c r="Q506" s="275" t="s">
        <v>82</v>
      </c>
      <c r="R506" s="275"/>
      <c r="S506" s="275"/>
      <c r="T506" s="275"/>
      <c r="U506" s="275"/>
      <c r="V506" s="275"/>
      <c r="W506" s="275"/>
      <c r="X506" s="275"/>
      <c r="Y506" s="17"/>
      <c r="Z506" s="224"/>
    </row>
    <row r="507" spans="1:26" ht="15" customHeight="1" x14ac:dyDescent="0.25">
      <c r="A507" s="12"/>
      <c r="B507" s="181" t="s">
        <v>25</v>
      </c>
      <c r="C507" s="289"/>
      <c r="D507" s="13" t="s">
        <v>27</v>
      </c>
      <c r="E507" s="18">
        <f t="shared" ref="E507:K507" si="548">E571</f>
        <v>0</v>
      </c>
      <c r="F507" s="18">
        <f t="shared" si="548"/>
        <v>0</v>
      </c>
      <c r="G507" s="18">
        <f t="shared" si="548"/>
        <v>0</v>
      </c>
      <c r="H507" s="18">
        <f t="shared" si="548"/>
        <v>0</v>
      </c>
      <c r="I507" s="18">
        <f t="shared" si="548"/>
        <v>0</v>
      </c>
      <c r="J507" s="18">
        <f t="shared" si="548"/>
        <v>0</v>
      </c>
      <c r="K507" s="18">
        <f t="shared" si="548"/>
        <v>0</v>
      </c>
      <c r="L507" s="18">
        <f>SUM(E507:K507)</f>
        <v>0</v>
      </c>
      <c r="M507" s="16"/>
      <c r="N507" s="179"/>
      <c r="O507" s="179"/>
      <c r="P507" s="179"/>
      <c r="Q507" s="19"/>
      <c r="R507" s="19"/>
      <c r="S507" s="19"/>
      <c r="T507" s="19"/>
      <c r="U507" s="19"/>
      <c r="V507" s="19"/>
      <c r="W507" s="19"/>
      <c r="X507" s="19"/>
      <c r="Y507" s="17"/>
      <c r="Z507" s="224"/>
    </row>
    <row r="508" spans="1:26" ht="18.75" customHeight="1" x14ac:dyDescent="0.25">
      <c r="A508" s="12"/>
      <c r="B508" s="16"/>
      <c r="C508" s="16"/>
      <c r="D508" s="16"/>
      <c r="E508" s="16"/>
      <c r="F508" s="16"/>
      <c r="G508" s="16"/>
      <c r="H508" s="16"/>
      <c r="I508" s="16"/>
      <c r="J508" s="16"/>
      <c r="K508" s="16"/>
      <c r="L508" s="16"/>
      <c r="M508" s="16"/>
      <c r="N508" s="179"/>
      <c r="O508" s="179"/>
      <c r="P508" s="179"/>
      <c r="Q508" s="215" t="s">
        <v>83</v>
      </c>
      <c r="R508" s="216"/>
      <c r="S508" s="211" t="str">
        <f>IF($D$4="","",$D$4)</f>
        <v/>
      </c>
      <c r="T508" s="211"/>
      <c r="U508" s="211"/>
      <c r="V508" s="211"/>
      <c r="W508" s="211"/>
      <c r="X508" s="212"/>
      <c r="Y508" s="17"/>
      <c r="Z508" s="224"/>
    </row>
    <row r="509" spans="1:26" ht="15" customHeight="1" x14ac:dyDescent="0.25">
      <c r="A509" s="12"/>
      <c r="B509" s="177" t="s">
        <v>16</v>
      </c>
      <c r="C509" s="177"/>
      <c r="D509" s="177"/>
      <c r="E509" s="20">
        <f t="shared" ref="E509:K509" si="549">E543+Q543</f>
        <v>0</v>
      </c>
      <c r="F509" s="20">
        <f t="shared" si="549"/>
        <v>0</v>
      </c>
      <c r="G509" s="20">
        <f t="shared" si="549"/>
        <v>0</v>
      </c>
      <c r="H509" s="20">
        <f t="shared" si="549"/>
        <v>0</v>
      </c>
      <c r="I509" s="20">
        <f t="shared" si="549"/>
        <v>0</v>
      </c>
      <c r="J509" s="20">
        <f t="shared" si="549"/>
        <v>0</v>
      </c>
      <c r="K509" s="20">
        <f t="shared" si="549"/>
        <v>0</v>
      </c>
      <c r="L509" s="18">
        <f t="shared" ref="L509:L516" si="550">SUM(E509:K509)</f>
        <v>0</v>
      </c>
      <c r="M509" s="21"/>
      <c r="N509" s="179"/>
      <c r="O509" s="179"/>
      <c r="P509" s="179"/>
      <c r="Q509" s="217"/>
      <c r="R509" s="218"/>
      <c r="S509" s="213"/>
      <c r="T509" s="213"/>
      <c r="U509" s="213"/>
      <c r="V509" s="213"/>
      <c r="W509" s="213"/>
      <c r="X509" s="214"/>
      <c r="Y509" s="17"/>
      <c r="Z509" s="224"/>
    </row>
    <row r="510" spans="1:26" ht="18.75" customHeight="1" x14ac:dyDescent="0.25">
      <c r="A510" s="12"/>
      <c r="B510" s="178" t="s">
        <v>17</v>
      </c>
      <c r="C510" s="178"/>
      <c r="D510" s="178"/>
      <c r="E510" s="20">
        <f t="shared" ref="E510:K510" si="551">E551+Q551</f>
        <v>0</v>
      </c>
      <c r="F510" s="20">
        <f t="shared" si="551"/>
        <v>0</v>
      </c>
      <c r="G510" s="20">
        <f t="shared" si="551"/>
        <v>0</v>
      </c>
      <c r="H510" s="20">
        <f t="shared" si="551"/>
        <v>0</v>
      </c>
      <c r="I510" s="20">
        <f t="shared" si="551"/>
        <v>0</v>
      </c>
      <c r="J510" s="20">
        <f t="shared" si="551"/>
        <v>0</v>
      </c>
      <c r="K510" s="20">
        <f t="shared" si="551"/>
        <v>0</v>
      </c>
      <c r="L510" s="18">
        <f t="shared" si="550"/>
        <v>0</v>
      </c>
      <c r="M510" s="21"/>
      <c r="N510" s="179"/>
      <c r="O510" s="179"/>
      <c r="P510" s="179"/>
      <c r="Q510" s="215" t="s">
        <v>94</v>
      </c>
      <c r="R510" s="216"/>
      <c r="S510" s="231" t="str">
        <f>$D$6</f>
        <v xml:space="preserve"> - </v>
      </c>
      <c r="T510" s="231"/>
      <c r="U510" s="231"/>
      <c r="V510" s="231"/>
      <c r="W510" s="231"/>
      <c r="X510" s="232"/>
      <c r="Y510" s="17"/>
      <c r="Z510" s="224"/>
    </row>
    <row r="511" spans="1:26" ht="15" customHeight="1" x14ac:dyDescent="0.25">
      <c r="A511" s="12"/>
      <c r="B511" s="178" t="s">
        <v>18</v>
      </c>
      <c r="C511" s="178"/>
      <c r="D511" s="178"/>
      <c r="E511" s="20">
        <f t="shared" ref="E511:K511" si="552">E558+Q558</f>
        <v>0</v>
      </c>
      <c r="F511" s="20">
        <f t="shared" si="552"/>
        <v>0</v>
      </c>
      <c r="G511" s="20">
        <f t="shared" si="552"/>
        <v>0</v>
      </c>
      <c r="H511" s="20">
        <f t="shared" si="552"/>
        <v>0</v>
      </c>
      <c r="I511" s="20">
        <f t="shared" si="552"/>
        <v>0</v>
      </c>
      <c r="J511" s="20">
        <f t="shared" si="552"/>
        <v>0</v>
      </c>
      <c r="K511" s="20">
        <f t="shared" si="552"/>
        <v>0</v>
      </c>
      <c r="L511" s="18">
        <f t="shared" si="550"/>
        <v>0</v>
      </c>
      <c r="M511" s="21"/>
      <c r="N511" s="179"/>
      <c r="O511" s="179"/>
      <c r="P511" s="179"/>
      <c r="Q511" s="217"/>
      <c r="R511" s="218"/>
      <c r="S511" s="213"/>
      <c r="T511" s="213"/>
      <c r="U511" s="213"/>
      <c r="V511" s="213"/>
      <c r="W511" s="213"/>
      <c r="X511" s="214"/>
      <c r="Y511" s="17"/>
      <c r="Z511" s="224"/>
    </row>
    <row r="512" spans="1:26" ht="18.75" customHeight="1" x14ac:dyDescent="0.25">
      <c r="A512" s="12"/>
      <c r="B512" s="178" t="s">
        <v>19</v>
      </c>
      <c r="C512" s="178"/>
      <c r="D512" s="178"/>
      <c r="E512" s="20">
        <f t="shared" ref="E512:K512" si="553">E563+Q563</f>
        <v>0</v>
      </c>
      <c r="F512" s="20">
        <f t="shared" si="553"/>
        <v>0</v>
      </c>
      <c r="G512" s="20">
        <f t="shared" si="553"/>
        <v>0</v>
      </c>
      <c r="H512" s="20">
        <f t="shared" si="553"/>
        <v>0</v>
      </c>
      <c r="I512" s="20">
        <f t="shared" si="553"/>
        <v>0</v>
      </c>
      <c r="J512" s="20">
        <f t="shared" si="553"/>
        <v>0</v>
      </c>
      <c r="K512" s="20">
        <f t="shared" si="553"/>
        <v>0</v>
      </c>
      <c r="L512" s="18">
        <f t="shared" si="550"/>
        <v>0</v>
      </c>
      <c r="M512" s="21"/>
      <c r="N512" s="179"/>
      <c r="O512" s="179"/>
      <c r="P512" s="179"/>
      <c r="Q512" s="279"/>
      <c r="R512" s="279"/>
      <c r="S512" s="279"/>
      <c r="T512" s="279"/>
      <c r="U512" s="279"/>
      <c r="V512" s="279"/>
      <c r="W512" s="83"/>
      <c r="X512" s="83"/>
      <c r="Y512" s="17"/>
      <c r="Z512" s="224"/>
    </row>
    <row r="513" spans="1:26" ht="15" customHeight="1" x14ac:dyDescent="0.25">
      <c r="A513" s="12"/>
      <c r="B513" s="178" t="s">
        <v>20</v>
      </c>
      <c r="C513" s="178"/>
      <c r="D513" s="178"/>
      <c r="E513" s="20">
        <f t="shared" ref="E513:K513" si="554">E566+Q566</f>
        <v>0</v>
      </c>
      <c r="F513" s="20">
        <f t="shared" si="554"/>
        <v>0</v>
      </c>
      <c r="G513" s="20">
        <f t="shared" si="554"/>
        <v>0</v>
      </c>
      <c r="H513" s="20">
        <f t="shared" si="554"/>
        <v>0</v>
      </c>
      <c r="I513" s="20">
        <f t="shared" si="554"/>
        <v>0</v>
      </c>
      <c r="J513" s="20">
        <f t="shared" si="554"/>
        <v>0</v>
      </c>
      <c r="K513" s="20">
        <f t="shared" si="554"/>
        <v>0</v>
      </c>
      <c r="L513" s="18">
        <f t="shared" si="550"/>
        <v>0</v>
      </c>
      <c r="M513" s="21"/>
      <c r="N513" s="179"/>
      <c r="O513" s="179"/>
      <c r="P513" s="179"/>
      <c r="Q513" s="234" t="s">
        <v>97</v>
      </c>
      <c r="R513" s="235"/>
      <c r="S513" s="236"/>
      <c r="T513" s="243" t="s">
        <v>98</v>
      </c>
      <c r="U513" s="244"/>
      <c r="V513" s="247">
        <f>$G$9</f>
        <v>0</v>
      </c>
      <c r="W513" s="248"/>
      <c r="X513" s="249"/>
      <c r="Y513" s="17"/>
      <c r="Z513" s="224"/>
    </row>
    <row r="514" spans="1:26" ht="18.75" customHeight="1" x14ac:dyDescent="0.25">
      <c r="A514" s="12"/>
      <c r="B514" s="178" t="s">
        <v>21</v>
      </c>
      <c r="C514" s="178"/>
      <c r="D514" s="178"/>
      <c r="E514" s="18">
        <f>SUM(E569:E570)+SUM(Q569:Q570)</f>
        <v>0</v>
      </c>
      <c r="F514" s="18">
        <f t="shared" ref="F514" si="555">SUM(F569:F570)+SUM(R569:R570)</f>
        <v>0</v>
      </c>
      <c r="G514" s="18">
        <f t="shared" ref="G514" si="556">SUM(G569:G570)+SUM(S569:S570)</f>
        <v>0</v>
      </c>
      <c r="H514" s="18">
        <f t="shared" ref="H514:K514" si="557">SUM(H569:H570)+SUM(T569:T570)</f>
        <v>0</v>
      </c>
      <c r="I514" s="18">
        <f t="shared" si="557"/>
        <v>0</v>
      </c>
      <c r="J514" s="18">
        <f t="shared" si="557"/>
        <v>0</v>
      </c>
      <c r="K514" s="18">
        <f t="shared" si="557"/>
        <v>0</v>
      </c>
      <c r="L514" s="18">
        <f t="shared" si="550"/>
        <v>0</v>
      </c>
      <c r="M514" s="21"/>
      <c r="N514" s="179"/>
      <c r="O514" s="179"/>
      <c r="P514" s="179"/>
      <c r="Q514" s="237"/>
      <c r="R514" s="238"/>
      <c r="S514" s="239"/>
      <c r="T514" s="245"/>
      <c r="U514" s="246"/>
      <c r="V514" s="250"/>
      <c r="W514" s="251"/>
      <c r="X514" s="252"/>
      <c r="Y514" s="17"/>
      <c r="Z514" s="224"/>
    </row>
    <row r="515" spans="1:26" ht="15" customHeight="1" x14ac:dyDescent="0.25">
      <c r="A515" s="12"/>
      <c r="B515" s="178" t="s">
        <v>22</v>
      </c>
      <c r="C515" s="178"/>
      <c r="D515" s="178"/>
      <c r="E515" s="18">
        <f t="shared" ref="E515:K515" si="558">E568+Q568</f>
        <v>0</v>
      </c>
      <c r="F515" s="18">
        <f t="shared" si="558"/>
        <v>0</v>
      </c>
      <c r="G515" s="18">
        <f t="shared" si="558"/>
        <v>0</v>
      </c>
      <c r="H515" s="18">
        <f t="shared" si="558"/>
        <v>0</v>
      </c>
      <c r="I515" s="18">
        <f t="shared" si="558"/>
        <v>0</v>
      </c>
      <c r="J515" s="18">
        <f t="shared" si="558"/>
        <v>0</v>
      </c>
      <c r="K515" s="18">
        <f t="shared" si="558"/>
        <v>0</v>
      </c>
      <c r="L515" s="18">
        <f t="shared" si="550"/>
        <v>0</v>
      </c>
      <c r="M515" s="21"/>
      <c r="N515" s="179"/>
      <c r="O515" s="179"/>
      <c r="P515" s="179"/>
      <c r="Q515" s="237"/>
      <c r="R515" s="238"/>
      <c r="S515" s="239"/>
      <c r="T515" s="243" t="s">
        <v>99</v>
      </c>
      <c r="U515" s="244"/>
      <c r="V515" s="280">
        <f>$G$11</f>
        <v>0</v>
      </c>
      <c r="W515" s="281"/>
      <c r="X515" s="282"/>
      <c r="Y515" s="17"/>
      <c r="Z515" s="224"/>
    </row>
    <row r="516" spans="1:26" ht="18.75" customHeight="1" x14ac:dyDescent="0.25">
      <c r="A516" s="12"/>
      <c r="B516" s="178" t="s">
        <v>23</v>
      </c>
      <c r="C516" s="178"/>
      <c r="D516" s="178"/>
      <c r="E516" s="18">
        <f t="shared" ref="E516:K516" si="559">E571+Q571</f>
        <v>0</v>
      </c>
      <c r="F516" s="18">
        <f t="shared" si="559"/>
        <v>0</v>
      </c>
      <c r="G516" s="18">
        <f t="shared" si="559"/>
        <v>0</v>
      </c>
      <c r="H516" s="18">
        <f t="shared" si="559"/>
        <v>0</v>
      </c>
      <c r="I516" s="18">
        <f t="shared" si="559"/>
        <v>0</v>
      </c>
      <c r="J516" s="18">
        <f t="shared" si="559"/>
        <v>0</v>
      </c>
      <c r="K516" s="18">
        <f t="shared" si="559"/>
        <v>0</v>
      </c>
      <c r="L516" s="18">
        <f t="shared" si="550"/>
        <v>0</v>
      </c>
      <c r="M516" s="21"/>
      <c r="N516" s="179"/>
      <c r="O516" s="179"/>
      <c r="P516" s="179"/>
      <c r="Q516" s="240"/>
      <c r="R516" s="241"/>
      <c r="S516" s="242"/>
      <c r="T516" s="245"/>
      <c r="U516" s="246"/>
      <c r="V516" s="283"/>
      <c r="W516" s="284"/>
      <c r="X516" s="285"/>
      <c r="Y516" s="17"/>
      <c r="Z516" s="224"/>
    </row>
    <row r="517" spans="1:26" ht="15.75" thickBot="1" x14ac:dyDescent="0.3">
      <c r="A517" s="2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4"/>
      <c r="Z517" s="224"/>
    </row>
    <row r="518" spans="1:26" ht="27" thickBot="1" x14ac:dyDescent="0.3">
      <c r="A518" s="25"/>
      <c r="B518" s="286" t="s">
        <v>37</v>
      </c>
      <c r="C518" s="287"/>
      <c r="D518" s="287"/>
      <c r="E518" s="287"/>
      <c r="F518" s="287"/>
      <c r="G518" s="287"/>
      <c r="H518" s="287"/>
      <c r="I518" s="287"/>
      <c r="J518" s="287"/>
      <c r="K518" s="287"/>
      <c r="L518" s="288"/>
      <c r="M518" s="25"/>
      <c r="N518" s="286" t="s">
        <v>38</v>
      </c>
      <c r="O518" s="287"/>
      <c r="P518" s="287"/>
      <c r="Q518" s="287"/>
      <c r="R518" s="287"/>
      <c r="S518" s="287"/>
      <c r="T518" s="287"/>
      <c r="U518" s="287"/>
      <c r="V518" s="287"/>
      <c r="W518" s="287"/>
      <c r="X518" s="288"/>
      <c r="Y518" s="25"/>
      <c r="Z518" s="224"/>
    </row>
    <row r="519" spans="1:26" x14ac:dyDescent="0.25">
      <c r="A519" s="26"/>
      <c r="B519" s="261" t="s">
        <v>0</v>
      </c>
      <c r="C519" s="271" t="s">
        <v>1</v>
      </c>
      <c r="D519" s="272"/>
      <c r="E519" s="27">
        <f t="shared" ref="E519:K519" si="560">E505</f>
        <v>2023</v>
      </c>
      <c r="F519" s="27">
        <f t="shared" si="560"/>
        <v>2024</v>
      </c>
      <c r="G519" s="27">
        <f t="shared" si="560"/>
        <v>2025</v>
      </c>
      <c r="H519" s="27">
        <f t="shared" si="560"/>
        <v>2026</v>
      </c>
      <c r="I519" s="27">
        <f t="shared" si="560"/>
        <v>2027</v>
      </c>
      <c r="J519" s="27">
        <f t="shared" si="560"/>
        <v>2028</v>
      </c>
      <c r="K519" s="27">
        <f t="shared" si="560"/>
        <v>2029</v>
      </c>
      <c r="L519" s="28" t="s">
        <v>2</v>
      </c>
      <c r="M519" s="26"/>
      <c r="N519" s="261" t="s">
        <v>0</v>
      </c>
      <c r="O519" s="271" t="s">
        <v>1</v>
      </c>
      <c r="P519" s="272"/>
      <c r="Q519" s="27">
        <f t="shared" ref="Q519:W519" si="561">E505</f>
        <v>2023</v>
      </c>
      <c r="R519" s="27">
        <f t="shared" si="561"/>
        <v>2024</v>
      </c>
      <c r="S519" s="27">
        <f t="shared" si="561"/>
        <v>2025</v>
      </c>
      <c r="T519" s="27">
        <f t="shared" si="561"/>
        <v>2026</v>
      </c>
      <c r="U519" s="27">
        <f t="shared" si="561"/>
        <v>2027</v>
      </c>
      <c r="V519" s="27">
        <f t="shared" si="561"/>
        <v>2028</v>
      </c>
      <c r="W519" s="27">
        <f t="shared" si="561"/>
        <v>2029</v>
      </c>
      <c r="X519" s="28" t="s">
        <v>2</v>
      </c>
      <c r="Y519" s="26"/>
      <c r="Z519" s="224"/>
    </row>
    <row r="520" spans="1:26" x14ac:dyDescent="0.25">
      <c r="A520" s="26"/>
      <c r="B520" s="262"/>
      <c r="C520" s="269" t="s">
        <v>101</v>
      </c>
      <c r="D520" s="270"/>
      <c r="E520" s="114"/>
      <c r="F520" s="114"/>
      <c r="G520" s="114"/>
      <c r="H520" s="114"/>
      <c r="I520" s="114"/>
      <c r="J520" s="114"/>
      <c r="K520" s="114"/>
      <c r="L520" s="115"/>
      <c r="M520" s="26"/>
      <c r="N520" s="262"/>
      <c r="O520" s="269" t="s">
        <v>101</v>
      </c>
      <c r="P520" s="270"/>
      <c r="Q520" s="114"/>
      <c r="R520" s="114"/>
      <c r="S520" s="114"/>
      <c r="T520" s="114"/>
      <c r="U520" s="114"/>
      <c r="V520" s="114"/>
      <c r="W520" s="114"/>
      <c r="X520" s="115"/>
      <c r="Y520" s="26"/>
      <c r="Z520" s="224"/>
    </row>
    <row r="521" spans="1:26" x14ac:dyDescent="0.25">
      <c r="A521" s="26"/>
      <c r="B521" s="262"/>
      <c r="C521" s="221" t="str">
        <f>IF($J$4&lt;&gt;0,$J$4,"")</f>
        <v/>
      </c>
      <c r="D521" s="222"/>
      <c r="E521" s="106"/>
      <c r="F521" s="106"/>
      <c r="G521" s="106"/>
      <c r="H521" s="106"/>
      <c r="I521" s="106"/>
      <c r="J521" s="1"/>
      <c r="K521" s="1"/>
      <c r="L521" s="29">
        <f t="shared" ref="L521:L523" si="562">SUM(E521:K521)</f>
        <v>0</v>
      </c>
      <c r="M521" s="26"/>
      <c r="N521" s="262"/>
      <c r="O521" s="221" t="str">
        <f>IF($J$4&lt;&gt;0,$J$4,"")</f>
        <v/>
      </c>
      <c r="P521" s="222"/>
      <c r="Q521" s="106"/>
      <c r="R521" s="106"/>
      <c r="S521" s="106"/>
      <c r="T521" s="106"/>
      <c r="U521" s="106"/>
      <c r="V521" s="1"/>
      <c r="W521" s="1"/>
      <c r="X521" s="29">
        <f t="shared" ref="X521:X523" si="563">SUM(Q521:W521)</f>
        <v>0</v>
      </c>
      <c r="Y521" s="26"/>
      <c r="Z521" s="224"/>
    </row>
    <row r="522" spans="1:26" x14ac:dyDescent="0.25">
      <c r="A522" s="26"/>
      <c r="B522" s="262"/>
      <c r="C522" s="221" t="str">
        <f>IF($J$6&lt;&gt;0,$J$6,"")</f>
        <v/>
      </c>
      <c r="D522" s="222"/>
      <c r="E522" s="1"/>
      <c r="F522" s="1"/>
      <c r="G522" s="1"/>
      <c r="H522" s="1"/>
      <c r="I522" s="1"/>
      <c r="J522" s="1"/>
      <c r="K522" s="1"/>
      <c r="L522" s="29">
        <f t="shared" si="562"/>
        <v>0</v>
      </c>
      <c r="M522" s="26"/>
      <c r="N522" s="262"/>
      <c r="O522" s="221" t="str">
        <f>IF($J$6&lt;&gt;0,$J$6,"")</f>
        <v/>
      </c>
      <c r="P522" s="222"/>
      <c r="Q522" s="1"/>
      <c r="R522" s="1"/>
      <c r="S522" s="1"/>
      <c r="T522" s="1"/>
      <c r="U522" s="1"/>
      <c r="V522" s="1"/>
      <c r="W522" s="1"/>
      <c r="X522" s="29">
        <f t="shared" si="563"/>
        <v>0</v>
      </c>
      <c r="Y522" s="26"/>
      <c r="Z522" s="224"/>
    </row>
    <row r="523" spans="1:26" x14ac:dyDescent="0.25">
      <c r="A523" s="26"/>
      <c r="B523" s="262"/>
      <c r="C523" s="221" t="str">
        <f>IF($J$8&lt;&gt;0,$J$8,"")</f>
        <v/>
      </c>
      <c r="D523" s="222"/>
      <c r="E523" s="1"/>
      <c r="F523" s="1"/>
      <c r="G523" s="1"/>
      <c r="H523" s="1"/>
      <c r="I523" s="1"/>
      <c r="J523" s="1"/>
      <c r="K523" s="1"/>
      <c r="L523" s="29">
        <f t="shared" si="562"/>
        <v>0</v>
      </c>
      <c r="M523" s="26"/>
      <c r="N523" s="262"/>
      <c r="O523" s="221" t="str">
        <f>IF($J$8&lt;&gt;0,$J$8,"")</f>
        <v/>
      </c>
      <c r="P523" s="222"/>
      <c r="Q523" s="1"/>
      <c r="R523" s="1"/>
      <c r="S523" s="1"/>
      <c r="T523" s="1"/>
      <c r="U523" s="1"/>
      <c r="V523" s="1"/>
      <c r="W523" s="1"/>
      <c r="X523" s="29">
        <f t="shared" si="563"/>
        <v>0</v>
      </c>
      <c r="Y523" s="26"/>
      <c r="Z523" s="224"/>
    </row>
    <row r="524" spans="1:26" x14ac:dyDescent="0.25">
      <c r="A524" s="26"/>
      <c r="B524" s="262"/>
      <c r="C524" s="269" t="s">
        <v>102</v>
      </c>
      <c r="D524" s="270"/>
      <c r="E524" s="114"/>
      <c r="F524" s="114"/>
      <c r="G524" s="114"/>
      <c r="H524" s="114"/>
      <c r="I524" s="114"/>
      <c r="J524" s="114"/>
      <c r="K524" s="114"/>
      <c r="L524" s="115"/>
      <c r="M524" s="26"/>
      <c r="N524" s="262"/>
      <c r="O524" s="269" t="s">
        <v>102</v>
      </c>
      <c r="P524" s="270"/>
      <c r="Q524" s="114"/>
      <c r="R524" s="114"/>
      <c r="S524" s="114"/>
      <c r="T524" s="114"/>
      <c r="U524" s="114"/>
      <c r="V524" s="114"/>
      <c r="W524" s="114"/>
      <c r="X524" s="115"/>
      <c r="Y524" s="26"/>
      <c r="Z524" s="224"/>
    </row>
    <row r="525" spans="1:26" x14ac:dyDescent="0.25">
      <c r="A525" s="26"/>
      <c r="B525" s="262"/>
      <c r="C525" s="278"/>
      <c r="D525" s="222"/>
      <c r="E525" s="1"/>
      <c r="F525" s="1"/>
      <c r="G525" s="1"/>
      <c r="H525" s="1"/>
      <c r="I525" s="1"/>
      <c r="J525" s="1"/>
      <c r="K525" s="1"/>
      <c r="L525" s="29">
        <f t="shared" ref="L525:L530" si="564">SUM(E525:K525)</f>
        <v>0</v>
      </c>
      <c r="M525" s="26"/>
      <c r="N525" s="262"/>
      <c r="O525" s="278"/>
      <c r="P525" s="222"/>
      <c r="Q525" s="1"/>
      <c r="R525" s="1"/>
      <c r="S525" s="1"/>
      <c r="T525" s="1"/>
      <c r="U525" s="1"/>
      <c r="V525" s="1"/>
      <c r="W525" s="1"/>
      <c r="X525" s="29">
        <f t="shared" ref="X525:X530" si="565">SUM(Q525:W525)</f>
        <v>0</v>
      </c>
      <c r="Y525" s="26"/>
      <c r="Z525" s="224"/>
    </row>
    <row r="526" spans="1:26" x14ac:dyDescent="0.25">
      <c r="A526" s="26"/>
      <c r="B526" s="262"/>
      <c r="C526" s="278"/>
      <c r="D526" s="222"/>
      <c r="E526" s="1"/>
      <c r="F526" s="1"/>
      <c r="G526" s="1"/>
      <c r="H526" s="1"/>
      <c r="I526" s="1"/>
      <c r="J526" s="1"/>
      <c r="K526" s="1"/>
      <c r="L526" s="29">
        <f t="shared" si="564"/>
        <v>0</v>
      </c>
      <c r="M526" s="26"/>
      <c r="N526" s="262"/>
      <c r="O526" s="278"/>
      <c r="P526" s="222"/>
      <c r="Q526" s="1"/>
      <c r="R526" s="1"/>
      <c r="S526" s="1"/>
      <c r="T526" s="1"/>
      <c r="U526" s="1"/>
      <c r="V526" s="1"/>
      <c r="W526" s="1"/>
      <c r="X526" s="29">
        <f t="shared" si="565"/>
        <v>0</v>
      </c>
      <c r="Y526" s="26"/>
      <c r="Z526" s="224"/>
    </row>
    <row r="527" spans="1:26" x14ac:dyDescent="0.25">
      <c r="A527" s="26"/>
      <c r="B527" s="262"/>
      <c r="C527" s="278"/>
      <c r="D527" s="222"/>
      <c r="E527" s="1"/>
      <c r="F527" s="1"/>
      <c r="G527" s="1"/>
      <c r="H527" s="1"/>
      <c r="I527" s="1"/>
      <c r="J527" s="1"/>
      <c r="K527" s="1"/>
      <c r="L527" s="29">
        <f t="shared" si="564"/>
        <v>0</v>
      </c>
      <c r="M527" s="26"/>
      <c r="N527" s="262"/>
      <c r="O527" s="278"/>
      <c r="P527" s="222"/>
      <c r="Q527" s="1"/>
      <c r="R527" s="1"/>
      <c r="S527" s="1"/>
      <c r="T527" s="1"/>
      <c r="U527" s="1"/>
      <c r="V527" s="1"/>
      <c r="W527" s="1"/>
      <c r="X527" s="29">
        <f t="shared" si="565"/>
        <v>0</v>
      </c>
      <c r="Y527" s="26"/>
      <c r="Z527" s="224"/>
    </row>
    <row r="528" spans="1:26" x14ac:dyDescent="0.25">
      <c r="A528" s="26"/>
      <c r="B528" s="262"/>
      <c r="C528" s="269" t="s">
        <v>113</v>
      </c>
      <c r="D528" s="270"/>
      <c r="E528" s="121"/>
      <c r="F528" s="122"/>
      <c r="G528" s="122"/>
      <c r="H528" s="122"/>
      <c r="I528" s="122"/>
      <c r="J528" s="122"/>
      <c r="K528" s="122"/>
      <c r="L528" s="120">
        <f t="shared" si="564"/>
        <v>0</v>
      </c>
      <c r="M528" s="26"/>
      <c r="N528" s="262"/>
      <c r="O528" s="269" t="s">
        <v>113</v>
      </c>
      <c r="P528" s="270"/>
      <c r="Q528" s="121"/>
      <c r="R528" s="122"/>
      <c r="S528" s="122"/>
      <c r="T528" s="122"/>
      <c r="U528" s="122"/>
      <c r="V528" s="122"/>
      <c r="W528" s="122"/>
      <c r="X528" s="120">
        <f t="shared" si="565"/>
        <v>0</v>
      </c>
      <c r="Y528" s="26"/>
      <c r="Z528" s="224"/>
    </row>
    <row r="529" spans="1:26" x14ac:dyDescent="0.25">
      <c r="A529" s="26"/>
      <c r="B529" s="262"/>
      <c r="C529" s="269" t="s">
        <v>114</v>
      </c>
      <c r="D529" s="270"/>
      <c r="E529" s="1"/>
      <c r="F529" s="1"/>
      <c r="G529" s="1"/>
      <c r="H529" s="1"/>
      <c r="I529" s="1"/>
      <c r="J529" s="1"/>
      <c r="K529" s="1"/>
      <c r="L529" s="29">
        <f t="shared" si="564"/>
        <v>0</v>
      </c>
      <c r="M529" s="26"/>
      <c r="N529" s="262"/>
      <c r="O529" s="269" t="s">
        <v>114</v>
      </c>
      <c r="P529" s="270"/>
      <c r="Q529" s="1"/>
      <c r="R529" s="1"/>
      <c r="S529" s="1"/>
      <c r="T529" s="1"/>
      <c r="U529" s="1"/>
      <c r="V529" s="1"/>
      <c r="W529" s="1"/>
      <c r="X529" s="29">
        <f t="shared" si="565"/>
        <v>0</v>
      </c>
      <c r="Y529" s="26"/>
      <c r="Z529" s="224"/>
    </row>
    <row r="530" spans="1:26" ht="15.75" thickBot="1" x14ac:dyDescent="0.3">
      <c r="A530" s="26"/>
      <c r="B530" s="262"/>
      <c r="C530" s="31" t="s">
        <v>3</v>
      </c>
      <c r="D530" s="31"/>
      <c r="E530" s="32">
        <f>SUM(E521:E523)+SUM(E525:E529)</f>
        <v>0</v>
      </c>
      <c r="F530" s="32">
        <f t="shared" ref="F530" si="566">SUM(F521:F523)+SUM(F525:F529)</f>
        <v>0</v>
      </c>
      <c r="G530" s="32">
        <f t="shared" ref="G530" si="567">SUM(G521:G523)+SUM(G525:G529)</f>
        <v>0</v>
      </c>
      <c r="H530" s="32">
        <f t="shared" ref="H530:K530" si="568">SUM(H521:H523)+SUM(H525:H529)</f>
        <v>0</v>
      </c>
      <c r="I530" s="32">
        <f t="shared" si="568"/>
        <v>0</v>
      </c>
      <c r="J530" s="32">
        <f t="shared" si="568"/>
        <v>0</v>
      </c>
      <c r="K530" s="32">
        <f t="shared" si="568"/>
        <v>0</v>
      </c>
      <c r="L530" s="33">
        <f t="shared" si="564"/>
        <v>0</v>
      </c>
      <c r="M530" s="26"/>
      <c r="N530" s="262"/>
      <c r="O530" s="31" t="s">
        <v>3</v>
      </c>
      <c r="P530" s="31"/>
      <c r="Q530" s="32">
        <f>SUM(Q521:Q523)+SUM(Q525:Q529)</f>
        <v>0</v>
      </c>
      <c r="R530" s="32">
        <f t="shared" ref="R530" si="569">SUM(R521:R523)+SUM(R525:R529)</f>
        <v>0</v>
      </c>
      <c r="S530" s="32">
        <f t="shared" ref="S530" si="570">SUM(S521:S523)+SUM(S525:S529)</f>
        <v>0</v>
      </c>
      <c r="T530" s="32">
        <f t="shared" ref="T530:W530" si="571">SUM(T521:T523)+SUM(T525:T529)</f>
        <v>0</v>
      </c>
      <c r="U530" s="32">
        <f t="shared" si="571"/>
        <v>0</v>
      </c>
      <c r="V530" s="32">
        <f t="shared" si="571"/>
        <v>0</v>
      </c>
      <c r="W530" s="32">
        <f t="shared" si="571"/>
        <v>0</v>
      </c>
      <c r="X530" s="33">
        <f t="shared" si="565"/>
        <v>0</v>
      </c>
      <c r="Y530" s="26"/>
      <c r="Z530" s="224"/>
    </row>
    <row r="531" spans="1:26" x14ac:dyDescent="0.25">
      <c r="A531" s="26"/>
      <c r="B531" s="262"/>
      <c r="C531" s="112" t="s">
        <v>4</v>
      </c>
      <c r="D531" s="112" t="s">
        <v>96</v>
      </c>
      <c r="E531" s="35">
        <f t="shared" ref="E531:K531" si="572">+E519</f>
        <v>2023</v>
      </c>
      <c r="F531" s="35">
        <f t="shared" si="572"/>
        <v>2024</v>
      </c>
      <c r="G531" s="35">
        <f t="shared" si="572"/>
        <v>2025</v>
      </c>
      <c r="H531" s="35">
        <f t="shared" si="572"/>
        <v>2026</v>
      </c>
      <c r="I531" s="35">
        <f t="shared" si="572"/>
        <v>2027</v>
      </c>
      <c r="J531" s="35">
        <f t="shared" si="572"/>
        <v>2028</v>
      </c>
      <c r="K531" s="35">
        <f t="shared" si="572"/>
        <v>2029</v>
      </c>
      <c r="L531" s="28" t="s">
        <v>5</v>
      </c>
      <c r="M531" s="26"/>
      <c r="N531" s="262"/>
      <c r="O531" s="112" t="s">
        <v>4</v>
      </c>
      <c r="P531" s="112" t="str">
        <f>D531</f>
        <v>Monthly salary (2022)</v>
      </c>
      <c r="Q531" s="35">
        <f>Q519</f>
        <v>2023</v>
      </c>
      <c r="R531" s="35">
        <f t="shared" ref="R531:W531" si="573">R519</f>
        <v>2024</v>
      </c>
      <c r="S531" s="35">
        <f t="shared" si="573"/>
        <v>2025</v>
      </c>
      <c r="T531" s="35">
        <f t="shared" si="573"/>
        <v>2026</v>
      </c>
      <c r="U531" s="35">
        <f t="shared" si="573"/>
        <v>2027</v>
      </c>
      <c r="V531" s="35">
        <f t="shared" si="573"/>
        <v>2028</v>
      </c>
      <c r="W531" s="35">
        <f t="shared" si="573"/>
        <v>2029</v>
      </c>
      <c r="X531" s="28" t="s">
        <v>5</v>
      </c>
      <c r="Y531" s="26"/>
      <c r="Z531" s="224"/>
    </row>
    <row r="532" spans="1:26" x14ac:dyDescent="0.25">
      <c r="A532" s="26"/>
      <c r="B532" s="262"/>
      <c r="C532" s="269" t="s">
        <v>101</v>
      </c>
      <c r="D532" s="270"/>
      <c r="E532" s="114"/>
      <c r="F532" s="114"/>
      <c r="G532" s="114"/>
      <c r="H532" s="114"/>
      <c r="I532" s="114"/>
      <c r="J532" s="114"/>
      <c r="K532" s="114"/>
      <c r="L532" s="115"/>
      <c r="M532" s="26"/>
      <c r="N532" s="262"/>
      <c r="O532" s="269" t="s">
        <v>101</v>
      </c>
      <c r="P532" s="270"/>
      <c r="Q532" s="114"/>
      <c r="R532" s="114"/>
      <c r="S532" s="114"/>
      <c r="T532" s="114"/>
      <c r="U532" s="114"/>
      <c r="V532" s="114"/>
      <c r="W532" s="114"/>
      <c r="X532" s="115"/>
      <c r="Y532" s="26"/>
      <c r="Z532" s="224"/>
    </row>
    <row r="533" spans="1:26" x14ac:dyDescent="0.25">
      <c r="A533" s="26"/>
      <c r="B533" s="262"/>
      <c r="C533" s="36" t="str">
        <f>C521</f>
        <v/>
      </c>
      <c r="D533" s="107"/>
      <c r="E533" s="37">
        <f>(D533*(1+$D$52))*E521</f>
        <v>0</v>
      </c>
      <c r="F533" s="37">
        <f>(D533*(1+$D$52)^2)*F521</f>
        <v>0</v>
      </c>
      <c r="G533" s="37">
        <f>(D533*(1+$D$52)^3)*G521</f>
        <v>0</v>
      </c>
      <c r="H533" s="37">
        <f>(D533*(1+$D$52)^4)*H521</f>
        <v>0</v>
      </c>
      <c r="I533" s="37">
        <f>(D533*(1+$D$52)^5)*I521</f>
        <v>0</v>
      </c>
      <c r="J533" s="37">
        <f>(D533*(1+$D$52)^6)*J521</f>
        <v>0</v>
      </c>
      <c r="K533" s="37">
        <f>(D533*(1+$D$52)^7)*K521</f>
        <v>0</v>
      </c>
      <c r="L533" s="38">
        <f t="shared" ref="L533:L535" si="574">SUM(E533:K533)</f>
        <v>0</v>
      </c>
      <c r="M533" s="26"/>
      <c r="N533" s="262"/>
      <c r="O533" s="36" t="str">
        <f>O521</f>
        <v/>
      </c>
      <c r="P533" s="107"/>
      <c r="Q533" s="37">
        <f>(P533*(1+$D$52))*Q521</f>
        <v>0</v>
      </c>
      <c r="R533" s="37">
        <f>(P533*(1+$D$52)^2)*R521</f>
        <v>0</v>
      </c>
      <c r="S533" s="37">
        <f>(P533*(1+$D$52)^3)*S521</f>
        <v>0</v>
      </c>
      <c r="T533" s="37">
        <f>(P533*(1+$D$52)^4)*T521</f>
        <v>0</v>
      </c>
      <c r="U533" s="37">
        <f>(P533*(1+$D$52)^5)*U521</f>
        <v>0</v>
      </c>
      <c r="V533" s="37">
        <f>(P533*(1+$D$52)^6)*V521</f>
        <v>0</v>
      </c>
      <c r="W533" s="37">
        <f>(P533*(1+$D$52)^7)*W521</f>
        <v>0</v>
      </c>
      <c r="X533" s="38">
        <f t="shared" ref="X533:X535" si="575">SUM(Q533:W533)</f>
        <v>0</v>
      </c>
      <c r="Y533" s="26"/>
      <c r="Z533" s="224"/>
    </row>
    <row r="534" spans="1:26" x14ac:dyDescent="0.25">
      <c r="A534" s="26"/>
      <c r="B534" s="262"/>
      <c r="C534" s="36" t="str">
        <f>C522</f>
        <v/>
      </c>
      <c r="D534" s="2"/>
      <c r="E534" s="37">
        <f>(D534*(1+$D$52))*E522</f>
        <v>0</v>
      </c>
      <c r="F534" s="37">
        <f>(D534*(1+$D$52)^2)*F522</f>
        <v>0</v>
      </c>
      <c r="G534" s="37">
        <f>(D534*(1+$D$52)^3)*G522</f>
        <v>0</v>
      </c>
      <c r="H534" s="37">
        <f>(D534*(1+$D$52)^4)*H522</f>
        <v>0</v>
      </c>
      <c r="I534" s="37">
        <f>(D534*(1+$D$52)^5)*I522</f>
        <v>0</v>
      </c>
      <c r="J534" s="37">
        <f>(D534*(1+$D$52)^6)*J522</f>
        <v>0</v>
      </c>
      <c r="K534" s="37">
        <f>(D534*(1+$D$52)^7)*K522</f>
        <v>0</v>
      </c>
      <c r="L534" s="38">
        <f t="shared" si="574"/>
        <v>0</v>
      </c>
      <c r="M534" s="26"/>
      <c r="N534" s="262"/>
      <c r="O534" s="36" t="str">
        <f>O522</f>
        <v/>
      </c>
      <c r="P534" s="2"/>
      <c r="Q534" s="37">
        <f>(P534*(1+$D$52))*Q522</f>
        <v>0</v>
      </c>
      <c r="R534" s="37">
        <f>(P534*(1+$D$52)^2)*R522</f>
        <v>0</v>
      </c>
      <c r="S534" s="37">
        <f>(P534*(1+$D$52)^3)*S522</f>
        <v>0</v>
      </c>
      <c r="T534" s="37">
        <f>(P534*(1+$D$52)^4)*T522</f>
        <v>0</v>
      </c>
      <c r="U534" s="37">
        <f>(P534*(1+$D$52)^5)*U522</f>
        <v>0</v>
      </c>
      <c r="V534" s="37">
        <f>(P534*(1+$D$52)^6)*V522</f>
        <v>0</v>
      </c>
      <c r="W534" s="37">
        <f>(P534*(1+$D$52)^7)*W522</f>
        <v>0</v>
      </c>
      <c r="X534" s="38">
        <f t="shared" si="575"/>
        <v>0</v>
      </c>
      <c r="Y534" s="26"/>
      <c r="Z534" s="224"/>
    </row>
    <row r="535" spans="1:26" x14ac:dyDescent="0.25">
      <c r="A535" s="26"/>
      <c r="B535" s="262"/>
      <c r="C535" s="36" t="str">
        <f>C523</f>
        <v/>
      </c>
      <c r="D535" s="2"/>
      <c r="E535" s="37">
        <f>(D535*(1+$D$52))*E523</f>
        <v>0</v>
      </c>
      <c r="F535" s="37">
        <f>(D535*(1+$D$52)^2)*F523</f>
        <v>0</v>
      </c>
      <c r="G535" s="37">
        <f>(D535*(1+$D$52)^3)*G523</f>
        <v>0</v>
      </c>
      <c r="H535" s="37">
        <f>(D535*(1+$D$52)^4)*H523</f>
        <v>0</v>
      </c>
      <c r="I535" s="37">
        <f>(D535*(1+$D$52)^5)*I523</f>
        <v>0</v>
      </c>
      <c r="J535" s="37">
        <f>(D535*(1+$D$52)^6)*J523</f>
        <v>0</v>
      </c>
      <c r="K535" s="37">
        <f>(D535*(1+$D$52)^7)*K523</f>
        <v>0</v>
      </c>
      <c r="L535" s="38">
        <f t="shared" si="574"/>
        <v>0</v>
      </c>
      <c r="M535" s="26"/>
      <c r="N535" s="262"/>
      <c r="O535" s="36" t="str">
        <f>O523</f>
        <v/>
      </c>
      <c r="P535" s="2"/>
      <c r="Q535" s="37">
        <f>(P535*(1+$D$52))*Q523</f>
        <v>0</v>
      </c>
      <c r="R535" s="37">
        <f>(P535*(1+$D$52)^2)*R523</f>
        <v>0</v>
      </c>
      <c r="S535" s="37">
        <f>(P535*(1+$D$52)^3)*S523</f>
        <v>0</v>
      </c>
      <c r="T535" s="37">
        <f>(P535*(1+$D$52)^4)*T523</f>
        <v>0</v>
      </c>
      <c r="U535" s="37">
        <f>(P535*(1+$D$52)^5)*U523</f>
        <v>0</v>
      </c>
      <c r="V535" s="37">
        <f>(P535*(1+$D$52)^6)*V523</f>
        <v>0</v>
      </c>
      <c r="W535" s="37">
        <f>(P535*(1+$D$52)^7)*W523</f>
        <v>0</v>
      </c>
      <c r="X535" s="38">
        <f t="shared" si="575"/>
        <v>0</v>
      </c>
      <c r="Y535" s="26"/>
      <c r="Z535" s="224"/>
    </row>
    <row r="536" spans="1:26" x14ac:dyDescent="0.25">
      <c r="A536" s="26"/>
      <c r="B536" s="262"/>
      <c r="C536" s="269" t="s">
        <v>102</v>
      </c>
      <c r="D536" s="270"/>
      <c r="E536" s="114"/>
      <c r="F536" s="114"/>
      <c r="G536" s="114"/>
      <c r="H536" s="114"/>
      <c r="I536" s="114"/>
      <c r="J536" s="114"/>
      <c r="K536" s="114"/>
      <c r="L536" s="115"/>
      <c r="M536" s="26"/>
      <c r="N536" s="262"/>
      <c r="O536" s="269" t="s">
        <v>102</v>
      </c>
      <c r="P536" s="270"/>
      <c r="Q536" s="114"/>
      <c r="R536" s="114"/>
      <c r="S536" s="114"/>
      <c r="T536" s="114"/>
      <c r="U536" s="114"/>
      <c r="V536" s="114"/>
      <c r="W536" s="114"/>
      <c r="X536" s="115"/>
      <c r="Y536" s="26"/>
      <c r="Z536" s="224"/>
    </row>
    <row r="537" spans="1:26" x14ac:dyDescent="0.25">
      <c r="A537" s="26"/>
      <c r="B537" s="262"/>
      <c r="C537" s="36">
        <f>C525</f>
        <v>0</v>
      </c>
      <c r="D537" s="2"/>
      <c r="E537" s="37">
        <f>D537*1.02*E525</f>
        <v>0</v>
      </c>
      <c r="F537" s="37">
        <f>D537*(1.02^2)*F525</f>
        <v>0</v>
      </c>
      <c r="G537" s="37">
        <f>D537*(1.02)^3*G525</f>
        <v>0</v>
      </c>
      <c r="H537" s="37">
        <f>D537*(1.02^4)*H525</f>
        <v>0</v>
      </c>
      <c r="I537" s="37">
        <f>D537*(1.02^5)*I525</f>
        <v>0</v>
      </c>
      <c r="J537" s="37">
        <f>D537*(1.02^6)*J525</f>
        <v>0</v>
      </c>
      <c r="K537" s="37">
        <f>D537*(1.02^7)*K525</f>
        <v>0</v>
      </c>
      <c r="L537" s="38">
        <f t="shared" ref="L537:L541" si="576">SUM(E537:K537)</f>
        <v>0</v>
      </c>
      <c r="M537" s="26"/>
      <c r="N537" s="262"/>
      <c r="O537" s="36">
        <f>O525</f>
        <v>0</v>
      </c>
      <c r="P537" s="2"/>
      <c r="Q537" s="37">
        <f>P537*1.02*Q525</f>
        <v>0</v>
      </c>
      <c r="R537" s="37">
        <f>P537*(1.02^2)*R525</f>
        <v>0</v>
      </c>
      <c r="S537" s="37">
        <f>P537*(1.02)^3*S525</f>
        <v>0</v>
      </c>
      <c r="T537" s="37">
        <f>P537*(1.02^4)*T525</f>
        <v>0</v>
      </c>
      <c r="U537" s="37">
        <f>P537*(1.02^5)*U525</f>
        <v>0</v>
      </c>
      <c r="V537" s="37">
        <f>P537*(1.02^6)*V525</f>
        <v>0</v>
      </c>
      <c r="W537" s="37">
        <f>P537*(1.02^7)*W525</f>
        <v>0</v>
      </c>
      <c r="X537" s="38">
        <f t="shared" ref="X537:X541" si="577">SUM(Q537:W537)</f>
        <v>0</v>
      </c>
      <c r="Y537" s="26"/>
      <c r="Z537" s="224"/>
    </row>
    <row r="538" spans="1:26" x14ac:dyDescent="0.25">
      <c r="A538" s="26"/>
      <c r="B538" s="262"/>
      <c r="C538" s="36">
        <f t="shared" ref="C538:C539" si="578">C526</f>
        <v>0</v>
      </c>
      <c r="D538" s="2"/>
      <c r="E538" s="37">
        <f t="shared" ref="E538:E539" si="579">D538*1.02*E526</f>
        <v>0</v>
      </c>
      <c r="F538" s="37">
        <f t="shared" ref="F538:F539" si="580">D538*(1.02^2)*F526</f>
        <v>0</v>
      </c>
      <c r="G538" s="37">
        <f t="shared" ref="G538:G539" si="581">D538*(1.02)^3*G526</f>
        <v>0</v>
      </c>
      <c r="H538" s="37">
        <f t="shared" ref="H538:H539" si="582">D538*(1.02^4)*H526</f>
        <v>0</v>
      </c>
      <c r="I538" s="37">
        <f t="shared" ref="I538:I539" si="583">D538*(1.02^5)*I526</f>
        <v>0</v>
      </c>
      <c r="J538" s="37">
        <f t="shared" ref="J538:J539" si="584">D538*(1.02^6)*J526</f>
        <v>0</v>
      </c>
      <c r="K538" s="37">
        <f t="shared" ref="K538:K539" si="585">D538*(1.02^7)*K526</f>
        <v>0</v>
      </c>
      <c r="L538" s="38">
        <f t="shared" si="576"/>
        <v>0</v>
      </c>
      <c r="M538" s="26"/>
      <c r="N538" s="262"/>
      <c r="O538" s="36">
        <f t="shared" ref="O538" si="586">O526</f>
        <v>0</v>
      </c>
      <c r="P538" s="2"/>
      <c r="Q538" s="37">
        <f t="shared" ref="Q538:Q539" si="587">P538*1.02*Q526</f>
        <v>0</v>
      </c>
      <c r="R538" s="37">
        <f t="shared" ref="R538:R539" si="588">P538*(1.02^2)*R526</f>
        <v>0</v>
      </c>
      <c r="S538" s="37">
        <f t="shared" ref="S538:S539" si="589">P538*(1.02)^3*S526</f>
        <v>0</v>
      </c>
      <c r="T538" s="37">
        <f t="shared" ref="T538:T539" si="590">P538*(1.02^4)*T526</f>
        <v>0</v>
      </c>
      <c r="U538" s="37">
        <f t="shared" ref="U538:U539" si="591">P538*(1.02^5)*U526</f>
        <v>0</v>
      </c>
      <c r="V538" s="37">
        <f t="shared" ref="V538:V539" si="592">P538*(1.02^6)*V526</f>
        <v>0</v>
      </c>
      <c r="W538" s="37">
        <f t="shared" ref="W538:W539" si="593">P538*(1.02^7)*W526</f>
        <v>0</v>
      </c>
      <c r="X538" s="38">
        <f t="shared" si="577"/>
        <v>0</v>
      </c>
      <c r="Y538" s="26"/>
      <c r="Z538" s="224"/>
    </row>
    <row r="539" spans="1:26" x14ac:dyDescent="0.25">
      <c r="A539" s="26"/>
      <c r="B539" s="262"/>
      <c r="C539" s="36">
        <f t="shared" si="578"/>
        <v>0</v>
      </c>
      <c r="D539" s="2"/>
      <c r="E539" s="37">
        <f t="shared" si="579"/>
        <v>0</v>
      </c>
      <c r="F539" s="37">
        <f t="shared" si="580"/>
        <v>0</v>
      </c>
      <c r="G539" s="37">
        <f t="shared" si="581"/>
        <v>0</v>
      </c>
      <c r="H539" s="37">
        <f t="shared" si="582"/>
        <v>0</v>
      </c>
      <c r="I539" s="37">
        <f t="shared" si="583"/>
        <v>0</v>
      </c>
      <c r="J539" s="37">
        <f t="shared" si="584"/>
        <v>0</v>
      </c>
      <c r="K539" s="37">
        <f t="shared" si="585"/>
        <v>0</v>
      </c>
      <c r="L539" s="38">
        <f t="shared" si="576"/>
        <v>0</v>
      </c>
      <c r="M539" s="26"/>
      <c r="N539" s="262"/>
      <c r="O539" s="36">
        <f>O527</f>
        <v>0</v>
      </c>
      <c r="P539" s="2"/>
      <c r="Q539" s="37">
        <f t="shared" si="587"/>
        <v>0</v>
      </c>
      <c r="R539" s="37">
        <f t="shared" si="588"/>
        <v>0</v>
      </c>
      <c r="S539" s="37">
        <f t="shared" si="589"/>
        <v>0</v>
      </c>
      <c r="T539" s="37">
        <f t="shared" si="590"/>
        <v>0</v>
      </c>
      <c r="U539" s="37">
        <f t="shared" si="591"/>
        <v>0</v>
      </c>
      <c r="V539" s="37">
        <f t="shared" si="592"/>
        <v>0</v>
      </c>
      <c r="W539" s="37">
        <f t="shared" si="593"/>
        <v>0</v>
      </c>
      <c r="X539" s="38">
        <f t="shared" si="577"/>
        <v>0</v>
      </c>
      <c r="Y539" s="26"/>
      <c r="Z539" s="224"/>
    </row>
    <row r="540" spans="1:26" x14ac:dyDescent="0.25">
      <c r="A540" s="26"/>
      <c r="B540" s="262"/>
      <c r="C540" s="116" t="str">
        <f>C528</f>
        <v>Postdoc NN</v>
      </c>
      <c r="D540" s="2"/>
      <c r="E540" s="37">
        <f>D540*1.02*E528</f>
        <v>0</v>
      </c>
      <c r="F540" s="37">
        <f>D540*(1.02^2)*F528</f>
        <v>0</v>
      </c>
      <c r="G540" s="37">
        <f>D540*(1.02)^3*G528</f>
        <v>0</v>
      </c>
      <c r="H540" s="37">
        <f>D540*(1.02^4)*H528</f>
        <v>0</v>
      </c>
      <c r="I540" s="37">
        <f>D540*(1.02^5)*I528</f>
        <v>0</v>
      </c>
      <c r="J540" s="37">
        <f>D540*(1.02^6)*J528</f>
        <v>0</v>
      </c>
      <c r="K540" s="37">
        <f>D540*(1.02^7)*K528</f>
        <v>0</v>
      </c>
      <c r="L540" s="38">
        <f t="shared" si="576"/>
        <v>0</v>
      </c>
      <c r="M540" s="26"/>
      <c r="N540" s="262"/>
      <c r="O540" s="116" t="str">
        <f>O528</f>
        <v>Postdoc NN</v>
      </c>
      <c r="P540" s="2"/>
      <c r="Q540" s="37">
        <f>P540*1.02*Q528</f>
        <v>0</v>
      </c>
      <c r="R540" s="37">
        <f>P540*(1.02^2)*R528</f>
        <v>0</v>
      </c>
      <c r="S540" s="37">
        <f>P540*(1.02)^3*S528</f>
        <v>0</v>
      </c>
      <c r="T540" s="37">
        <f>P540*(1.02^4)*T528</f>
        <v>0</v>
      </c>
      <c r="U540" s="37">
        <f>P540*(1.02^5)*U528</f>
        <v>0</v>
      </c>
      <c r="V540" s="37">
        <f>P540*(1.02^6)*V528</f>
        <v>0</v>
      </c>
      <c r="W540" s="37">
        <f>P540*(1.02^7)*W528</f>
        <v>0</v>
      </c>
      <c r="X540" s="38">
        <f t="shared" si="577"/>
        <v>0</v>
      </c>
      <c r="Y540" s="26"/>
      <c r="Z540" s="224"/>
    </row>
    <row r="541" spans="1:26" x14ac:dyDescent="0.25">
      <c r="A541" s="26"/>
      <c r="B541" s="262"/>
      <c r="C541" s="116" t="str">
        <f>C529</f>
        <v>PhD NN</v>
      </c>
      <c r="D541" s="2"/>
      <c r="E541" s="37">
        <f>D541*1.02*E529</f>
        <v>0</v>
      </c>
      <c r="F541" s="37">
        <f>D541*(1.02^2)*F529</f>
        <v>0</v>
      </c>
      <c r="G541" s="37">
        <f>D541*(1.02)^3*G529</f>
        <v>0</v>
      </c>
      <c r="H541" s="37">
        <f>D541*(1.02^4)*H529</f>
        <v>0</v>
      </c>
      <c r="I541" s="37">
        <f>D541*(1.02^5)*I529</f>
        <v>0</v>
      </c>
      <c r="J541" s="37">
        <f>D541*(1.02^6)*J529</f>
        <v>0</v>
      </c>
      <c r="K541" s="37">
        <f>D541*(1.02^7)*K529</f>
        <v>0</v>
      </c>
      <c r="L541" s="39">
        <f t="shared" si="576"/>
        <v>0</v>
      </c>
      <c r="M541" s="26"/>
      <c r="N541" s="262"/>
      <c r="O541" s="116" t="str">
        <f>O529</f>
        <v>PhD NN</v>
      </c>
      <c r="P541" s="2"/>
      <c r="Q541" s="37">
        <f>P541*1.02*Q529</f>
        <v>0</v>
      </c>
      <c r="R541" s="37">
        <f>P541*(1.02^2)*R529</f>
        <v>0</v>
      </c>
      <c r="S541" s="37">
        <f>P541*(1.02)^3*S529</f>
        <v>0</v>
      </c>
      <c r="T541" s="37">
        <f>P541*(1.02^4)*T529</f>
        <v>0</v>
      </c>
      <c r="U541" s="37">
        <f>P541*(1.02^5)*U529</f>
        <v>0</v>
      </c>
      <c r="V541" s="37">
        <f>P541*(1.02^6)*V529</f>
        <v>0</v>
      </c>
      <c r="W541" s="37">
        <f>P541*(1.02^7)*W529</f>
        <v>0</v>
      </c>
      <c r="X541" s="39">
        <f t="shared" si="577"/>
        <v>0</v>
      </c>
      <c r="Y541" s="26"/>
      <c r="Z541" s="224"/>
    </row>
    <row r="542" spans="1:26" x14ac:dyDescent="0.25">
      <c r="A542" s="26"/>
      <c r="B542" s="262"/>
      <c r="C542" s="40" t="s">
        <v>6</v>
      </c>
      <c r="D542" s="3">
        <f>D472</f>
        <v>0</v>
      </c>
      <c r="E542" s="41"/>
      <c r="F542" s="41"/>
      <c r="G542" s="41"/>
      <c r="H542" s="41"/>
      <c r="I542" s="41"/>
      <c r="J542" s="41"/>
      <c r="K542" s="41"/>
      <c r="L542" s="42"/>
      <c r="M542" s="26"/>
      <c r="N542" s="262"/>
      <c r="O542" s="40" t="s">
        <v>6</v>
      </c>
      <c r="P542" s="43">
        <f>D542</f>
        <v>0</v>
      </c>
      <c r="Q542" s="41"/>
      <c r="R542" s="41"/>
      <c r="S542" s="41"/>
      <c r="T542" s="41"/>
      <c r="U542" s="41"/>
      <c r="V542" s="41"/>
      <c r="W542" s="41"/>
      <c r="X542" s="42"/>
      <c r="Y542" s="26"/>
      <c r="Z542" s="224"/>
    </row>
    <row r="543" spans="1:26" ht="15.75" thickBot="1" x14ac:dyDescent="0.3">
      <c r="A543" s="26"/>
      <c r="B543" s="263"/>
      <c r="C543" s="31" t="s">
        <v>7</v>
      </c>
      <c r="D543" s="31"/>
      <c r="E543" s="44">
        <f t="shared" ref="E543:K543" si="594">SUM(E533:E535)+SUM(E537:E541)</f>
        <v>0</v>
      </c>
      <c r="F543" s="44">
        <f t="shared" si="594"/>
        <v>0</v>
      </c>
      <c r="G543" s="44">
        <f t="shared" si="594"/>
        <v>0</v>
      </c>
      <c r="H543" s="44">
        <f t="shared" si="594"/>
        <v>0</v>
      </c>
      <c r="I543" s="44">
        <f t="shared" si="594"/>
        <v>0</v>
      </c>
      <c r="J543" s="44">
        <f t="shared" si="594"/>
        <v>0</v>
      </c>
      <c r="K543" s="44">
        <f t="shared" si="594"/>
        <v>0</v>
      </c>
      <c r="L543" s="45">
        <f>SUM(E543:K543)</f>
        <v>0</v>
      </c>
      <c r="M543" s="26"/>
      <c r="N543" s="263"/>
      <c r="O543" s="31" t="s">
        <v>7</v>
      </c>
      <c r="P543" s="31"/>
      <c r="Q543" s="44">
        <f t="shared" ref="Q543:W543" si="595">SUM(Q533:Q535)+SUM(Q537:Q541)</f>
        <v>0</v>
      </c>
      <c r="R543" s="44">
        <f t="shared" si="595"/>
        <v>0</v>
      </c>
      <c r="S543" s="44">
        <f t="shared" si="595"/>
        <v>0</v>
      </c>
      <c r="T543" s="44">
        <f t="shared" si="595"/>
        <v>0</v>
      </c>
      <c r="U543" s="44">
        <f t="shared" si="595"/>
        <v>0</v>
      </c>
      <c r="V543" s="44">
        <f t="shared" si="595"/>
        <v>0</v>
      </c>
      <c r="W543" s="44">
        <f t="shared" si="595"/>
        <v>0</v>
      </c>
      <c r="X543" s="45">
        <f>SUM(Q543:W543)</f>
        <v>0</v>
      </c>
      <c r="Y543" s="26"/>
      <c r="Z543" s="224"/>
    </row>
    <row r="544" spans="1:26" x14ac:dyDescent="0.25">
      <c r="A544" s="26"/>
      <c r="B544" s="261" t="s">
        <v>8</v>
      </c>
      <c r="C544" s="112" t="s">
        <v>28</v>
      </c>
      <c r="D544" s="112"/>
      <c r="E544" s="35">
        <f t="shared" ref="E544:K544" si="596">+E531</f>
        <v>2023</v>
      </c>
      <c r="F544" s="35">
        <f t="shared" si="596"/>
        <v>2024</v>
      </c>
      <c r="G544" s="35">
        <f t="shared" si="596"/>
        <v>2025</v>
      </c>
      <c r="H544" s="35">
        <f t="shared" si="596"/>
        <v>2026</v>
      </c>
      <c r="I544" s="35">
        <f t="shared" si="596"/>
        <v>2027</v>
      </c>
      <c r="J544" s="35">
        <f t="shared" si="596"/>
        <v>2028</v>
      </c>
      <c r="K544" s="35">
        <f t="shared" si="596"/>
        <v>2029</v>
      </c>
      <c r="L544" s="28" t="s">
        <v>5</v>
      </c>
      <c r="M544" s="26"/>
      <c r="N544" s="261" t="s">
        <v>8</v>
      </c>
      <c r="O544" s="112" t="s">
        <v>9</v>
      </c>
      <c r="P544" s="112"/>
      <c r="Q544" s="35">
        <f t="shared" ref="Q544:W544" si="597">+Q531</f>
        <v>2023</v>
      </c>
      <c r="R544" s="35">
        <f t="shared" si="597"/>
        <v>2024</v>
      </c>
      <c r="S544" s="35">
        <f t="shared" si="597"/>
        <v>2025</v>
      </c>
      <c r="T544" s="35">
        <f t="shared" si="597"/>
        <v>2026</v>
      </c>
      <c r="U544" s="35">
        <f t="shared" si="597"/>
        <v>2027</v>
      </c>
      <c r="V544" s="35">
        <f t="shared" si="597"/>
        <v>2028</v>
      </c>
      <c r="W544" s="35">
        <f t="shared" si="597"/>
        <v>2029</v>
      </c>
      <c r="X544" s="28" t="s">
        <v>5</v>
      </c>
      <c r="Y544" s="26"/>
      <c r="Z544" s="224"/>
    </row>
    <row r="545" spans="1:26" x14ac:dyDescent="0.25">
      <c r="A545" s="26"/>
      <c r="B545" s="262"/>
      <c r="C545" s="276"/>
      <c r="D545" s="277"/>
      <c r="E545" s="4"/>
      <c r="F545" s="4"/>
      <c r="G545" s="4"/>
      <c r="H545" s="4"/>
      <c r="I545" s="4"/>
      <c r="J545" s="4"/>
      <c r="K545" s="4"/>
      <c r="L545" s="38">
        <f t="shared" ref="L545:L551" si="598">SUM(E545:K545)</f>
        <v>0</v>
      </c>
      <c r="M545" s="26"/>
      <c r="N545" s="262"/>
      <c r="O545" s="276"/>
      <c r="P545" s="277"/>
      <c r="Q545" s="4"/>
      <c r="R545" s="4"/>
      <c r="S545" s="4"/>
      <c r="T545" s="4"/>
      <c r="U545" s="4"/>
      <c r="V545" s="4"/>
      <c r="W545" s="4"/>
      <c r="X545" s="38">
        <f>SUM(Q545:W545)</f>
        <v>0</v>
      </c>
      <c r="Y545" s="26"/>
      <c r="Z545" s="224"/>
    </row>
    <row r="546" spans="1:26" x14ac:dyDescent="0.25">
      <c r="A546" s="26"/>
      <c r="B546" s="262"/>
      <c r="C546" s="110"/>
      <c r="D546" s="111"/>
      <c r="E546" s="4"/>
      <c r="F546" s="4"/>
      <c r="G546" s="4"/>
      <c r="H546" s="4"/>
      <c r="I546" s="4"/>
      <c r="J546" s="4"/>
      <c r="K546" s="4"/>
      <c r="L546" s="38">
        <f t="shared" si="598"/>
        <v>0</v>
      </c>
      <c r="M546" s="26"/>
      <c r="N546" s="262"/>
      <c r="O546" s="110"/>
      <c r="P546" s="111"/>
      <c r="Q546" s="4"/>
      <c r="R546" s="4"/>
      <c r="S546" s="4"/>
      <c r="T546" s="4"/>
      <c r="U546" s="4"/>
      <c r="V546" s="4"/>
      <c r="W546" s="4"/>
      <c r="X546" s="38">
        <f t="shared" ref="X546:X548" si="599">SUM(Q546:W546)</f>
        <v>0</v>
      </c>
      <c r="Y546" s="26"/>
      <c r="Z546" s="224"/>
    </row>
    <row r="547" spans="1:26" x14ac:dyDescent="0.25">
      <c r="A547" s="26"/>
      <c r="B547" s="262"/>
      <c r="C547" s="110"/>
      <c r="D547" s="111"/>
      <c r="E547" s="4"/>
      <c r="F547" s="4"/>
      <c r="G547" s="4"/>
      <c r="H547" s="4"/>
      <c r="I547" s="4"/>
      <c r="J547" s="4"/>
      <c r="K547" s="4"/>
      <c r="L547" s="38">
        <f t="shared" si="598"/>
        <v>0</v>
      </c>
      <c r="M547" s="26"/>
      <c r="N547" s="262"/>
      <c r="O547" s="110"/>
      <c r="P547" s="111"/>
      <c r="Q547" s="4"/>
      <c r="R547" s="4"/>
      <c r="S547" s="4"/>
      <c r="T547" s="4"/>
      <c r="U547" s="4"/>
      <c r="V547" s="4"/>
      <c r="W547" s="4"/>
      <c r="X547" s="38">
        <f t="shared" si="599"/>
        <v>0</v>
      </c>
      <c r="Y547" s="26"/>
      <c r="Z547" s="224"/>
    </row>
    <row r="548" spans="1:26" x14ac:dyDescent="0.25">
      <c r="A548" s="26"/>
      <c r="B548" s="262"/>
      <c r="C548" s="110"/>
      <c r="D548" s="111"/>
      <c r="E548" s="4"/>
      <c r="F548" s="4"/>
      <c r="G548" s="4"/>
      <c r="H548" s="4"/>
      <c r="I548" s="4"/>
      <c r="J548" s="4"/>
      <c r="K548" s="4"/>
      <c r="L548" s="38">
        <f t="shared" si="598"/>
        <v>0</v>
      </c>
      <c r="M548" s="26"/>
      <c r="N548" s="262"/>
      <c r="O548" s="110"/>
      <c r="P548" s="111"/>
      <c r="Q548" s="4"/>
      <c r="R548" s="4"/>
      <c r="S548" s="4"/>
      <c r="T548" s="4"/>
      <c r="U548" s="4"/>
      <c r="V548" s="4"/>
      <c r="W548" s="4"/>
      <c r="X548" s="38">
        <f t="shared" si="599"/>
        <v>0</v>
      </c>
      <c r="Y548" s="26"/>
      <c r="Z548" s="224"/>
    </row>
    <row r="549" spans="1:26" x14ac:dyDescent="0.25">
      <c r="A549" s="26"/>
      <c r="B549" s="262"/>
      <c r="C549" s="278"/>
      <c r="D549" s="222"/>
      <c r="E549" s="4"/>
      <c r="F549" s="4"/>
      <c r="G549" s="4"/>
      <c r="H549" s="4"/>
      <c r="I549" s="4"/>
      <c r="J549" s="4"/>
      <c r="K549" s="4"/>
      <c r="L549" s="38">
        <f t="shared" si="598"/>
        <v>0</v>
      </c>
      <c r="M549" s="26"/>
      <c r="N549" s="262"/>
      <c r="O549" s="278"/>
      <c r="P549" s="222"/>
      <c r="Q549" s="4"/>
      <c r="R549" s="4"/>
      <c r="S549" s="4"/>
      <c r="T549" s="4"/>
      <c r="U549" s="4"/>
      <c r="V549" s="4"/>
      <c r="W549" s="4"/>
      <c r="X549" s="38">
        <f>SUM(Q549:W549)</f>
        <v>0</v>
      </c>
      <c r="Y549" s="26"/>
      <c r="Z549" s="224"/>
    </row>
    <row r="550" spans="1:26" x14ac:dyDescent="0.25">
      <c r="A550" s="26"/>
      <c r="B550" s="262"/>
      <c r="C550" s="219"/>
      <c r="D550" s="220"/>
      <c r="E550" s="4"/>
      <c r="F550" s="4"/>
      <c r="G550" s="4"/>
      <c r="H550" s="4"/>
      <c r="I550" s="4"/>
      <c r="J550" s="4"/>
      <c r="K550" s="4"/>
      <c r="L550" s="38">
        <f t="shared" si="598"/>
        <v>0</v>
      </c>
      <c r="M550" s="26"/>
      <c r="N550" s="262"/>
      <c r="O550" s="219"/>
      <c r="P550" s="220"/>
      <c r="Q550" s="4"/>
      <c r="R550" s="4"/>
      <c r="S550" s="4"/>
      <c r="T550" s="4"/>
      <c r="U550" s="4"/>
      <c r="V550" s="4"/>
      <c r="W550" s="4"/>
      <c r="X550" s="38">
        <f>SUM(Q550:W550)</f>
        <v>0</v>
      </c>
      <c r="Y550" s="26"/>
      <c r="Z550" s="224"/>
    </row>
    <row r="551" spans="1:26" ht="15.75" thickBot="1" x14ac:dyDescent="0.3">
      <c r="A551" s="26"/>
      <c r="B551" s="263"/>
      <c r="C551" s="31" t="s">
        <v>10</v>
      </c>
      <c r="D551" s="31"/>
      <c r="E551" s="44">
        <f t="shared" ref="E551:K551" si="600">ROUND(SUM(E545:E550),0)</f>
        <v>0</v>
      </c>
      <c r="F551" s="44">
        <f t="shared" si="600"/>
        <v>0</v>
      </c>
      <c r="G551" s="44">
        <f t="shared" si="600"/>
        <v>0</v>
      </c>
      <c r="H551" s="44">
        <f t="shared" si="600"/>
        <v>0</v>
      </c>
      <c r="I551" s="44">
        <f t="shared" si="600"/>
        <v>0</v>
      </c>
      <c r="J551" s="44">
        <f t="shared" si="600"/>
        <v>0</v>
      </c>
      <c r="K551" s="44">
        <f t="shared" si="600"/>
        <v>0</v>
      </c>
      <c r="L551" s="45">
        <f t="shared" si="598"/>
        <v>0</v>
      </c>
      <c r="M551" s="26"/>
      <c r="N551" s="263"/>
      <c r="O551" s="31" t="s">
        <v>10</v>
      </c>
      <c r="P551" s="31"/>
      <c r="Q551" s="44">
        <f t="shared" ref="Q551:W551" si="601">ROUND(SUM(Q545:Q550),0)</f>
        <v>0</v>
      </c>
      <c r="R551" s="44">
        <f t="shared" si="601"/>
        <v>0</v>
      </c>
      <c r="S551" s="44">
        <f t="shared" si="601"/>
        <v>0</v>
      </c>
      <c r="T551" s="44">
        <f t="shared" si="601"/>
        <v>0</v>
      </c>
      <c r="U551" s="44">
        <f t="shared" si="601"/>
        <v>0</v>
      </c>
      <c r="V551" s="44">
        <f t="shared" si="601"/>
        <v>0</v>
      </c>
      <c r="W551" s="44">
        <f t="shared" si="601"/>
        <v>0</v>
      </c>
      <c r="X551" s="45">
        <f>SUM(Q551:W551)</f>
        <v>0</v>
      </c>
      <c r="Y551" s="26"/>
      <c r="Z551" s="224"/>
    </row>
    <row r="552" spans="1:26" x14ac:dyDescent="0.25">
      <c r="A552" s="26"/>
      <c r="B552" s="261" t="s">
        <v>11</v>
      </c>
      <c r="C552" s="112" t="s">
        <v>12</v>
      </c>
      <c r="D552" s="112"/>
      <c r="E552" s="35">
        <f t="shared" ref="E552:K552" si="602">E519</f>
        <v>2023</v>
      </c>
      <c r="F552" s="35">
        <f t="shared" si="602"/>
        <v>2024</v>
      </c>
      <c r="G552" s="35">
        <f t="shared" si="602"/>
        <v>2025</v>
      </c>
      <c r="H552" s="35">
        <f t="shared" si="602"/>
        <v>2026</v>
      </c>
      <c r="I552" s="35">
        <f t="shared" si="602"/>
        <v>2027</v>
      </c>
      <c r="J552" s="35">
        <f t="shared" si="602"/>
        <v>2028</v>
      </c>
      <c r="K552" s="35">
        <f t="shared" si="602"/>
        <v>2029</v>
      </c>
      <c r="L552" s="28" t="s">
        <v>5</v>
      </c>
      <c r="M552" s="26"/>
      <c r="N552" s="261" t="s">
        <v>11</v>
      </c>
      <c r="O552" s="112" t="s">
        <v>12</v>
      </c>
      <c r="P552" s="112"/>
      <c r="Q552" s="35">
        <f t="shared" ref="Q552:W552" si="603">Q519</f>
        <v>2023</v>
      </c>
      <c r="R552" s="35">
        <f t="shared" si="603"/>
        <v>2024</v>
      </c>
      <c r="S552" s="35">
        <f t="shared" si="603"/>
        <v>2025</v>
      </c>
      <c r="T552" s="35">
        <f t="shared" si="603"/>
        <v>2026</v>
      </c>
      <c r="U552" s="35">
        <f t="shared" si="603"/>
        <v>2027</v>
      </c>
      <c r="V552" s="35">
        <f t="shared" si="603"/>
        <v>2028</v>
      </c>
      <c r="W552" s="35">
        <f t="shared" si="603"/>
        <v>2029</v>
      </c>
      <c r="X552" s="28" t="s">
        <v>5</v>
      </c>
      <c r="Y552" s="26"/>
      <c r="Z552" s="224"/>
    </row>
    <row r="553" spans="1:26" x14ac:dyDescent="0.25">
      <c r="A553" s="26"/>
      <c r="B553" s="262"/>
      <c r="C553" s="276"/>
      <c r="D553" s="277"/>
      <c r="E553" s="4"/>
      <c r="F553" s="4"/>
      <c r="G553" s="4"/>
      <c r="H553" s="4"/>
      <c r="I553" s="4"/>
      <c r="J553" s="4"/>
      <c r="K553" s="4"/>
      <c r="L553" s="38">
        <f t="shared" ref="L553:L558" si="604">SUM(E553:K553)</f>
        <v>0</v>
      </c>
      <c r="M553" s="26"/>
      <c r="N553" s="262"/>
      <c r="O553" s="276"/>
      <c r="P553" s="277"/>
      <c r="Q553" s="4"/>
      <c r="R553" s="4"/>
      <c r="S553" s="4"/>
      <c r="T553" s="4"/>
      <c r="U553" s="4"/>
      <c r="V553" s="4"/>
      <c r="W553" s="4"/>
      <c r="X553" s="38">
        <f t="shared" ref="X553:X558" si="605">SUM(Q553:W553)</f>
        <v>0</v>
      </c>
      <c r="Y553" s="26"/>
      <c r="Z553" s="224"/>
    </row>
    <row r="554" spans="1:26" x14ac:dyDescent="0.25">
      <c r="A554" s="26"/>
      <c r="B554" s="262"/>
      <c r="C554" s="110"/>
      <c r="D554" s="111"/>
      <c r="E554" s="4"/>
      <c r="F554" s="4"/>
      <c r="G554" s="4"/>
      <c r="H554" s="4"/>
      <c r="I554" s="4"/>
      <c r="J554" s="4"/>
      <c r="K554" s="4"/>
      <c r="L554" s="38">
        <f t="shared" si="604"/>
        <v>0</v>
      </c>
      <c r="M554" s="26"/>
      <c r="N554" s="262"/>
      <c r="O554" s="110"/>
      <c r="P554" s="111"/>
      <c r="Q554" s="4"/>
      <c r="R554" s="4"/>
      <c r="S554" s="4"/>
      <c r="T554" s="4"/>
      <c r="U554" s="4"/>
      <c r="V554" s="4"/>
      <c r="W554" s="4"/>
      <c r="X554" s="38">
        <f t="shared" si="605"/>
        <v>0</v>
      </c>
      <c r="Y554" s="26"/>
      <c r="Z554" s="224"/>
    </row>
    <row r="555" spans="1:26" x14ac:dyDescent="0.25">
      <c r="A555" s="26"/>
      <c r="B555" s="262"/>
      <c r="C555" s="110"/>
      <c r="D555" s="111"/>
      <c r="E555" s="4"/>
      <c r="F555" s="4"/>
      <c r="G555" s="4"/>
      <c r="H555" s="4"/>
      <c r="I555" s="4"/>
      <c r="J555" s="4"/>
      <c r="K555" s="4"/>
      <c r="L555" s="38">
        <f t="shared" si="604"/>
        <v>0</v>
      </c>
      <c r="M555" s="26"/>
      <c r="N555" s="262"/>
      <c r="O555" s="110"/>
      <c r="P555" s="111"/>
      <c r="Q555" s="4"/>
      <c r="R555" s="4"/>
      <c r="S555" s="4"/>
      <c r="T555" s="4"/>
      <c r="U555" s="4"/>
      <c r="V555" s="4"/>
      <c r="W555" s="4"/>
      <c r="X555" s="38">
        <f t="shared" si="605"/>
        <v>0</v>
      </c>
      <c r="Y555" s="26"/>
      <c r="Z555" s="224"/>
    </row>
    <row r="556" spans="1:26" x14ac:dyDescent="0.25">
      <c r="A556" s="26"/>
      <c r="B556" s="262"/>
      <c r="C556" s="110"/>
      <c r="D556" s="111"/>
      <c r="E556" s="4"/>
      <c r="F556" s="4"/>
      <c r="G556" s="4"/>
      <c r="H556" s="4"/>
      <c r="I556" s="4"/>
      <c r="J556" s="4"/>
      <c r="K556" s="4"/>
      <c r="L556" s="38">
        <f t="shared" si="604"/>
        <v>0</v>
      </c>
      <c r="M556" s="26"/>
      <c r="N556" s="262"/>
      <c r="O556" s="110"/>
      <c r="P556" s="111"/>
      <c r="Q556" s="4"/>
      <c r="R556" s="4"/>
      <c r="S556" s="4"/>
      <c r="T556" s="4"/>
      <c r="U556" s="4"/>
      <c r="V556" s="4"/>
      <c r="W556" s="4"/>
      <c r="X556" s="38">
        <f t="shared" si="605"/>
        <v>0</v>
      </c>
      <c r="Y556" s="26"/>
      <c r="Z556" s="224"/>
    </row>
    <row r="557" spans="1:26" x14ac:dyDescent="0.25">
      <c r="A557" s="26"/>
      <c r="B557" s="262"/>
      <c r="C557" s="219"/>
      <c r="D557" s="220"/>
      <c r="E557" s="4"/>
      <c r="F557" s="4"/>
      <c r="G557" s="4"/>
      <c r="H557" s="4"/>
      <c r="I557" s="4"/>
      <c r="J557" s="4"/>
      <c r="K557" s="4"/>
      <c r="L557" s="38">
        <f t="shared" si="604"/>
        <v>0</v>
      </c>
      <c r="M557" s="26"/>
      <c r="N557" s="262"/>
      <c r="O557" s="219"/>
      <c r="P557" s="220"/>
      <c r="Q557" s="4"/>
      <c r="R557" s="4"/>
      <c r="S557" s="4"/>
      <c r="T557" s="4"/>
      <c r="U557" s="4"/>
      <c r="V557" s="4"/>
      <c r="W557" s="4"/>
      <c r="X557" s="38">
        <f t="shared" si="605"/>
        <v>0</v>
      </c>
      <c r="Y557" s="26"/>
      <c r="Z557" s="224"/>
    </row>
    <row r="558" spans="1:26" ht="15.75" thickBot="1" x14ac:dyDescent="0.3">
      <c r="A558" s="26"/>
      <c r="B558" s="263"/>
      <c r="C558" s="31" t="s">
        <v>29</v>
      </c>
      <c r="D558" s="31"/>
      <c r="E558" s="44">
        <f t="shared" ref="E558:K558" si="606">ROUND(SUM(E553:E557),0)</f>
        <v>0</v>
      </c>
      <c r="F558" s="44">
        <f t="shared" si="606"/>
        <v>0</v>
      </c>
      <c r="G558" s="44">
        <f t="shared" si="606"/>
        <v>0</v>
      </c>
      <c r="H558" s="44">
        <f t="shared" si="606"/>
        <v>0</v>
      </c>
      <c r="I558" s="44">
        <f t="shared" si="606"/>
        <v>0</v>
      </c>
      <c r="J558" s="44">
        <f t="shared" si="606"/>
        <v>0</v>
      </c>
      <c r="K558" s="44">
        <f t="shared" si="606"/>
        <v>0</v>
      </c>
      <c r="L558" s="45">
        <f t="shared" si="604"/>
        <v>0</v>
      </c>
      <c r="M558" s="26"/>
      <c r="N558" s="263"/>
      <c r="O558" s="31" t="s">
        <v>13</v>
      </c>
      <c r="P558" s="31"/>
      <c r="Q558" s="44">
        <f t="shared" ref="Q558:W558" si="607">ROUND(SUM(Q553:Q557),0)</f>
        <v>0</v>
      </c>
      <c r="R558" s="44">
        <f t="shared" si="607"/>
        <v>0</v>
      </c>
      <c r="S558" s="44">
        <f t="shared" si="607"/>
        <v>0</v>
      </c>
      <c r="T558" s="44">
        <f t="shared" si="607"/>
        <v>0</v>
      </c>
      <c r="U558" s="44">
        <f t="shared" si="607"/>
        <v>0</v>
      </c>
      <c r="V558" s="44">
        <f t="shared" si="607"/>
        <v>0</v>
      </c>
      <c r="W558" s="44">
        <f t="shared" si="607"/>
        <v>0</v>
      </c>
      <c r="X558" s="45">
        <f t="shared" si="605"/>
        <v>0</v>
      </c>
      <c r="Y558" s="26"/>
      <c r="Z558" s="224"/>
    </row>
    <row r="559" spans="1:26" x14ac:dyDescent="0.25">
      <c r="A559" s="26"/>
      <c r="B559" s="261" t="s">
        <v>31</v>
      </c>
      <c r="C559" s="112" t="s">
        <v>19</v>
      </c>
      <c r="D559" s="112"/>
      <c r="E559" s="35">
        <f>E519</f>
        <v>2023</v>
      </c>
      <c r="F559" s="35">
        <f t="shared" ref="F559:K559" si="608">F519</f>
        <v>2024</v>
      </c>
      <c r="G559" s="35">
        <f t="shared" si="608"/>
        <v>2025</v>
      </c>
      <c r="H559" s="35">
        <f t="shared" si="608"/>
        <v>2026</v>
      </c>
      <c r="I559" s="35">
        <f t="shared" si="608"/>
        <v>2027</v>
      </c>
      <c r="J559" s="35">
        <f t="shared" si="608"/>
        <v>2028</v>
      </c>
      <c r="K559" s="35">
        <f t="shared" si="608"/>
        <v>2029</v>
      </c>
      <c r="L559" s="28" t="s">
        <v>5</v>
      </c>
      <c r="M559" s="26"/>
      <c r="N559" s="261" t="s">
        <v>31</v>
      </c>
      <c r="O559" s="112" t="s">
        <v>19</v>
      </c>
      <c r="P559" s="112"/>
      <c r="Q559" s="35">
        <f>Q519</f>
        <v>2023</v>
      </c>
      <c r="R559" s="35">
        <f t="shared" ref="R559:W559" si="609">R519</f>
        <v>2024</v>
      </c>
      <c r="S559" s="35">
        <f t="shared" si="609"/>
        <v>2025</v>
      </c>
      <c r="T559" s="35">
        <f t="shared" si="609"/>
        <v>2026</v>
      </c>
      <c r="U559" s="35">
        <f t="shared" si="609"/>
        <v>2027</v>
      </c>
      <c r="V559" s="35">
        <f t="shared" si="609"/>
        <v>2028</v>
      </c>
      <c r="W559" s="35">
        <f t="shared" si="609"/>
        <v>2029</v>
      </c>
      <c r="X559" s="28" t="s">
        <v>5</v>
      </c>
      <c r="Y559" s="26"/>
      <c r="Z559" s="224"/>
    </row>
    <row r="560" spans="1:26" x14ac:dyDescent="0.25">
      <c r="A560" s="26"/>
      <c r="B560" s="262"/>
      <c r="C560" s="276"/>
      <c r="D560" s="277"/>
      <c r="E560" s="4"/>
      <c r="F560" s="4"/>
      <c r="G560" s="4"/>
      <c r="H560" s="4"/>
      <c r="I560" s="4"/>
      <c r="J560" s="4"/>
      <c r="K560" s="4"/>
      <c r="L560" s="38">
        <f>SUM(E560:K560)</f>
        <v>0</v>
      </c>
      <c r="M560" s="26"/>
      <c r="N560" s="262"/>
      <c r="O560" s="276"/>
      <c r="P560" s="277"/>
      <c r="Q560" s="4"/>
      <c r="R560" s="4"/>
      <c r="S560" s="4"/>
      <c r="T560" s="4"/>
      <c r="U560" s="4"/>
      <c r="V560" s="4"/>
      <c r="W560" s="4"/>
      <c r="X560" s="38">
        <f t="shared" ref="X560:X563" si="610">SUM(Q560:W560)</f>
        <v>0</v>
      </c>
      <c r="Y560" s="26"/>
      <c r="Z560" s="224"/>
    </row>
    <row r="561" spans="1:26" x14ac:dyDescent="0.25">
      <c r="A561" s="26"/>
      <c r="B561" s="262"/>
      <c r="C561" s="110"/>
      <c r="D561" s="111"/>
      <c r="E561" s="4"/>
      <c r="F561" s="4"/>
      <c r="G561" s="4"/>
      <c r="H561" s="4"/>
      <c r="I561" s="4"/>
      <c r="J561" s="4"/>
      <c r="K561" s="4"/>
      <c r="L561" s="38">
        <f>SUM(E561:K561)</f>
        <v>0</v>
      </c>
      <c r="M561" s="26"/>
      <c r="N561" s="262"/>
      <c r="O561" s="110"/>
      <c r="P561" s="111"/>
      <c r="Q561" s="4"/>
      <c r="R561" s="4"/>
      <c r="S561" s="4"/>
      <c r="T561" s="4"/>
      <c r="U561" s="4"/>
      <c r="V561" s="4"/>
      <c r="W561" s="4"/>
      <c r="X561" s="38">
        <f t="shared" si="610"/>
        <v>0</v>
      </c>
      <c r="Y561" s="26"/>
      <c r="Z561" s="224"/>
    </row>
    <row r="562" spans="1:26" x14ac:dyDescent="0.25">
      <c r="A562" s="26"/>
      <c r="B562" s="262"/>
      <c r="C562" s="219"/>
      <c r="D562" s="220"/>
      <c r="E562" s="4"/>
      <c r="F562" s="4"/>
      <c r="G562" s="4"/>
      <c r="H562" s="4"/>
      <c r="I562" s="4"/>
      <c r="J562" s="4"/>
      <c r="K562" s="4"/>
      <c r="L562" s="38">
        <f>SUM(E562:K562)</f>
        <v>0</v>
      </c>
      <c r="M562" s="26"/>
      <c r="N562" s="262"/>
      <c r="O562" s="219"/>
      <c r="P562" s="220"/>
      <c r="Q562" s="4"/>
      <c r="R562" s="4"/>
      <c r="S562" s="4"/>
      <c r="T562" s="4"/>
      <c r="U562" s="4"/>
      <c r="V562" s="4"/>
      <c r="W562" s="4"/>
      <c r="X562" s="38">
        <f t="shared" si="610"/>
        <v>0</v>
      </c>
      <c r="Y562" s="26"/>
      <c r="Z562" s="224"/>
    </row>
    <row r="563" spans="1:26" ht="15.75" thickBot="1" x14ac:dyDescent="0.3">
      <c r="A563" s="26"/>
      <c r="B563" s="263"/>
      <c r="C563" s="31" t="s">
        <v>30</v>
      </c>
      <c r="D563" s="31"/>
      <c r="E563" s="44">
        <f t="shared" ref="E563:K563" si="611">ROUND(SUM(E560:E562),0)</f>
        <v>0</v>
      </c>
      <c r="F563" s="44">
        <f t="shared" si="611"/>
        <v>0</v>
      </c>
      <c r="G563" s="44">
        <f t="shared" si="611"/>
        <v>0</v>
      </c>
      <c r="H563" s="44">
        <f t="shared" si="611"/>
        <v>0</v>
      </c>
      <c r="I563" s="44">
        <f t="shared" si="611"/>
        <v>0</v>
      </c>
      <c r="J563" s="44">
        <f t="shared" si="611"/>
        <v>0</v>
      </c>
      <c r="K563" s="44">
        <f t="shared" si="611"/>
        <v>0</v>
      </c>
      <c r="L563" s="45">
        <f>SUM(E563:K563)</f>
        <v>0</v>
      </c>
      <c r="M563" s="26"/>
      <c r="N563" s="263"/>
      <c r="O563" s="31" t="s">
        <v>13</v>
      </c>
      <c r="P563" s="31"/>
      <c r="Q563" s="44">
        <f t="shared" ref="Q563:W563" si="612">ROUND(SUM(Q560:Q562),0)</f>
        <v>0</v>
      </c>
      <c r="R563" s="44">
        <f t="shared" si="612"/>
        <v>0</v>
      </c>
      <c r="S563" s="44">
        <f t="shared" si="612"/>
        <v>0</v>
      </c>
      <c r="T563" s="44">
        <f t="shared" si="612"/>
        <v>0</v>
      </c>
      <c r="U563" s="44">
        <f t="shared" si="612"/>
        <v>0</v>
      </c>
      <c r="V563" s="44">
        <f t="shared" si="612"/>
        <v>0</v>
      </c>
      <c r="W563" s="44">
        <f t="shared" si="612"/>
        <v>0</v>
      </c>
      <c r="X563" s="45">
        <f t="shared" si="610"/>
        <v>0</v>
      </c>
      <c r="Y563" s="26"/>
      <c r="Z563" s="224"/>
    </row>
    <row r="564" spans="1:26" x14ac:dyDescent="0.25">
      <c r="A564" s="26"/>
      <c r="B564" s="261" t="s">
        <v>33</v>
      </c>
      <c r="C564" s="112" t="s">
        <v>32</v>
      </c>
      <c r="D564" s="112"/>
      <c r="E564" s="35">
        <f>E519</f>
        <v>2023</v>
      </c>
      <c r="F564" s="35">
        <f t="shared" ref="F564:K564" si="613">F519</f>
        <v>2024</v>
      </c>
      <c r="G564" s="35">
        <f t="shared" si="613"/>
        <v>2025</v>
      </c>
      <c r="H564" s="35">
        <f t="shared" si="613"/>
        <v>2026</v>
      </c>
      <c r="I564" s="35">
        <f t="shared" si="613"/>
        <v>2027</v>
      </c>
      <c r="J564" s="35">
        <f t="shared" si="613"/>
        <v>2028</v>
      </c>
      <c r="K564" s="35">
        <f t="shared" si="613"/>
        <v>2029</v>
      </c>
      <c r="L564" s="28" t="s">
        <v>5</v>
      </c>
      <c r="M564" s="26"/>
      <c r="N564" s="261" t="s">
        <v>33</v>
      </c>
      <c r="O564" s="112" t="s">
        <v>32</v>
      </c>
      <c r="P564" s="112"/>
      <c r="Q564" s="35">
        <f>Q519</f>
        <v>2023</v>
      </c>
      <c r="R564" s="35">
        <f t="shared" ref="R564:W564" si="614">R519</f>
        <v>2024</v>
      </c>
      <c r="S564" s="35">
        <f t="shared" si="614"/>
        <v>2025</v>
      </c>
      <c r="T564" s="35">
        <f t="shared" si="614"/>
        <v>2026</v>
      </c>
      <c r="U564" s="35">
        <f t="shared" si="614"/>
        <v>2027</v>
      </c>
      <c r="V564" s="35">
        <f t="shared" si="614"/>
        <v>2028</v>
      </c>
      <c r="W564" s="35">
        <f t="shared" si="614"/>
        <v>2029</v>
      </c>
      <c r="X564" s="28" t="s">
        <v>5</v>
      </c>
      <c r="Y564" s="26"/>
      <c r="Z564" s="224"/>
    </row>
    <row r="565" spans="1:26" x14ac:dyDescent="0.25">
      <c r="A565" s="26"/>
      <c r="B565" s="262"/>
      <c r="C565" s="290"/>
      <c r="D565" s="291"/>
      <c r="E565" s="4"/>
      <c r="F565" s="4"/>
      <c r="G565" s="4"/>
      <c r="H565" s="4"/>
      <c r="I565" s="4"/>
      <c r="J565" s="4"/>
      <c r="K565" s="4"/>
      <c r="L565" s="38">
        <f>SUM(E565:K565)</f>
        <v>0</v>
      </c>
      <c r="M565" s="26"/>
      <c r="N565" s="262"/>
      <c r="O565" s="290"/>
      <c r="P565" s="291"/>
      <c r="Q565" s="4"/>
      <c r="R565" s="4"/>
      <c r="S565" s="4"/>
      <c r="T565" s="4"/>
      <c r="U565" s="4"/>
      <c r="V565" s="4"/>
      <c r="W565" s="4"/>
      <c r="X565" s="38">
        <f t="shared" ref="X565:X566" si="615">SUM(Q565:W565)</f>
        <v>0</v>
      </c>
      <c r="Y565" s="26"/>
      <c r="Z565" s="224"/>
    </row>
    <row r="566" spans="1:26" ht="15.75" thickBot="1" x14ac:dyDescent="0.3">
      <c r="A566" s="26"/>
      <c r="B566" s="263"/>
      <c r="C566" s="31" t="s">
        <v>34</v>
      </c>
      <c r="D566" s="31"/>
      <c r="E566" s="44">
        <f t="shared" ref="E566:K566" si="616">ROUND(SUM(E565:E565),0)</f>
        <v>0</v>
      </c>
      <c r="F566" s="44">
        <f t="shared" si="616"/>
        <v>0</v>
      </c>
      <c r="G566" s="44">
        <f t="shared" si="616"/>
        <v>0</v>
      </c>
      <c r="H566" s="44">
        <f t="shared" si="616"/>
        <v>0</v>
      </c>
      <c r="I566" s="44">
        <f t="shared" si="616"/>
        <v>0</v>
      </c>
      <c r="J566" s="44">
        <f t="shared" si="616"/>
        <v>0</v>
      </c>
      <c r="K566" s="44">
        <f t="shared" si="616"/>
        <v>0</v>
      </c>
      <c r="L566" s="45">
        <f>SUM(E566:K566)</f>
        <v>0</v>
      </c>
      <c r="M566" s="26"/>
      <c r="N566" s="263"/>
      <c r="O566" s="31" t="s">
        <v>34</v>
      </c>
      <c r="P566" s="31"/>
      <c r="Q566" s="44">
        <f t="shared" ref="Q566:W566" si="617">ROUND(SUM(Q565:Q565),0)</f>
        <v>0</v>
      </c>
      <c r="R566" s="44">
        <f t="shared" si="617"/>
        <v>0</v>
      </c>
      <c r="S566" s="44">
        <f t="shared" si="617"/>
        <v>0</v>
      </c>
      <c r="T566" s="44">
        <f t="shared" si="617"/>
        <v>0</v>
      </c>
      <c r="U566" s="44">
        <f t="shared" si="617"/>
        <v>0</v>
      </c>
      <c r="V566" s="44">
        <f t="shared" si="617"/>
        <v>0</v>
      </c>
      <c r="W566" s="44">
        <f t="shared" si="617"/>
        <v>0</v>
      </c>
      <c r="X566" s="45">
        <f t="shared" si="615"/>
        <v>0</v>
      </c>
      <c r="Y566" s="26"/>
      <c r="Z566" s="224"/>
    </row>
    <row r="567" spans="1:26" x14ac:dyDescent="0.25">
      <c r="A567" s="26"/>
      <c r="B567" s="261" t="s">
        <v>14</v>
      </c>
      <c r="C567" s="112"/>
      <c r="D567" s="112"/>
      <c r="E567" s="35">
        <f t="shared" ref="E567:K567" si="618">E519</f>
        <v>2023</v>
      </c>
      <c r="F567" s="35">
        <f t="shared" si="618"/>
        <v>2024</v>
      </c>
      <c r="G567" s="35">
        <f t="shared" si="618"/>
        <v>2025</v>
      </c>
      <c r="H567" s="35">
        <f t="shared" si="618"/>
        <v>2026</v>
      </c>
      <c r="I567" s="35">
        <f t="shared" si="618"/>
        <v>2027</v>
      </c>
      <c r="J567" s="35">
        <f t="shared" si="618"/>
        <v>2028</v>
      </c>
      <c r="K567" s="35">
        <f t="shared" si="618"/>
        <v>2029</v>
      </c>
      <c r="L567" s="28" t="s">
        <v>2</v>
      </c>
      <c r="M567" s="26"/>
      <c r="N567" s="261" t="s">
        <v>14</v>
      </c>
      <c r="O567" s="112"/>
      <c r="P567" s="112"/>
      <c r="Q567" s="35">
        <f t="shared" ref="Q567:W567" si="619">Q519</f>
        <v>2023</v>
      </c>
      <c r="R567" s="35">
        <f t="shared" si="619"/>
        <v>2024</v>
      </c>
      <c r="S567" s="35">
        <f t="shared" si="619"/>
        <v>2025</v>
      </c>
      <c r="T567" s="35">
        <f t="shared" si="619"/>
        <v>2026</v>
      </c>
      <c r="U567" s="35">
        <f t="shared" si="619"/>
        <v>2027</v>
      </c>
      <c r="V567" s="35">
        <f t="shared" si="619"/>
        <v>2028</v>
      </c>
      <c r="W567" s="35">
        <f t="shared" si="619"/>
        <v>2029</v>
      </c>
      <c r="X567" s="28" t="s">
        <v>2</v>
      </c>
      <c r="Y567" s="26"/>
      <c r="Z567" s="224"/>
    </row>
    <row r="568" spans="1:26" x14ac:dyDescent="0.25">
      <c r="A568" s="26"/>
      <c r="B568" s="262"/>
      <c r="C568" s="46" t="s">
        <v>35</v>
      </c>
      <c r="D568" s="46"/>
      <c r="E568" s="37">
        <f t="shared" ref="E568:K568" si="620">E543+E551+E558+E563+E566</f>
        <v>0</v>
      </c>
      <c r="F568" s="37">
        <f t="shared" si="620"/>
        <v>0</v>
      </c>
      <c r="G568" s="37">
        <f t="shared" si="620"/>
        <v>0</v>
      </c>
      <c r="H568" s="37">
        <f t="shared" si="620"/>
        <v>0</v>
      </c>
      <c r="I568" s="37">
        <f t="shared" si="620"/>
        <v>0</v>
      </c>
      <c r="J568" s="37">
        <f t="shared" si="620"/>
        <v>0</v>
      </c>
      <c r="K568" s="37">
        <f t="shared" si="620"/>
        <v>0</v>
      </c>
      <c r="L568" s="38">
        <f>SUM(E568:K568)</f>
        <v>0</v>
      </c>
      <c r="M568" s="26"/>
      <c r="N568" s="262"/>
      <c r="O568" s="46" t="s">
        <v>35</v>
      </c>
      <c r="P568" s="46"/>
      <c r="Q568" s="37">
        <f t="shared" ref="Q568:W568" si="621">Q543+Q551+Q558+Q563+Q566</f>
        <v>0</v>
      </c>
      <c r="R568" s="37">
        <f t="shared" si="621"/>
        <v>0</v>
      </c>
      <c r="S568" s="37">
        <f t="shared" si="621"/>
        <v>0</v>
      </c>
      <c r="T568" s="37">
        <f t="shared" si="621"/>
        <v>0</v>
      </c>
      <c r="U568" s="37">
        <f t="shared" si="621"/>
        <v>0</v>
      </c>
      <c r="V568" s="37">
        <f t="shared" si="621"/>
        <v>0</v>
      </c>
      <c r="W568" s="37">
        <f t="shared" si="621"/>
        <v>0</v>
      </c>
      <c r="X568" s="38">
        <f>SUM(Q568:W568)</f>
        <v>0</v>
      </c>
      <c r="Y568" s="26"/>
      <c r="Z568" s="224"/>
    </row>
    <row r="569" spans="1:26" x14ac:dyDescent="0.25">
      <c r="A569" s="26"/>
      <c r="B569" s="262"/>
      <c r="C569" s="46" t="str">
        <f>IF(S510="GTS-institute","Cost factor (GTS)","")</f>
        <v/>
      </c>
      <c r="D569" s="86" t="str">
        <f>IF(V515&lt;&gt;0,V515,"")</f>
        <v/>
      </c>
      <c r="E569" s="37" t="str">
        <f>IF(AND(V515&lt;&gt;0,S510="GTS-institute"),E543*D569-E543,"")</f>
        <v/>
      </c>
      <c r="F569" s="37" t="str">
        <f>IF(AND(V515&lt;&gt;0,S510="GTS-institute"),F543*D569-F543,"")</f>
        <v/>
      </c>
      <c r="G569" s="37" t="str">
        <f>IF(AND(V515&lt;&gt;0,S510="GTS-institute"),G543*D569-G543,"")</f>
        <v/>
      </c>
      <c r="H569" s="37" t="str">
        <f>IF(AND(V515&lt;&gt;0,S510="GTS-institute"),H543*D569-H543,"")</f>
        <v/>
      </c>
      <c r="I569" s="37" t="str">
        <f>IF(AND(V515&lt;&gt;0,S510="GTS-institute"),I543*D569-I543,"")</f>
        <v/>
      </c>
      <c r="J569" s="37" t="str">
        <f>IF(AND(V515&lt;&gt;0,S510="GTS-institute"),J543*D569-J543,"")</f>
        <v/>
      </c>
      <c r="K569" s="37" t="str">
        <f>IF(AND(V515&lt;&gt;0,S510="GTS-institute"),K543*D569-K543,"")</f>
        <v/>
      </c>
      <c r="L569" s="38"/>
      <c r="M569" s="26"/>
      <c r="N569" s="262"/>
      <c r="O569" s="46" t="str">
        <f>IF(S510="GTS-institute","Cost factor (GTS)","")</f>
        <v/>
      </c>
      <c r="P569" s="86" t="str">
        <f>IF(V515&lt;&gt;0,V515,"")</f>
        <v/>
      </c>
      <c r="Q569" s="37" t="str">
        <f>IF(AND(V515&lt;&gt;0,S510="GTS-institute"),Q543*D569-Q543,"")</f>
        <v/>
      </c>
      <c r="R569" s="37" t="str">
        <f>IF(AND(V515&lt;&gt;0,S510="GTS-institute"),R543*D569-R543,"")</f>
        <v/>
      </c>
      <c r="S569" s="37" t="str">
        <f>IF(AND(V515&lt;&gt;0,S510="GTS-institute"),S543*D569-S543,"")</f>
        <v/>
      </c>
      <c r="T569" s="37" t="str">
        <f>IF(AND(V515&lt;&gt;0,S510="GTS-institute"),T543*D569-T543,"")</f>
        <v/>
      </c>
      <c r="U569" s="37" t="str">
        <f>IF(AND(V515&lt;&gt;0,S510="GTS-institute"),U543*D569-U543,"")</f>
        <v/>
      </c>
      <c r="V569" s="37" t="str">
        <f>IF(AND(V515&lt;&gt;0,S510="GTS-institute"),V543*D569-V543,"")</f>
        <v/>
      </c>
      <c r="W569" s="37" t="str">
        <f>IF(AND(V515&lt;&gt;0,S510="GTS-institute"),W543*D569-W543,"")</f>
        <v/>
      </c>
      <c r="X569" s="38">
        <f>SUM(Q569:W569)</f>
        <v>0</v>
      </c>
      <c r="Y569" s="26"/>
      <c r="Z569" s="224"/>
    </row>
    <row r="570" spans="1:26" x14ac:dyDescent="0.25">
      <c r="A570" s="26"/>
      <c r="B570" s="262"/>
      <c r="C570" s="46" t="str">
        <f>IF(S510="GTS-institute","","Overhead rate")</f>
        <v>Overhead rate</v>
      </c>
      <c r="D570" s="87">
        <f>IF(C570="Overhead rate",V513,"0")</f>
        <v>0</v>
      </c>
      <c r="E570" s="37">
        <f>D570*(E568-E566)</f>
        <v>0</v>
      </c>
      <c r="F570" s="37">
        <f>D570*(F568-F566)</f>
        <v>0</v>
      </c>
      <c r="G570" s="37">
        <f>D570*(G568-G566)</f>
        <v>0</v>
      </c>
      <c r="H570" s="37">
        <f>D570*(H568-H566)</f>
        <v>0</v>
      </c>
      <c r="I570" s="37">
        <f>D570*(I568-I566)</f>
        <v>0</v>
      </c>
      <c r="J570" s="37">
        <f>D570*(J568-J566)</f>
        <v>0</v>
      </c>
      <c r="K570" s="37">
        <f>D570*(K568-K566)</f>
        <v>0</v>
      </c>
      <c r="L570" s="38">
        <f>SUM(E570:K570)</f>
        <v>0</v>
      </c>
      <c r="M570" s="26"/>
      <c r="N570" s="262"/>
      <c r="O570" s="46" t="str">
        <f>IF(S510="GTS-institute","","Overhead rate")</f>
        <v>Overhead rate</v>
      </c>
      <c r="P570" s="47">
        <f>D570</f>
        <v>0</v>
      </c>
      <c r="Q570" s="37">
        <f>P570*(Q568-Q566)</f>
        <v>0</v>
      </c>
      <c r="R570" s="37">
        <f>P570*(R568-R566)</f>
        <v>0</v>
      </c>
      <c r="S570" s="37">
        <f>P570*(S568-S566)</f>
        <v>0</v>
      </c>
      <c r="T570" s="37">
        <f>P570*(T568-T566)</f>
        <v>0</v>
      </c>
      <c r="U570" s="37">
        <f>P570*(U568-U566)</f>
        <v>0</v>
      </c>
      <c r="V570" s="37">
        <f>P570*(V568-V566)</f>
        <v>0</v>
      </c>
      <c r="W570" s="37">
        <f>P570*(W568-W566)</f>
        <v>0</v>
      </c>
      <c r="X570" s="38">
        <f>SUM(Q570:W570)</f>
        <v>0</v>
      </c>
      <c r="Y570" s="26"/>
      <c r="Z570" s="224"/>
    </row>
    <row r="571" spans="1:26" ht="15.75" thickBot="1" x14ac:dyDescent="0.3">
      <c r="A571" s="48"/>
      <c r="B571" s="263"/>
      <c r="C571" s="31" t="s">
        <v>15</v>
      </c>
      <c r="D571" s="31"/>
      <c r="E571" s="44">
        <f>SUM(E568:E570)</f>
        <v>0</v>
      </c>
      <c r="F571" s="44">
        <f t="shared" ref="F571:K571" si="622">SUM(F568:F570)</f>
        <v>0</v>
      </c>
      <c r="G571" s="44">
        <f t="shared" si="622"/>
        <v>0</v>
      </c>
      <c r="H571" s="44">
        <f t="shared" si="622"/>
        <v>0</v>
      </c>
      <c r="I571" s="44">
        <f t="shared" si="622"/>
        <v>0</v>
      </c>
      <c r="J571" s="44">
        <f t="shared" si="622"/>
        <v>0</v>
      </c>
      <c r="K571" s="44">
        <f t="shared" si="622"/>
        <v>0</v>
      </c>
      <c r="L571" s="45">
        <f>SUM(E571:K571)</f>
        <v>0</v>
      </c>
      <c r="M571" s="48"/>
      <c r="N571" s="263"/>
      <c r="O571" s="31" t="s">
        <v>15</v>
      </c>
      <c r="P571" s="31"/>
      <c r="Q571" s="44">
        <f t="shared" ref="Q571:W571" si="623">SUM(Q568:Q570)</f>
        <v>0</v>
      </c>
      <c r="R571" s="44">
        <f t="shared" si="623"/>
        <v>0</v>
      </c>
      <c r="S571" s="44">
        <f t="shared" si="623"/>
        <v>0</v>
      </c>
      <c r="T571" s="44">
        <f t="shared" si="623"/>
        <v>0</v>
      </c>
      <c r="U571" s="44">
        <f t="shared" si="623"/>
        <v>0</v>
      </c>
      <c r="V571" s="44">
        <f t="shared" si="623"/>
        <v>0</v>
      </c>
      <c r="W571" s="44">
        <f t="shared" si="623"/>
        <v>0</v>
      </c>
      <c r="X571" s="45">
        <f>SUM(Q571:W571)</f>
        <v>0</v>
      </c>
      <c r="Y571" s="48"/>
      <c r="Z571" s="224"/>
    </row>
    <row r="572" spans="1:26" ht="15.75" thickBot="1" x14ac:dyDescent="0.3">
      <c r="A572" s="49"/>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1"/>
      <c r="Z572" s="225"/>
    </row>
    <row r="574" spans="1:26" ht="15.75" thickBot="1" x14ac:dyDescent="0.3"/>
    <row r="575" spans="1:26" x14ac:dyDescent="0.25">
      <c r="A575" s="7"/>
      <c r="B575" s="8"/>
      <c r="C575" s="8"/>
      <c r="D575" s="8"/>
      <c r="E575" s="9">
        <f t="shared" ref="E575:K575" si="624">E15</f>
        <v>2023</v>
      </c>
      <c r="F575" s="9">
        <f t="shared" si="624"/>
        <v>2024</v>
      </c>
      <c r="G575" s="9">
        <f t="shared" si="624"/>
        <v>2025</v>
      </c>
      <c r="H575" s="9">
        <f t="shared" si="624"/>
        <v>2026</v>
      </c>
      <c r="I575" s="9">
        <f t="shared" si="624"/>
        <v>2027</v>
      </c>
      <c r="J575" s="9">
        <f t="shared" si="624"/>
        <v>2028</v>
      </c>
      <c r="K575" s="9">
        <f t="shared" si="624"/>
        <v>2029</v>
      </c>
      <c r="L575" s="9" t="s">
        <v>2</v>
      </c>
      <c r="M575" s="8"/>
      <c r="N575" s="8"/>
      <c r="O575" s="8"/>
      <c r="P575" s="8"/>
      <c r="Q575" s="8"/>
      <c r="R575" s="8"/>
      <c r="S575" s="8"/>
      <c r="T575" s="8"/>
      <c r="U575" s="8"/>
      <c r="V575" s="8"/>
      <c r="W575" s="8"/>
      <c r="X575" s="8"/>
      <c r="Y575" s="10"/>
      <c r="Z575" s="223" t="s">
        <v>56</v>
      </c>
    </row>
    <row r="576" spans="1:26" ht="18.75" customHeight="1" x14ac:dyDescent="0.25">
      <c r="A576" s="12"/>
      <c r="B576" s="181" t="s">
        <v>24</v>
      </c>
      <c r="C576" s="289"/>
      <c r="D576" s="13" t="s">
        <v>26</v>
      </c>
      <c r="E576" s="15">
        <f t="shared" ref="E576:L576" si="625">IF(E641=0,0%,E641/(E641+Q641))</f>
        <v>0</v>
      </c>
      <c r="F576" s="15">
        <f t="shared" si="625"/>
        <v>0</v>
      </c>
      <c r="G576" s="15">
        <f t="shared" si="625"/>
        <v>0</v>
      </c>
      <c r="H576" s="15">
        <f t="shared" si="625"/>
        <v>0</v>
      </c>
      <c r="I576" s="15">
        <f t="shared" si="625"/>
        <v>0</v>
      </c>
      <c r="J576" s="15">
        <f t="shared" si="625"/>
        <v>0</v>
      </c>
      <c r="K576" s="15">
        <f t="shared" si="625"/>
        <v>0</v>
      </c>
      <c r="L576" s="14">
        <f t="shared" si="625"/>
        <v>0</v>
      </c>
      <c r="M576" s="16"/>
      <c r="N576" s="179" t="s">
        <v>46</v>
      </c>
      <c r="O576" s="179"/>
      <c r="P576" s="179"/>
      <c r="Q576" s="275" t="s">
        <v>82</v>
      </c>
      <c r="R576" s="275"/>
      <c r="S576" s="275"/>
      <c r="T576" s="275"/>
      <c r="U576" s="275"/>
      <c r="V576" s="275"/>
      <c r="W576" s="275"/>
      <c r="X576" s="275"/>
      <c r="Y576" s="17"/>
      <c r="Z576" s="224"/>
    </row>
    <row r="577" spans="1:26" ht="15" customHeight="1" x14ac:dyDescent="0.25">
      <c r="A577" s="12"/>
      <c r="B577" s="181" t="s">
        <v>25</v>
      </c>
      <c r="C577" s="289"/>
      <c r="D577" s="13" t="s">
        <v>27</v>
      </c>
      <c r="E577" s="18">
        <f t="shared" ref="E577:K577" si="626">E641</f>
        <v>0</v>
      </c>
      <c r="F577" s="18">
        <f t="shared" si="626"/>
        <v>0</v>
      </c>
      <c r="G577" s="18">
        <f t="shared" si="626"/>
        <v>0</v>
      </c>
      <c r="H577" s="18">
        <f t="shared" si="626"/>
        <v>0</v>
      </c>
      <c r="I577" s="18">
        <f t="shared" si="626"/>
        <v>0</v>
      </c>
      <c r="J577" s="18">
        <f t="shared" si="626"/>
        <v>0</v>
      </c>
      <c r="K577" s="18">
        <f t="shared" si="626"/>
        <v>0</v>
      </c>
      <c r="L577" s="18">
        <f>SUM(E577:K577)</f>
        <v>0</v>
      </c>
      <c r="M577" s="16"/>
      <c r="N577" s="179"/>
      <c r="O577" s="179"/>
      <c r="P577" s="179"/>
      <c r="Q577" s="19"/>
      <c r="R577" s="19"/>
      <c r="S577" s="19"/>
      <c r="T577" s="19"/>
      <c r="U577" s="19"/>
      <c r="V577" s="19"/>
      <c r="W577" s="19"/>
      <c r="X577" s="19"/>
      <c r="Y577" s="17"/>
      <c r="Z577" s="224"/>
    </row>
    <row r="578" spans="1:26" ht="18.75" customHeight="1" x14ac:dyDescent="0.25">
      <c r="A578" s="12"/>
      <c r="B578" s="16"/>
      <c r="C578" s="16"/>
      <c r="D578" s="16"/>
      <c r="E578" s="16"/>
      <c r="F578" s="16"/>
      <c r="G578" s="16"/>
      <c r="H578" s="16"/>
      <c r="I578" s="16"/>
      <c r="J578" s="16"/>
      <c r="K578" s="16"/>
      <c r="L578" s="16"/>
      <c r="M578" s="16"/>
      <c r="N578" s="179"/>
      <c r="O578" s="179"/>
      <c r="P578" s="179"/>
      <c r="Q578" s="215" t="s">
        <v>83</v>
      </c>
      <c r="R578" s="216"/>
      <c r="S578" s="211" t="str">
        <f>IF($D$4="","",$D$4)</f>
        <v/>
      </c>
      <c r="T578" s="211"/>
      <c r="U578" s="211"/>
      <c r="V578" s="211"/>
      <c r="W578" s="211"/>
      <c r="X578" s="212"/>
      <c r="Y578" s="17"/>
      <c r="Z578" s="224"/>
    </row>
    <row r="579" spans="1:26" ht="15" customHeight="1" x14ac:dyDescent="0.25">
      <c r="A579" s="12"/>
      <c r="B579" s="177" t="s">
        <v>16</v>
      </c>
      <c r="C579" s="177"/>
      <c r="D579" s="177"/>
      <c r="E579" s="20">
        <f t="shared" ref="E579:K579" si="627">E613+Q613</f>
        <v>0</v>
      </c>
      <c r="F579" s="20">
        <f t="shared" si="627"/>
        <v>0</v>
      </c>
      <c r="G579" s="20">
        <f t="shared" si="627"/>
        <v>0</v>
      </c>
      <c r="H579" s="20">
        <f t="shared" si="627"/>
        <v>0</v>
      </c>
      <c r="I579" s="20">
        <f t="shared" si="627"/>
        <v>0</v>
      </c>
      <c r="J579" s="20">
        <f t="shared" si="627"/>
        <v>0</v>
      </c>
      <c r="K579" s="20">
        <f t="shared" si="627"/>
        <v>0</v>
      </c>
      <c r="L579" s="18">
        <f t="shared" ref="L579:L586" si="628">SUM(E579:K579)</f>
        <v>0</v>
      </c>
      <c r="M579" s="21"/>
      <c r="N579" s="179"/>
      <c r="O579" s="179"/>
      <c r="P579" s="179"/>
      <c r="Q579" s="217"/>
      <c r="R579" s="218"/>
      <c r="S579" s="213"/>
      <c r="T579" s="213"/>
      <c r="U579" s="213"/>
      <c r="V579" s="213"/>
      <c r="W579" s="213"/>
      <c r="X579" s="214"/>
      <c r="Y579" s="17"/>
      <c r="Z579" s="224"/>
    </row>
    <row r="580" spans="1:26" ht="18.75" customHeight="1" x14ac:dyDescent="0.25">
      <c r="A580" s="12"/>
      <c r="B580" s="178" t="s">
        <v>17</v>
      </c>
      <c r="C580" s="178"/>
      <c r="D580" s="178"/>
      <c r="E580" s="20">
        <f t="shared" ref="E580:K580" si="629">E621+Q621</f>
        <v>0</v>
      </c>
      <c r="F580" s="20">
        <f t="shared" si="629"/>
        <v>0</v>
      </c>
      <c r="G580" s="20">
        <f t="shared" si="629"/>
        <v>0</v>
      </c>
      <c r="H580" s="20">
        <f t="shared" si="629"/>
        <v>0</v>
      </c>
      <c r="I580" s="20">
        <f t="shared" si="629"/>
        <v>0</v>
      </c>
      <c r="J580" s="20">
        <f t="shared" si="629"/>
        <v>0</v>
      </c>
      <c r="K580" s="20">
        <f t="shared" si="629"/>
        <v>0</v>
      </c>
      <c r="L580" s="18">
        <f t="shared" si="628"/>
        <v>0</v>
      </c>
      <c r="M580" s="21"/>
      <c r="N580" s="179"/>
      <c r="O580" s="179"/>
      <c r="P580" s="179"/>
      <c r="Q580" s="215" t="s">
        <v>94</v>
      </c>
      <c r="R580" s="216"/>
      <c r="S580" s="231" t="str">
        <f>$D$6</f>
        <v xml:space="preserve"> - </v>
      </c>
      <c r="T580" s="231"/>
      <c r="U580" s="231"/>
      <c r="V580" s="231"/>
      <c r="W580" s="231"/>
      <c r="X580" s="232"/>
      <c r="Y580" s="17"/>
      <c r="Z580" s="224"/>
    </row>
    <row r="581" spans="1:26" ht="15" customHeight="1" x14ac:dyDescent="0.25">
      <c r="A581" s="12"/>
      <c r="B581" s="178" t="s">
        <v>18</v>
      </c>
      <c r="C581" s="178"/>
      <c r="D581" s="178"/>
      <c r="E581" s="20">
        <f t="shared" ref="E581:K581" si="630">E628+Q628</f>
        <v>0</v>
      </c>
      <c r="F581" s="20">
        <f t="shared" si="630"/>
        <v>0</v>
      </c>
      <c r="G581" s="20">
        <f t="shared" si="630"/>
        <v>0</v>
      </c>
      <c r="H581" s="20">
        <f t="shared" si="630"/>
        <v>0</v>
      </c>
      <c r="I581" s="20">
        <f t="shared" si="630"/>
        <v>0</v>
      </c>
      <c r="J581" s="20">
        <f t="shared" si="630"/>
        <v>0</v>
      </c>
      <c r="K581" s="20">
        <f t="shared" si="630"/>
        <v>0</v>
      </c>
      <c r="L581" s="18">
        <f t="shared" si="628"/>
        <v>0</v>
      </c>
      <c r="M581" s="21"/>
      <c r="N581" s="179"/>
      <c r="O581" s="179"/>
      <c r="P581" s="179"/>
      <c r="Q581" s="217"/>
      <c r="R581" s="218"/>
      <c r="S581" s="213"/>
      <c r="T581" s="213"/>
      <c r="U581" s="213"/>
      <c r="V581" s="213"/>
      <c r="W581" s="213"/>
      <c r="X581" s="214"/>
      <c r="Y581" s="17"/>
      <c r="Z581" s="224"/>
    </row>
    <row r="582" spans="1:26" ht="18.75" customHeight="1" x14ac:dyDescent="0.25">
      <c r="A582" s="12"/>
      <c r="B582" s="178" t="s">
        <v>19</v>
      </c>
      <c r="C582" s="178"/>
      <c r="D582" s="178"/>
      <c r="E582" s="20">
        <f t="shared" ref="E582:K582" si="631">E633+Q633</f>
        <v>0</v>
      </c>
      <c r="F582" s="20">
        <f t="shared" si="631"/>
        <v>0</v>
      </c>
      <c r="G582" s="20">
        <f t="shared" si="631"/>
        <v>0</v>
      </c>
      <c r="H582" s="20">
        <f t="shared" si="631"/>
        <v>0</v>
      </c>
      <c r="I582" s="20">
        <f t="shared" si="631"/>
        <v>0</v>
      </c>
      <c r="J582" s="20">
        <f t="shared" si="631"/>
        <v>0</v>
      </c>
      <c r="K582" s="20">
        <f t="shared" si="631"/>
        <v>0</v>
      </c>
      <c r="L582" s="18">
        <f t="shared" si="628"/>
        <v>0</v>
      </c>
      <c r="M582" s="21"/>
      <c r="N582" s="179"/>
      <c r="O582" s="179"/>
      <c r="P582" s="179"/>
      <c r="Q582" s="279"/>
      <c r="R582" s="279"/>
      <c r="S582" s="279"/>
      <c r="T582" s="279"/>
      <c r="U582" s="279"/>
      <c r="V582" s="279"/>
      <c r="W582" s="83"/>
      <c r="X582" s="83"/>
      <c r="Y582" s="17"/>
      <c r="Z582" s="224"/>
    </row>
    <row r="583" spans="1:26" ht="15" customHeight="1" x14ac:dyDescent="0.25">
      <c r="A583" s="12"/>
      <c r="B583" s="178" t="s">
        <v>20</v>
      </c>
      <c r="C583" s="178"/>
      <c r="D583" s="178"/>
      <c r="E583" s="20">
        <f t="shared" ref="E583:K583" si="632">E636+Q636</f>
        <v>0</v>
      </c>
      <c r="F583" s="20">
        <f t="shared" si="632"/>
        <v>0</v>
      </c>
      <c r="G583" s="20">
        <f t="shared" si="632"/>
        <v>0</v>
      </c>
      <c r="H583" s="20">
        <f t="shared" si="632"/>
        <v>0</v>
      </c>
      <c r="I583" s="20">
        <f t="shared" si="632"/>
        <v>0</v>
      </c>
      <c r="J583" s="20">
        <f t="shared" si="632"/>
        <v>0</v>
      </c>
      <c r="K583" s="20">
        <f t="shared" si="632"/>
        <v>0</v>
      </c>
      <c r="L583" s="18">
        <f t="shared" si="628"/>
        <v>0</v>
      </c>
      <c r="M583" s="21"/>
      <c r="N583" s="179"/>
      <c r="O583" s="179"/>
      <c r="P583" s="179"/>
      <c r="Q583" s="234" t="s">
        <v>97</v>
      </c>
      <c r="R583" s="235"/>
      <c r="S583" s="236"/>
      <c r="T583" s="243" t="s">
        <v>98</v>
      </c>
      <c r="U583" s="244"/>
      <c r="V583" s="247">
        <f>$G$9</f>
        <v>0</v>
      </c>
      <c r="W583" s="248"/>
      <c r="X583" s="249"/>
      <c r="Y583" s="17"/>
      <c r="Z583" s="224"/>
    </row>
    <row r="584" spans="1:26" ht="18.75" customHeight="1" x14ac:dyDescent="0.25">
      <c r="A584" s="12"/>
      <c r="B584" s="178" t="s">
        <v>21</v>
      </c>
      <c r="C584" s="178"/>
      <c r="D584" s="178"/>
      <c r="E584" s="18">
        <f>SUM(E639:E640)+SUM(Q639:Q640)</f>
        <v>0</v>
      </c>
      <c r="F584" s="18">
        <f t="shared" ref="F584" si="633">SUM(F639:F640)+SUM(R639:R640)</f>
        <v>0</v>
      </c>
      <c r="G584" s="18">
        <f t="shared" ref="G584" si="634">SUM(G639:G640)+SUM(S639:S640)</f>
        <v>0</v>
      </c>
      <c r="H584" s="18">
        <f t="shared" ref="H584:K584" si="635">SUM(H639:H640)+SUM(T639:T640)</f>
        <v>0</v>
      </c>
      <c r="I584" s="18">
        <f t="shared" si="635"/>
        <v>0</v>
      </c>
      <c r="J584" s="18">
        <f t="shared" si="635"/>
        <v>0</v>
      </c>
      <c r="K584" s="18">
        <f t="shared" si="635"/>
        <v>0</v>
      </c>
      <c r="L584" s="18">
        <f t="shared" si="628"/>
        <v>0</v>
      </c>
      <c r="M584" s="21"/>
      <c r="N584" s="179"/>
      <c r="O584" s="179"/>
      <c r="P584" s="179"/>
      <c r="Q584" s="237"/>
      <c r="R584" s="238"/>
      <c r="S584" s="239"/>
      <c r="T584" s="245"/>
      <c r="U584" s="246"/>
      <c r="V584" s="250"/>
      <c r="W584" s="251"/>
      <c r="X584" s="252"/>
      <c r="Y584" s="17"/>
      <c r="Z584" s="224"/>
    </row>
    <row r="585" spans="1:26" ht="15" customHeight="1" x14ac:dyDescent="0.25">
      <c r="A585" s="12"/>
      <c r="B585" s="178" t="s">
        <v>22</v>
      </c>
      <c r="C585" s="178"/>
      <c r="D585" s="178"/>
      <c r="E585" s="18">
        <f t="shared" ref="E585:K585" si="636">E638+Q638</f>
        <v>0</v>
      </c>
      <c r="F585" s="18">
        <f t="shared" si="636"/>
        <v>0</v>
      </c>
      <c r="G585" s="18">
        <f t="shared" si="636"/>
        <v>0</v>
      </c>
      <c r="H585" s="18">
        <f t="shared" si="636"/>
        <v>0</v>
      </c>
      <c r="I585" s="18">
        <f t="shared" si="636"/>
        <v>0</v>
      </c>
      <c r="J585" s="18">
        <f t="shared" si="636"/>
        <v>0</v>
      </c>
      <c r="K585" s="18">
        <f t="shared" si="636"/>
        <v>0</v>
      </c>
      <c r="L585" s="18">
        <f t="shared" si="628"/>
        <v>0</v>
      </c>
      <c r="M585" s="21"/>
      <c r="N585" s="179"/>
      <c r="O585" s="179"/>
      <c r="P585" s="179"/>
      <c r="Q585" s="237"/>
      <c r="R585" s="238"/>
      <c r="S585" s="239"/>
      <c r="T585" s="243" t="s">
        <v>99</v>
      </c>
      <c r="U585" s="244"/>
      <c r="V585" s="280">
        <f>$G$11</f>
        <v>0</v>
      </c>
      <c r="W585" s="281"/>
      <c r="X585" s="282"/>
      <c r="Y585" s="17"/>
      <c r="Z585" s="224"/>
    </row>
    <row r="586" spans="1:26" ht="18.75" customHeight="1" x14ac:dyDescent="0.25">
      <c r="A586" s="12"/>
      <c r="B586" s="178" t="s">
        <v>23</v>
      </c>
      <c r="C586" s="178"/>
      <c r="D586" s="178"/>
      <c r="E586" s="18">
        <f t="shared" ref="E586:K586" si="637">E641+Q641</f>
        <v>0</v>
      </c>
      <c r="F586" s="18">
        <f t="shared" si="637"/>
        <v>0</v>
      </c>
      <c r="G586" s="18">
        <f t="shared" si="637"/>
        <v>0</v>
      </c>
      <c r="H586" s="18">
        <f t="shared" si="637"/>
        <v>0</v>
      </c>
      <c r="I586" s="18">
        <f t="shared" si="637"/>
        <v>0</v>
      </c>
      <c r="J586" s="18">
        <f t="shared" si="637"/>
        <v>0</v>
      </c>
      <c r="K586" s="18">
        <f t="shared" si="637"/>
        <v>0</v>
      </c>
      <c r="L586" s="18">
        <f t="shared" si="628"/>
        <v>0</v>
      </c>
      <c r="M586" s="21"/>
      <c r="N586" s="179"/>
      <c r="O586" s="179"/>
      <c r="P586" s="179"/>
      <c r="Q586" s="240"/>
      <c r="R586" s="241"/>
      <c r="S586" s="242"/>
      <c r="T586" s="245"/>
      <c r="U586" s="246"/>
      <c r="V586" s="283"/>
      <c r="W586" s="284"/>
      <c r="X586" s="285"/>
      <c r="Y586" s="17"/>
      <c r="Z586" s="224"/>
    </row>
    <row r="587" spans="1:26" ht="15.75" thickBot="1" x14ac:dyDescent="0.3">
      <c r="A587" s="2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4"/>
      <c r="Z587" s="224"/>
    </row>
    <row r="588" spans="1:26" ht="27" thickBot="1" x14ac:dyDescent="0.3">
      <c r="A588" s="25"/>
      <c r="B588" s="286" t="s">
        <v>37</v>
      </c>
      <c r="C588" s="287"/>
      <c r="D588" s="287"/>
      <c r="E588" s="287"/>
      <c r="F588" s="287"/>
      <c r="G588" s="287"/>
      <c r="H588" s="287"/>
      <c r="I588" s="287"/>
      <c r="J588" s="287"/>
      <c r="K588" s="287"/>
      <c r="L588" s="288"/>
      <c r="M588" s="25"/>
      <c r="N588" s="286" t="s">
        <v>38</v>
      </c>
      <c r="O588" s="287"/>
      <c r="P588" s="287"/>
      <c r="Q588" s="287"/>
      <c r="R588" s="287"/>
      <c r="S588" s="287"/>
      <c r="T588" s="287"/>
      <c r="U588" s="287"/>
      <c r="V588" s="287"/>
      <c r="W588" s="287"/>
      <c r="X588" s="288"/>
      <c r="Y588" s="25"/>
      <c r="Z588" s="224"/>
    </row>
    <row r="589" spans="1:26" x14ac:dyDescent="0.25">
      <c r="A589" s="26"/>
      <c r="B589" s="261" t="s">
        <v>0</v>
      </c>
      <c r="C589" s="271" t="s">
        <v>1</v>
      </c>
      <c r="D589" s="272"/>
      <c r="E589" s="27">
        <f t="shared" ref="E589:K589" si="638">E575</f>
        <v>2023</v>
      </c>
      <c r="F589" s="27">
        <f t="shared" si="638"/>
        <v>2024</v>
      </c>
      <c r="G589" s="27">
        <f t="shared" si="638"/>
        <v>2025</v>
      </c>
      <c r="H589" s="27">
        <f t="shared" si="638"/>
        <v>2026</v>
      </c>
      <c r="I589" s="27">
        <f t="shared" si="638"/>
        <v>2027</v>
      </c>
      <c r="J589" s="27">
        <f t="shared" si="638"/>
        <v>2028</v>
      </c>
      <c r="K589" s="27">
        <f t="shared" si="638"/>
        <v>2029</v>
      </c>
      <c r="L589" s="28" t="s">
        <v>2</v>
      </c>
      <c r="M589" s="26"/>
      <c r="N589" s="261" t="s">
        <v>0</v>
      </c>
      <c r="O589" s="271" t="s">
        <v>1</v>
      </c>
      <c r="P589" s="272"/>
      <c r="Q589" s="27">
        <f t="shared" ref="Q589:W589" si="639">E575</f>
        <v>2023</v>
      </c>
      <c r="R589" s="27">
        <f t="shared" si="639"/>
        <v>2024</v>
      </c>
      <c r="S589" s="27">
        <f t="shared" si="639"/>
        <v>2025</v>
      </c>
      <c r="T589" s="27">
        <f t="shared" si="639"/>
        <v>2026</v>
      </c>
      <c r="U589" s="27">
        <f t="shared" si="639"/>
        <v>2027</v>
      </c>
      <c r="V589" s="27">
        <f t="shared" si="639"/>
        <v>2028</v>
      </c>
      <c r="W589" s="27">
        <f t="shared" si="639"/>
        <v>2029</v>
      </c>
      <c r="X589" s="28" t="s">
        <v>2</v>
      </c>
      <c r="Y589" s="26"/>
      <c r="Z589" s="224"/>
    </row>
    <row r="590" spans="1:26" x14ac:dyDescent="0.25">
      <c r="A590" s="26"/>
      <c r="B590" s="262"/>
      <c r="C590" s="269" t="s">
        <v>101</v>
      </c>
      <c r="D590" s="270"/>
      <c r="E590" s="114"/>
      <c r="F590" s="114"/>
      <c r="G590" s="114"/>
      <c r="H590" s="114"/>
      <c r="I590" s="114"/>
      <c r="J590" s="114"/>
      <c r="K590" s="114"/>
      <c r="L590" s="115"/>
      <c r="M590" s="26"/>
      <c r="N590" s="262"/>
      <c r="O590" s="269" t="s">
        <v>101</v>
      </c>
      <c r="P590" s="270"/>
      <c r="Q590" s="114"/>
      <c r="R590" s="114"/>
      <c r="S590" s="114"/>
      <c r="T590" s="114"/>
      <c r="U590" s="114"/>
      <c r="V590" s="114"/>
      <c r="W590" s="114"/>
      <c r="X590" s="115"/>
      <c r="Y590" s="26"/>
      <c r="Z590" s="224"/>
    </row>
    <row r="591" spans="1:26" x14ac:dyDescent="0.25">
      <c r="A591" s="26"/>
      <c r="B591" s="262"/>
      <c r="C591" s="221" t="str">
        <f>IF($J$4&lt;&gt;0,$J$4,"")</f>
        <v/>
      </c>
      <c r="D591" s="222"/>
      <c r="E591" s="106"/>
      <c r="F591" s="106"/>
      <c r="G591" s="106"/>
      <c r="H591" s="106"/>
      <c r="I591" s="106"/>
      <c r="J591" s="1"/>
      <c r="K591" s="1"/>
      <c r="L591" s="29">
        <f t="shared" ref="L591:L593" si="640">SUM(E591:K591)</f>
        <v>0</v>
      </c>
      <c r="M591" s="26"/>
      <c r="N591" s="262"/>
      <c r="O591" s="221" t="str">
        <f>IF($J$4&lt;&gt;0,$J$4,"")</f>
        <v/>
      </c>
      <c r="P591" s="222"/>
      <c r="Q591" s="106"/>
      <c r="R591" s="106"/>
      <c r="S591" s="106"/>
      <c r="T591" s="106"/>
      <c r="U591" s="106"/>
      <c r="V591" s="1"/>
      <c r="W591" s="1"/>
      <c r="X591" s="29">
        <f t="shared" ref="X591:X593" si="641">SUM(Q591:W591)</f>
        <v>0</v>
      </c>
      <c r="Y591" s="26"/>
      <c r="Z591" s="224"/>
    </row>
    <row r="592" spans="1:26" x14ac:dyDescent="0.25">
      <c r="A592" s="26"/>
      <c r="B592" s="262"/>
      <c r="C592" s="221" t="str">
        <f>IF($J$6&lt;&gt;0,$J$6,"")</f>
        <v/>
      </c>
      <c r="D592" s="222"/>
      <c r="E592" s="1"/>
      <c r="F592" s="1"/>
      <c r="G592" s="1"/>
      <c r="H592" s="1"/>
      <c r="I592" s="1"/>
      <c r="J592" s="1"/>
      <c r="K592" s="1"/>
      <c r="L592" s="29">
        <f t="shared" si="640"/>
        <v>0</v>
      </c>
      <c r="M592" s="26"/>
      <c r="N592" s="262"/>
      <c r="O592" s="221" t="str">
        <f>IF($J$6&lt;&gt;0,$J$6,"")</f>
        <v/>
      </c>
      <c r="P592" s="222"/>
      <c r="Q592" s="1"/>
      <c r="R592" s="1"/>
      <c r="S592" s="1"/>
      <c r="T592" s="1"/>
      <c r="U592" s="1"/>
      <c r="V592" s="1"/>
      <c r="W592" s="1"/>
      <c r="X592" s="29">
        <f t="shared" si="641"/>
        <v>0</v>
      </c>
      <c r="Y592" s="26"/>
      <c r="Z592" s="224"/>
    </row>
    <row r="593" spans="1:26" x14ac:dyDescent="0.25">
      <c r="A593" s="26"/>
      <c r="B593" s="262"/>
      <c r="C593" s="221" t="str">
        <f>IF($J$8&lt;&gt;0,$J$8,"")</f>
        <v/>
      </c>
      <c r="D593" s="222"/>
      <c r="E593" s="1"/>
      <c r="F593" s="1"/>
      <c r="G593" s="1"/>
      <c r="H593" s="1"/>
      <c r="I593" s="1"/>
      <c r="J593" s="1"/>
      <c r="K593" s="1"/>
      <c r="L593" s="29">
        <f t="shared" si="640"/>
        <v>0</v>
      </c>
      <c r="M593" s="26"/>
      <c r="N593" s="262"/>
      <c r="O593" s="221" t="str">
        <f>IF($J$8&lt;&gt;0,$J$8,"")</f>
        <v/>
      </c>
      <c r="P593" s="222"/>
      <c r="Q593" s="1"/>
      <c r="R593" s="1"/>
      <c r="S593" s="1"/>
      <c r="T593" s="1"/>
      <c r="U593" s="1"/>
      <c r="V593" s="1"/>
      <c r="W593" s="1"/>
      <c r="X593" s="29">
        <f t="shared" si="641"/>
        <v>0</v>
      </c>
      <c r="Y593" s="26"/>
      <c r="Z593" s="224"/>
    </row>
    <row r="594" spans="1:26" x14ac:dyDescent="0.25">
      <c r="A594" s="26"/>
      <c r="B594" s="262"/>
      <c r="C594" s="269" t="s">
        <v>102</v>
      </c>
      <c r="D594" s="270"/>
      <c r="E594" s="114"/>
      <c r="F594" s="114"/>
      <c r="G594" s="114"/>
      <c r="H594" s="114"/>
      <c r="I594" s="114"/>
      <c r="J594" s="114"/>
      <c r="K594" s="114"/>
      <c r="L594" s="115"/>
      <c r="M594" s="26"/>
      <c r="N594" s="262"/>
      <c r="O594" s="269" t="s">
        <v>102</v>
      </c>
      <c r="P594" s="270"/>
      <c r="Q594" s="114"/>
      <c r="R594" s="114"/>
      <c r="S594" s="114"/>
      <c r="T594" s="114"/>
      <c r="U594" s="114"/>
      <c r="V594" s="114"/>
      <c r="W594" s="114"/>
      <c r="X594" s="115"/>
      <c r="Y594" s="26"/>
      <c r="Z594" s="224"/>
    </row>
    <row r="595" spans="1:26" x14ac:dyDescent="0.25">
      <c r="A595" s="26"/>
      <c r="B595" s="262"/>
      <c r="C595" s="278"/>
      <c r="D595" s="222"/>
      <c r="E595" s="1"/>
      <c r="F595" s="1"/>
      <c r="G595" s="1"/>
      <c r="H595" s="1"/>
      <c r="I595" s="1"/>
      <c r="J595" s="1"/>
      <c r="K595" s="1"/>
      <c r="L595" s="29">
        <f t="shared" ref="L595:L600" si="642">SUM(E595:K595)</f>
        <v>0</v>
      </c>
      <c r="M595" s="26"/>
      <c r="N595" s="262"/>
      <c r="O595" s="278"/>
      <c r="P595" s="222"/>
      <c r="Q595" s="1"/>
      <c r="R595" s="1"/>
      <c r="S595" s="1"/>
      <c r="T595" s="1"/>
      <c r="U595" s="1"/>
      <c r="V595" s="1"/>
      <c r="W595" s="1"/>
      <c r="X595" s="29">
        <f t="shared" ref="X595:X600" si="643">SUM(Q595:W595)</f>
        <v>0</v>
      </c>
      <c r="Y595" s="26"/>
      <c r="Z595" s="224"/>
    </row>
    <row r="596" spans="1:26" x14ac:dyDescent="0.25">
      <c r="A596" s="26"/>
      <c r="B596" s="262"/>
      <c r="C596" s="278"/>
      <c r="D596" s="222"/>
      <c r="E596" s="1"/>
      <c r="F596" s="1"/>
      <c r="G596" s="1"/>
      <c r="H596" s="1"/>
      <c r="I596" s="1"/>
      <c r="J596" s="1"/>
      <c r="K596" s="1"/>
      <c r="L596" s="29">
        <f t="shared" si="642"/>
        <v>0</v>
      </c>
      <c r="M596" s="26"/>
      <c r="N596" s="262"/>
      <c r="O596" s="278"/>
      <c r="P596" s="222"/>
      <c r="Q596" s="1"/>
      <c r="R596" s="1"/>
      <c r="S596" s="1"/>
      <c r="T596" s="1"/>
      <c r="U596" s="1"/>
      <c r="V596" s="1"/>
      <c r="W596" s="1"/>
      <c r="X596" s="29">
        <f t="shared" si="643"/>
        <v>0</v>
      </c>
      <c r="Y596" s="26"/>
      <c r="Z596" s="224"/>
    </row>
    <row r="597" spans="1:26" x14ac:dyDescent="0.25">
      <c r="A597" s="26"/>
      <c r="B597" s="262"/>
      <c r="C597" s="278"/>
      <c r="D597" s="222"/>
      <c r="E597" s="1"/>
      <c r="F597" s="1"/>
      <c r="G597" s="1"/>
      <c r="H597" s="1"/>
      <c r="I597" s="1"/>
      <c r="J597" s="1"/>
      <c r="K597" s="1"/>
      <c r="L597" s="29">
        <f t="shared" si="642"/>
        <v>0</v>
      </c>
      <c r="M597" s="26"/>
      <c r="N597" s="262"/>
      <c r="O597" s="278"/>
      <c r="P597" s="222"/>
      <c r="Q597" s="1"/>
      <c r="R597" s="1"/>
      <c r="S597" s="1"/>
      <c r="T597" s="1"/>
      <c r="U597" s="1"/>
      <c r="V597" s="1"/>
      <c r="W597" s="1"/>
      <c r="X597" s="29">
        <f t="shared" si="643"/>
        <v>0</v>
      </c>
      <c r="Y597" s="26"/>
      <c r="Z597" s="224"/>
    </row>
    <row r="598" spans="1:26" x14ac:dyDescent="0.25">
      <c r="A598" s="26"/>
      <c r="B598" s="262"/>
      <c r="C598" s="269" t="s">
        <v>113</v>
      </c>
      <c r="D598" s="270"/>
      <c r="E598" s="121"/>
      <c r="F598" s="122"/>
      <c r="G598" s="122"/>
      <c r="H598" s="122"/>
      <c r="I598" s="122"/>
      <c r="J598" s="122"/>
      <c r="K598" s="122"/>
      <c r="L598" s="120">
        <f t="shared" si="642"/>
        <v>0</v>
      </c>
      <c r="M598" s="26"/>
      <c r="N598" s="262"/>
      <c r="O598" s="269" t="s">
        <v>113</v>
      </c>
      <c r="P598" s="270"/>
      <c r="Q598" s="121"/>
      <c r="R598" s="122"/>
      <c r="S598" s="122"/>
      <c r="T598" s="122"/>
      <c r="U598" s="122"/>
      <c r="V598" s="122"/>
      <c r="W598" s="122"/>
      <c r="X598" s="120">
        <f t="shared" si="643"/>
        <v>0</v>
      </c>
      <c r="Y598" s="26"/>
      <c r="Z598" s="224"/>
    </row>
    <row r="599" spans="1:26" x14ac:dyDescent="0.25">
      <c r="A599" s="26"/>
      <c r="B599" s="262"/>
      <c r="C599" s="269" t="s">
        <v>114</v>
      </c>
      <c r="D599" s="270"/>
      <c r="E599" s="1"/>
      <c r="F599" s="1"/>
      <c r="G599" s="1"/>
      <c r="H599" s="1"/>
      <c r="I599" s="1"/>
      <c r="J599" s="1"/>
      <c r="K599" s="1"/>
      <c r="L599" s="29">
        <f t="shared" si="642"/>
        <v>0</v>
      </c>
      <c r="M599" s="26"/>
      <c r="N599" s="262"/>
      <c r="O599" s="269" t="s">
        <v>114</v>
      </c>
      <c r="P599" s="270"/>
      <c r="Q599" s="1"/>
      <c r="R599" s="1"/>
      <c r="S599" s="1"/>
      <c r="T599" s="1"/>
      <c r="U599" s="1"/>
      <c r="V599" s="1"/>
      <c r="W599" s="1"/>
      <c r="X599" s="29">
        <f t="shared" si="643"/>
        <v>0</v>
      </c>
      <c r="Y599" s="26"/>
      <c r="Z599" s="224"/>
    </row>
    <row r="600" spans="1:26" ht="15.75" thickBot="1" x14ac:dyDescent="0.3">
      <c r="A600" s="26"/>
      <c r="B600" s="262"/>
      <c r="C600" s="31" t="s">
        <v>3</v>
      </c>
      <c r="D600" s="31"/>
      <c r="E600" s="32">
        <f>SUM(E591:E593)+SUM(E595:E599)</f>
        <v>0</v>
      </c>
      <c r="F600" s="32">
        <f t="shared" ref="F600" si="644">SUM(F591:F593)+SUM(F595:F599)</f>
        <v>0</v>
      </c>
      <c r="G600" s="32">
        <f t="shared" ref="G600" si="645">SUM(G591:G593)+SUM(G595:G599)</f>
        <v>0</v>
      </c>
      <c r="H600" s="32">
        <f t="shared" ref="H600:K600" si="646">SUM(H591:H593)+SUM(H595:H599)</f>
        <v>0</v>
      </c>
      <c r="I600" s="32">
        <f t="shared" si="646"/>
        <v>0</v>
      </c>
      <c r="J600" s="32">
        <f t="shared" si="646"/>
        <v>0</v>
      </c>
      <c r="K600" s="32">
        <f t="shared" si="646"/>
        <v>0</v>
      </c>
      <c r="L600" s="33">
        <f t="shared" si="642"/>
        <v>0</v>
      </c>
      <c r="M600" s="26"/>
      <c r="N600" s="262"/>
      <c r="O600" s="31" t="s">
        <v>3</v>
      </c>
      <c r="P600" s="31"/>
      <c r="Q600" s="32">
        <f>SUM(Q591:Q593)+SUM(Q595:Q599)</f>
        <v>0</v>
      </c>
      <c r="R600" s="32">
        <f t="shared" ref="R600" si="647">SUM(R591:R593)+SUM(R595:R599)</f>
        <v>0</v>
      </c>
      <c r="S600" s="32">
        <f t="shared" ref="S600" si="648">SUM(S591:S593)+SUM(S595:S599)</f>
        <v>0</v>
      </c>
      <c r="T600" s="32">
        <f t="shared" ref="T600:W600" si="649">SUM(T591:T593)+SUM(T595:T599)</f>
        <v>0</v>
      </c>
      <c r="U600" s="32">
        <f t="shared" si="649"/>
        <v>0</v>
      </c>
      <c r="V600" s="32">
        <f t="shared" si="649"/>
        <v>0</v>
      </c>
      <c r="W600" s="32">
        <f t="shared" si="649"/>
        <v>0</v>
      </c>
      <c r="X600" s="33">
        <f t="shared" si="643"/>
        <v>0</v>
      </c>
      <c r="Y600" s="26"/>
      <c r="Z600" s="224"/>
    </row>
    <row r="601" spans="1:26" x14ac:dyDescent="0.25">
      <c r="A601" s="26"/>
      <c r="B601" s="262"/>
      <c r="C601" s="112" t="s">
        <v>4</v>
      </c>
      <c r="D601" s="112" t="s">
        <v>96</v>
      </c>
      <c r="E601" s="35">
        <f t="shared" ref="E601:K601" si="650">+E589</f>
        <v>2023</v>
      </c>
      <c r="F601" s="35">
        <f t="shared" si="650"/>
        <v>2024</v>
      </c>
      <c r="G601" s="35">
        <f t="shared" si="650"/>
        <v>2025</v>
      </c>
      <c r="H601" s="35">
        <f t="shared" si="650"/>
        <v>2026</v>
      </c>
      <c r="I601" s="35">
        <f t="shared" si="650"/>
        <v>2027</v>
      </c>
      <c r="J601" s="35">
        <f t="shared" si="650"/>
        <v>2028</v>
      </c>
      <c r="K601" s="35">
        <f t="shared" si="650"/>
        <v>2029</v>
      </c>
      <c r="L601" s="28" t="s">
        <v>5</v>
      </c>
      <c r="M601" s="26"/>
      <c r="N601" s="262"/>
      <c r="O601" s="112" t="s">
        <v>4</v>
      </c>
      <c r="P601" s="112" t="str">
        <f>D601</f>
        <v>Monthly salary (2022)</v>
      </c>
      <c r="Q601" s="35">
        <f>Q589</f>
        <v>2023</v>
      </c>
      <c r="R601" s="35">
        <f t="shared" ref="R601:W601" si="651">R589</f>
        <v>2024</v>
      </c>
      <c r="S601" s="35">
        <f t="shared" si="651"/>
        <v>2025</v>
      </c>
      <c r="T601" s="35">
        <f t="shared" si="651"/>
        <v>2026</v>
      </c>
      <c r="U601" s="35">
        <f t="shared" si="651"/>
        <v>2027</v>
      </c>
      <c r="V601" s="35">
        <f t="shared" si="651"/>
        <v>2028</v>
      </c>
      <c r="W601" s="35">
        <f t="shared" si="651"/>
        <v>2029</v>
      </c>
      <c r="X601" s="28" t="s">
        <v>5</v>
      </c>
      <c r="Y601" s="26"/>
      <c r="Z601" s="224"/>
    </row>
    <row r="602" spans="1:26" x14ac:dyDescent="0.25">
      <c r="A602" s="26"/>
      <c r="B602" s="262"/>
      <c r="C602" s="269" t="s">
        <v>101</v>
      </c>
      <c r="D602" s="270"/>
      <c r="E602" s="114"/>
      <c r="F602" s="114"/>
      <c r="G602" s="114"/>
      <c r="H602" s="114"/>
      <c r="I602" s="114"/>
      <c r="J602" s="114"/>
      <c r="K602" s="114"/>
      <c r="L602" s="115"/>
      <c r="M602" s="26"/>
      <c r="N602" s="262"/>
      <c r="O602" s="269" t="s">
        <v>101</v>
      </c>
      <c r="P602" s="270"/>
      <c r="Q602" s="114"/>
      <c r="R602" s="114"/>
      <c r="S602" s="114"/>
      <c r="T602" s="114"/>
      <c r="U602" s="114"/>
      <c r="V602" s="114"/>
      <c r="W602" s="114"/>
      <c r="X602" s="115"/>
      <c r="Y602" s="26"/>
      <c r="Z602" s="224"/>
    </row>
    <row r="603" spans="1:26" x14ac:dyDescent="0.25">
      <c r="A603" s="26"/>
      <c r="B603" s="262"/>
      <c r="C603" s="36" t="str">
        <f>C591</f>
        <v/>
      </c>
      <c r="D603" s="107"/>
      <c r="E603" s="37">
        <f>(D603*(1+$D$52))*E591</f>
        <v>0</v>
      </c>
      <c r="F603" s="37">
        <f>(D603*(1+$D$52)^2)*F591</f>
        <v>0</v>
      </c>
      <c r="G603" s="37">
        <f>(D603*(1+$D$52)^3)*G591</f>
        <v>0</v>
      </c>
      <c r="H603" s="37">
        <f>(D603*(1+$D$52)^4)*H591</f>
        <v>0</v>
      </c>
      <c r="I603" s="37">
        <f>(D603*(1+$D$52)^5)*I591</f>
        <v>0</v>
      </c>
      <c r="J603" s="37">
        <f>(D603*(1+$D$52)^6)*J591</f>
        <v>0</v>
      </c>
      <c r="K603" s="37">
        <f>(D603*(1+$D$52)^7)*K591</f>
        <v>0</v>
      </c>
      <c r="L603" s="38">
        <f t="shared" ref="L603:L605" si="652">SUM(E603:K603)</f>
        <v>0</v>
      </c>
      <c r="M603" s="26"/>
      <c r="N603" s="262"/>
      <c r="O603" s="36" t="str">
        <f>O591</f>
        <v/>
      </c>
      <c r="P603" s="107"/>
      <c r="Q603" s="37">
        <f>(P603*(1+$D$52))*Q591</f>
        <v>0</v>
      </c>
      <c r="R603" s="37">
        <f>(P603*(1+$D$52)^2)*R591</f>
        <v>0</v>
      </c>
      <c r="S603" s="37">
        <f>(P603*(1+$D$52)^3)*S591</f>
        <v>0</v>
      </c>
      <c r="T603" s="37">
        <f>(P603*(1+$D$52)^4)*T591</f>
        <v>0</v>
      </c>
      <c r="U603" s="37">
        <f>(P603*(1+$D$52)^5)*U591</f>
        <v>0</v>
      </c>
      <c r="V603" s="37">
        <f>(P603*(1+$D$52)^6)*V591</f>
        <v>0</v>
      </c>
      <c r="W603" s="37">
        <f>(P603*(1+$D$52)^7)*W591</f>
        <v>0</v>
      </c>
      <c r="X603" s="38">
        <f t="shared" ref="X603:X605" si="653">SUM(Q603:W603)</f>
        <v>0</v>
      </c>
      <c r="Y603" s="26"/>
      <c r="Z603" s="224"/>
    </row>
    <row r="604" spans="1:26" x14ac:dyDescent="0.25">
      <c r="A604" s="26"/>
      <c r="B604" s="262"/>
      <c r="C604" s="36" t="str">
        <f>C592</f>
        <v/>
      </c>
      <c r="D604" s="2"/>
      <c r="E604" s="37">
        <f>(D604*(1+$D$52))*E592</f>
        <v>0</v>
      </c>
      <c r="F604" s="37">
        <f>(D604*(1+$D$52)^2)*F592</f>
        <v>0</v>
      </c>
      <c r="G604" s="37">
        <f>(D604*(1+$D$52)^3)*G592</f>
        <v>0</v>
      </c>
      <c r="H604" s="37">
        <f>(D604*(1+$D$52)^4)*H592</f>
        <v>0</v>
      </c>
      <c r="I604" s="37">
        <f>(D604*(1+$D$52)^5)*I592</f>
        <v>0</v>
      </c>
      <c r="J604" s="37">
        <f>(D604*(1+$D$52)^6)*J592</f>
        <v>0</v>
      </c>
      <c r="K604" s="37">
        <f>(D604*(1+$D$52)^7)*K592</f>
        <v>0</v>
      </c>
      <c r="L604" s="38">
        <f t="shared" si="652"/>
        <v>0</v>
      </c>
      <c r="M604" s="26"/>
      <c r="N604" s="262"/>
      <c r="O604" s="36" t="str">
        <f>O592</f>
        <v/>
      </c>
      <c r="P604" s="2"/>
      <c r="Q604" s="37">
        <f>(P604*(1+$D$52))*Q592</f>
        <v>0</v>
      </c>
      <c r="R604" s="37">
        <f>(P604*(1+$D$52)^2)*R592</f>
        <v>0</v>
      </c>
      <c r="S604" s="37">
        <f>(P604*(1+$D$52)^3)*S592</f>
        <v>0</v>
      </c>
      <c r="T604" s="37">
        <f>(P604*(1+$D$52)^4)*T592</f>
        <v>0</v>
      </c>
      <c r="U604" s="37">
        <f>(P604*(1+$D$52)^5)*U592</f>
        <v>0</v>
      </c>
      <c r="V604" s="37">
        <f>(P604*(1+$D$52)^6)*V592</f>
        <v>0</v>
      </c>
      <c r="W604" s="37">
        <f>(P604*(1+$D$52)^7)*W592</f>
        <v>0</v>
      </c>
      <c r="X604" s="38">
        <f t="shared" si="653"/>
        <v>0</v>
      </c>
      <c r="Y604" s="26"/>
      <c r="Z604" s="224"/>
    </row>
    <row r="605" spans="1:26" x14ac:dyDescent="0.25">
      <c r="A605" s="26"/>
      <c r="B605" s="262"/>
      <c r="C605" s="36" t="str">
        <f>C593</f>
        <v/>
      </c>
      <c r="D605" s="2"/>
      <c r="E605" s="37">
        <f>(D605*(1+$D$52))*E593</f>
        <v>0</v>
      </c>
      <c r="F605" s="37">
        <f>(D605*(1+$D$52)^2)*F593</f>
        <v>0</v>
      </c>
      <c r="G605" s="37">
        <f>(D605*(1+$D$52)^3)*G593</f>
        <v>0</v>
      </c>
      <c r="H605" s="37">
        <f>(D605*(1+$D$52)^4)*H593</f>
        <v>0</v>
      </c>
      <c r="I605" s="37">
        <f>(D605*(1+$D$52)^5)*I593</f>
        <v>0</v>
      </c>
      <c r="J605" s="37">
        <f>(D605*(1+$D$52)^6)*J593</f>
        <v>0</v>
      </c>
      <c r="K605" s="37">
        <f>(D605*(1+$D$52)^7)*K593</f>
        <v>0</v>
      </c>
      <c r="L605" s="38">
        <f t="shared" si="652"/>
        <v>0</v>
      </c>
      <c r="M605" s="26"/>
      <c r="N605" s="262"/>
      <c r="O605" s="36" t="str">
        <f>O593</f>
        <v/>
      </c>
      <c r="P605" s="2"/>
      <c r="Q605" s="37">
        <f>(P605*(1+$D$52))*Q593</f>
        <v>0</v>
      </c>
      <c r="R605" s="37">
        <f>(P605*(1+$D$52)^2)*R593</f>
        <v>0</v>
      </c>
      <c r="S605" s="37">
        <f>(P605*(1+$D$52)^3)*S593</f>
        <v>0</v>
      </c>
      <c r="T605" s="37">
        <f>(P605*(1+$D$52)^4)*T593</f>
        <v>0</v>
      </c>
      <c r="U605" s="37">
        <f>(P605*(1+$D$52)^5)*U593</f>
        <v>0</v>
      </c>
      <c r="V605" s="37">
        <f>(P605*(1+$D$52)^6)*V593</f>
        <v>0</v>
      </c>
      <c r="W605" s="37">
        <f>(P605*(1+$D$52)^7)*W593</f>
        <v>0</v>
      </c>
      <c r="X605" s="38">
        <f t="shared" si="653"/>
        <v>0</v>
      </c>
      <c r="Y605" s="26"/>
      <c r="Z605" s="224"/>
    </row>
    <row r="606" spans="1:26" x14ac:dyDescent="0.25">
      <c r="A606" s="26"/>
      <c r="B606" s="262"/>
      <c r="C606" s="269" t="s">
        <v>102</v>
      </c>
      <c r="D606" s="270"/>
      <c r="E606" s="114"/>
      <c r="F606" s="114"/>
      <c r="G606" s="114"/>
      <c r="H606" s="114"/>
      <c r="I606" s="114"/>
      <c r="J606" s="114"/>
      <c r="K606" s="114"/>
      <c r="L606" s="115"/>
      <c r="M606" s="26"/>
      <c r="N606" s="262"/>
      <c r="O606" s="269" t="s">
        <v>102</v>
      </c>
      <c r="P606" s="270"/>
      <c r="Q606" s="114"/>
      <c r="R606" s="114"/>
      <c r="S606" s="114"/>
      <c r="T606" s="114"/>
      <c r="U606" s="114"/>
      <c r="V606" s="114"/>
      <c r="W606" s="114"/>
      <c r="X606" s="115"/>
      <c r="Y606" s="26"/>
      <c r="Z606" s="224"/>
    </row>
    <row r="607" spans="1:26" x14ac:dyDescent="0.25">
      <c r="A607" s="26"/>
      <c r="B607" s="262"/>
      <c r="C607" s="36">
        <f>C595</f>
        <v>0</v>
      </c>
      <c r="D607" s="2"/>
      <c r="E607" s="37">
        <f>D607*1.02*E595</f>
        <v>0</v>
      </c>
      <c r="F607" s="37">
        <f>D607*(1.02^2)*F595</f>
        <v>0</v>
      </c>
      <c r="G607" s="37">
        <f>D607*(1.02)^3*G595</f>
        <v>0</v>
      </c>
      <c r="H607" s="37">
        <f>D607*(1.02^4)*H595</f>
        <v>0</v>
      </c>
      <c r="I607" s="37">
        <f>D607*(1.02^5)*I595</f>
        <v>0</v>
      </c>
      <c r="J607" s="37">
        <f>D607*(1.02^6)*J595</f>
        <v>0</v>
      </c>
      <c r="K607" s="37">
        <f>D607*(1.02^7)*K595</f>
        <v>0</v>
      </c>
      <c r="L607" s="38">
        <f t="shared" ref="L607:L611" si="654">SUM(E607:K607)</f>
        <v>0</v>
      </c>
      <c r="M607" s="26"/>
      <c r="N607" s="262"/>
      <c r="O607" s="36">
        <f>O595</f>
        <v>0</v>
      </c>
      <c r="P607" s="2"/>
      <c r="Q607" s="37">
        <f>P607*1.02*Q595</f>
        <v>0</v>
      </c>
      <c r="R607" s="37">
        <f>P607*(1.02^2)*R595</f>
        <v>0</v>
      </c>
      <c r="S607" s="37">
        <f>P607*(1.02)^3*S595</f>
        <v>0</v>
      </c>
      <c r="T607" s="37">
        <f>P607*(1.02^4)*T595</f>
        <v>0</v>
      </c>
      <c r="U607" s="37">
        <f>P607*(1.02^5)*U595</f>
        <v>0</v>
      </c>
      <c r="V607" s="37">
        <f>P607*(1.02^6)*V595</f>
        <v>0</v>
      </c>
      <c r="W607" s="37">
        <f>P607*(1.02^7)*W595</f>
        <v>0</v>
      </c>
      <c r="X607" s="38">
        <f t="shared" ref="X607:X611" si="655">SUM(Q607:W607)</f>
        <v>0</v>
      </c>
      <c r="Y607" s="26"/>
      <c r="Z607" s="224"/>
    </row>
    <row r="608" spans="1:26" x14ac:dyDescent="0.25">
      <c r="A608" s="26"/>
      <c r="B608" s="262"/>
      <c r="C608" s="36">
        <f t="shared" ref="C608:C609" si="656">C596</f>
        <v>0</v>
      </c>
      <c r="D608" s="2"/>
      <c r="E608" s="37">
        <f t="shared" ref="E608:E609" si="657">D608*1.02*E596</f>
        <v>0</v>
      </c>
      <c r="F608" s="37">
        <f t="shared" ref="F608:F609" si="658">D608*(1.02^2)*F596</f>
        <v>0</v>
      </c>
      <c r="G608" s="37">
        <f t="shared" ref="G608:G609" si="659">D608*(1.02)^3*G596</f>
        <v>0</v>
      </c>
      <c r="H608" s="37">
        <f t="shared" ref="H608:H609" si="660">D608*(1.02^4)*H596</f>
        <v>0</v>
      </c>
      <c r="I608" s="37">
        <f t="shared" ref="I608:I609" si="661">D608*(1.02^5)*I596</f>
        <v>0</v>
      </c>
      <c r="J608" s="37">
        <f t="shared" ref="J608:J609" si="662">D608*(1.02^6)*J596</f>
        <v>0</v>
      </c>
      <c r="K608" s="37">
        <f t="shared" ref="K608:K609" si="663">D608*(1.02^7)*K596</f>
        <v>0</v>
      </c>
      <c r="L608" s="38">
        <f t="shared" si="654"/>
        <v>0</v>
      </c>
      <c r="M608" s="26"/>
      <c r="N608" s="262"/>
      <c r="O608" s="36">
        <f t="shared" ref="O608" si="664">O596</f>
        <v>0</v>
      </c>
      <c r="P608" s="2"/>
      <c r="Q608" s="37">
        <f t="shared" ref="Q608:Q609" si="665">P608*1.02*Q596</f>
        <v>0</v>
      </c>
      <c r="R608" s="37">
        <f t="shared" ref="R608:R609" si="666">P608*(1.02^2)*R596</f>
        <v>0</v>
      </c>
      <c r="S608" s="37">
        <f t="shared" ref="S608:S609" si="667">P608*(1.02)^3*S596</f>
        <v>0</v>
      </c>
      <c r="T608" s="37">
        <f t="shared" ref="T608:T609" si="668">P608*(1.02^4)*T596</f>
        <v>0</v>
      </c>
      <c r="U608" s="37">
        <f t="shared" ref="U608:U609" si="669">P608*(1.02^5)*U596</f>
        <v>0</v>
      </c>
      <c r="V608" s="37">
        <f t="shared" ref="V608:V609" si="670">P608*(1.02^6)*V596</f>
        <v>0</v>
      </c>
      <c r="W608" s="37">
        <f t="shared" ref="W608:W609" si="671">P608*(1.02^7)*W596</f>
        <v>0</v>
      </c>
      <c r="X608" s="38">
        <f t="shared" si="655"/>
        <v>0</v>
      </c>
      <c r="Y608" s="26"/>
      <c r="Z608" s="224"/>
    </row>
    <row r="609" spans="1:26" x14ac:dyDescent="0.25">
      <c r="A609" s="26"/>
      <c r="B609" s="262"/>
      <c r="C609" s="36">
        <f t="shared" si="656"/>
        <v>0</v>
      </c>
      <c r="D609" s="2"/>
      <c r="E609" s="37">
        <f t="shared" si="657"/>
        <v>0</v>
      </c>
      <c r="F609" s="37">
        <f t="shared" si="658"/>
        <v>0</v>
      </c>
      <c r="G609" s="37">
        <f t="shared" si="659"/>
        <v>0</v>
      </c>
      <c r="H609" s="37">
        <f t="shared" si="660"/>
        <v>0</v>
      </c>
      <c r="I609" s="37">
        <f t="shared" si="661"/>
        <v>0</v>
      </c>
      <c r="J609" s="37">
        <f t="shared" si="662"/>
        <v>0</v>
      </c>
      <c r="K609" s="37">
        <f t="shared" si="663"/>
        <v>0</v>
      </c>
      <c r="L609" s="38">
        <f t="shared" si="654"/>
        <v>0</v>
      </c>
      <c r="M609" s="26"/>
      <c r="N609" s="262"/>
      <c r="O609" s="36">
        <f>O597</f>
        <v>0</v>
      </c>
      <c r="P609" s="2"/>
      <c r="Q609" s="37">
        <f t="shared" si="665"/>
        <v>0</v>
      </c>
      <c r="R609" s="37">
        <f t="shared" si="666"/>
        <v>0</v>
      </c>
      <c r="S609" s="37">
        <f t="shared" si="667"/>
        <v>0</v>
      </c>
      <c r="T609" s="37">
        <f t="shared" si="668"/>
        <v>0</v>
      </c>
      <c r="U609" s="37">
        <f t="shared" si="669"/>
        <v>0</v>
      </c>
      <c r="V609" s="37">
        <f t="shared" si="670"/>
        <v>0</v>
      </c>
      <c r="W609" s="37">
        <f t="shared" si="671"/>
        <v>0</v>
      </c>
      <c r="X609" s="38">
        <f t="shared" si="655"/>
        <v>0</v>
      </c>
      <c r="Y609" s="26"/>
      <c r="Z609" s="224"/>
    </row>
    <row r="610" spans="1:26" x14ac:dyDescent="0.25">
      <c r="A610" s="26"/>
      <c r="B610" s="262"/>
      <c r="C610" s="116" t="str">
        <f>C598</f>
        <v>Postdoc NN</v>
      </c>
      <c r="D610" s="2"/>
      <c r="E610" s="37">
        <f>D610*1.02*E598</f>
        <v>0</v>
      </c>
      <c r="F610" s="37">
        <f>D610*(1.02^2)*F598</f>
        <v>0</v>
      </c>
      <c r="G610" s="37">
        <f>D610*(1.02)^3*G598</f>
        <v>0</v>
      </c>
      <c r="H610" s="37">
        <f>D610*(1.02^4)*H598</f>
        <v>0</v>
      </c>
      <c r="I610" s="37">
        <f>D610*(1.02^5)*I598</f>
        <v>0</v>
      </c>
      <c r="J610" s="37">
        <f>D610*(1.02^6)*J598</f>
        <v>0</v>
      </c>
      <c r="K610" s="37">
        <f>D610*(1.02^7)*K598</f>
        <v>0</v>
      </c>
      <c r="L610" s="38">
        <f t="shared" si="654"/>
        <v>0</v>
      </c>
      <c r="M610" s="26"/>
      <c r="N610" s="262"/>
      <c r="O610" s="116" t="str">
        <f>O598</f>
        <v>Postdoc NN</v>
      </c>
      <c r="P610" s="2"/>
      <c r="Q610" s="37">
        <f>P610*1.02*Q598</f>
        <v>0</v>
      </c>
      <c r="R610" s="37">
        <f>P610*(1.02^2)*R598</f>
        <v>0</v>
      </c>
      <c r="S610" s="37">
        <f>P610*(1.02)^3*S598</f>
        <v>0</v>
      </c>
      <c r="T610" s="37">
        <f>P610*(1.02^4)*T598</f>
        <v>0</v>
      </c>
      <c r="U610" s="37">
        <f>P610*(1.02^5)*U598</f>
        <v>0</v>
      </c>
      <c r="V610" s="37">
        <f>P610*(1.02^6)*V598</f>
        <v>0</v>
      </c>
      <c r="W610" s="37">
        <f>P610*(1.02^7)*W598</f>
        <v>0</v>
      </c>
      <c r="X610" s="38">
        <f t="shared" si="655"/>
        <v>0</v>
      </c>
      <c r="Y610" s="26"/>
      <c r="Z610" s="224"/>
    </row>
    <row r="611" spans="1:26" x14ac:dyDescent="0.25">
      <c r="A611" s="26"/>
      <c r="B611" s="262"/>
      <c r="C611" s="116" t="str">
        <f>C599</f>
        <v>PhD NN</v>
      </c>
      <c r="D611" s="2"/>
      <c r="E611" s="37">
        <f>D611*1.02*E599</f>
        <v>0</v>
      </c>
      <c r="F611" s="37">
        <f>D611*(1.02^2)*F599</f>
        <v>0</v>
      </c>
      <c r="G611" s="37">
        <f>D611*(1.02)^3*G599</f>
        <v>0</v>
      </c>
      <c r="H611" s="37">
        <f>D611*(1.02^4)*H599</f>
        <v>0</v>
      </c>
      <c r="I611" s="37">
        <f>D611*(1.02^5)*I599</f>
        <v>0</v>
      </c>
      <c r="J611" s="37">
        <f>D611*(1.02^6)*J599</f>
        <v>0</v>
      </c>
      <c r="K611" s="37">
        <f>D611*(1.02^7)*K599</f>
        <v>0</v>
      </c>
      <c r="L611" s="39">
        <f t="shared" si="654"/>
        <v>0</v>
      </c>
      <c r="M611" s="26"/>
      <c r="N611" s="262"/>
      <c r="O611" s="116" t="str">
        <f>O599</f>
        <v>PhD NN</v>
      </c>
      <c r="P611" s="2"/>
      <c r="Q611" s="37">
        <f>P611*1.02*Q599</f>
        <v>0</v>
      </c>
      <c r="R611" s="37">
        <f>P611*(1.02^2)*R599</f>
        <v>0</v>
      </c>
      <c r="S611" s="37">
        <f>P611*(1.02)^3*S599</f>
        <v>0</v>
      </c>
      <c r="T611" s="37">
        <f>P611*(1.02^4)*T599</f>
        <v>0</v>
      </c>
      <c r="U611" s="37">
        <f>P611*(1.02^5)*U599</f>
        <v>0</v>
      </c>
      <c r="V611" s="37">
        <f>P611*(1.02^6)*V599</f>
        <v>0</v>
      </c>
      <c r="W611" s="37">
        <f>P611*(1.02^7)*W599</f>
        <v>0</v>
      </c>
      <c r="X611" s="39">
        <f t="shared" si="655"/>
        <v>0</v>
      </c>
      <c r="Y611" s="26"/>
      <c r="Z611" s="224"/>
    </row>
    <row r="612" spans="1:26" x14ac:dyDescent="0.25">
      <c r="A612" s="26"/>
      <c r="B612" s="262"/>
      <c r="C612" s="40" t="s">
        <v>6</v>
      </c>
      <c r="D612" s="3">
        <f>D542</f>
        <v>0</v>
      </c>
      <c r="E612" s="41"/>
      <c r="F612" s="41"/>
      <c r="G612" s="41"/>
      <c r="H612" s="41"/>
      <c r="I612" s="41"/>
      <c r="J612" s="41"/>
      <c r="K612" s="41"/>
      <c r="L612" s="42"/>
      <c r="M612" s="26"/>
      <c r="N612" s="262"/>
      <c r="O612" s="40" t="s">
        <v>6</v>
      </c>
      <c r="P612" s="43">
        <f>D612</f>
        <v>0</v>
      </c>
      <c r="Q612" s="41"/>
      <c r="R612" s="41"/>
      <c r="S612" s="41"/>
      <c r="T612" s="41"/>
      <c r="U612" s="41"/>
      <c r="V612" s="41"/>
      <c r="W612" s="41"/>
      <c r="X612" s="42"/>
      <c r="Y612" s="26"/>
      <c r="Z612" s="224"/>
    </row>
    <row r="613" spans="1:26" ht="15.75" thickBot="1" x14ac:dyDescent="0.3">
      <c r="A613" s="26"/>
      <c r="B613" s="263"/>
      <c r="C613" s="31" t="s">
        <v>7</v>
      </c>
      <c r="D613" s="31"/>
      <c r="E613" s="44">
        <f t="shared" ref="E613:K613" si="672">SUM(E603:E605)+SUM(E607:E611)</f>
        <v>0</v>
      </c>
      <c r="F613" s="44">
        <f t="shared" si="672"/>
        <v>0</v>
      </c>
      <c r="G613" s="44">
        <f t="shared" si="672"/>
        <v>0</v>
      </c>
      <c r="H613" s="44">
        <f t="shared" si="672"/>
        <v>0</v>
      </c>
      <c r="I613" s="44">
        <f t="shared" si="672"/>
        <v>0</v>
      </c>
      <c r="J613" s="44">
        <f t="shared" si="672"/>
        <v>0</v>
      </c>
      <c r="K613" s="44">
        <f t="shared" si="672"/>
        <v>0</v>
      </c>
      <c r="L613" s="45">
        <f>SUM(E613:K613)</f>
        <v>0</v>
      </c>
      <c r="M613" s="26"/>
      <c r="N613" s="263"/>
      <c r="O613" s="31" t="s">
        <v>7</v>
      </c>
      <c r="P613" s="31"/>
      <c r="Q613" s="44">
        <f t="shared" ref="Q613:W613" si="673">SUM(Q603:Q605)+SUM(Q607:Q611)</f>
        <v>0</v>
      </c>
      <c r="R613" s="44">
        <f t="shared" si="673"/>
        <v>0</v>
      </c>
      <c r="S613" s="44">
        <f t="shared" si="673"/>
        <v>0</v>
      </c>
      <c r="T613" s="44">
        <f t="shared" si="673"/>
        <v>0</v>
      </c>
      <c r="U613" s="44">
        <f t="shared" si="673"/>
        <v>0</v>
      </c>
      <c r="V613" s="44">
        <f t="shared" si="673"/>
        <v>0</v>
      </c>
      <c r="W613" s="44">
        <f t="shared" si="673"/>
        <v>0</v>
      </c>
      <c r="X613" s="45">
        <f>SUM(Q613:W613)</f>
        <v>0</v>
      </c>
      <c r="Y613" s="26"/>
      <c r="Z613" s="224"/>
    </row>
    <row r="614" spans="1:26" x14ac:dyDescent="0.25">
      <c r="A614" s="26"/>
      <c r="B614" s="261" t="s">
        <v>8</v>
      </c>
      <c r="C614" s="112" t="s">
        <v>28</v>
      </c>
      <c r="D614" s="112"/>
      <c r="E614" s="35">
        <f t="shared" ref="E614:K614" si="674">+E601</f>
        <v>2023</v>
      </c>
      <c r="F614" s="35">
        <f t="shared" si="674"/>
        <v>2024</v>
      </c>
      <c r="G614" s="35">
        <f t="shared" si="674"/>
        <v>2025</v>
      </c>
      <c r="H614" s="35">
        <f t="shared" si="674"/>
        <v>2026</v>
      </c>
      <c r="I614" s="35">
        <f t="shared" si="674"/>
        <v>2027</v>
      </c>
      <c r="J614" s="35">
        <f t="shared" si="674"/>
        <v>2028</v>
      </c>
      <c r="K614" s="35">
        <f t="shared" si="674"/>
        <v>2029</v>
      </c>
      <c r="L614" s="28" t="s">
        <v>5</v>
      </c>
      <c r="M614" s="26"/>
      <c r="N614" s="261" t="s">
        <v>8</v>
      </c>
      <c r="O614" s="112" t="s">
        <v>9</v>
      </c>
      <c r="P614" s="112"/>
      <c r="Q614" s="35">
        <f t="shared" ref="Q614:W614" si="675">+Q601</f>
        <v>2023</v>
      </c>
      <c r="R614" s="35">
        <f t="shared" si="675"/>
        <v>2024</v>
      </c>
      <c r="S614" s="35">
        <f t="shared" si="675"/>
        <v>2025</v>
      </c>
      <c r="T614" s="35">
        <f t="shared" si="675"/>
        <v>2026</v>
      </c>
      <c r="U614" s="35">
        <f t="shared" si="675"/>
        <v>2027</v>
      </c>
      <c r="V614" s="35">
        <f t="shared" si="675"/>
        <v>2028</v>
      </c>
      <c r="W614" s="35">
        <f t="shared" si="675"/>
        <v>2029</v>
      </c>
      <c r="X614" s="28" t="s">
        <v>5</v>
      </c>
      <c r="Y614" s="26"/>
      <c r="Z614" s="224"/>
    </row>
    <row r="615" spans="1:26" x14ac:dyDescent="0.25">
      <c r="A615" s="26"/>
      <c r="B615" s="262"/>
      <c r="C615" s="276"/>
      <c r="D615" s="277"/>
      <c r="E615" s="4"/>
      <c r="F615" s="4"/>
      <c r="G615" s="4"/>
      <c r="H615" s="4"/>
      <c r="I615" s="4"/>
      <c r="J615" s="4"/>
      <c r="K615" s="4"/>
      <c r="L615" s="38">
        <f t="shared" ref="L615:L621" si="676">SUM(E615:K615)</f>
        <v>0</v>
      </c>
      <c r="M615" s="26"/>
      <c r="N615" s="262"/>
      <c r="O615" s="276"/>
      <c r="P615" s="277"/>
      <c r="Q615" s="4"/>
      <c r="R615" s="4"/>
      <c r="S615" s="4"/>
      <c r="T615" s="4"/>
      <c r="U615" s="4"/>
      <c r="V615" s="4"/>
      <c r="W615" s="4"/>
      <c r="X615" s="38">
        <f>SUM(Q615:W615)</f>
        <v>0</v>
      </c>
      <c r="Y615" s="26"/>
      <c r="Z615" s="224"/>
    </row>
    <row r="616" spans="1:26" x14ac:dyDescent="0.25">
      <c r="A616" s="26"/>
      <c r="B616" s="262"/>
      <c r="C616" s="110"/>
      <c r="D616" s="111"/>
      <c r="E616" s="4"/>
      <c r="F616" s="4"/>
      <c r="G616" s="4"/>
      <c r="H616" s="4"/>
      <c r="I616" s="4"/>
      <c r="J616" s="4"/>
      <c r="K616" s="4"/>
      <c r="L616" s="38">
        <f t="shared" si="676"/>
        <v>0</v>
      </c>
      <c r="M616" s="26"/>
      <c r="N616" s="262"/>
      <c r="O616" s="110"/>
      <c r="P616" s="111"/>
      <c r="Q616" s="4"/>
      <c r="R616" s="4"/>
      <c r="S616" s="4"/>
      <c r="T616" s="4"/>
      <c r="U616" s="4"/>
      <c r="V616" s="4"/>
      <c r="W616" s="4"/>
      <c r="X616" s="38">
        <f t="shared" ref="X616:X618" si="677">SUM(Q616:W616)</f>
        <v>0</v>
      </c>
      <c r="Y616" s="26"/>
      <c r="Z616" s="224"/>
    </row>
    <row r="617" spans="1:26" x14ac:dyDescent="0.25">
      <c r="A617" s="26"/>
      <c r="B617" s="262"/>
      <c r="C617" s="110"/>
      <c r="D617" s="111"/>
      <c r="E617" s="4"/>
      <c r="F617" s="4"/>
      <c r="G617" s="4"/>
      <c r="H617" s="4"/>
      <c r="I617" s="4"/>
      <c r="J617" s="4"/>
      <c r="K617" s="4"/>
      <c r="L617" s="38">
        <f t="shared" si="676"/>
        <v>0</v>
      </c>
      <c r="M617" s="26"/>
      <c r="N617" s="262"/>
      <c r="O617" s="110"/>
      <c r="P617" s="111"/>
      <c r="Q617" s="4"/>
      <c r="R617" s="4"/>
      <c r="S617" s="4"/>
      <c r="T617" s="4"/>
      <c r="U617" s="4"/>
      <c r="V617" s="4"/>
      <c r="W617" s="4"/>
      <c r="X617" s="38">
        <f t="shared" si="677"/>
        <v>0</v>
      </c>
      <c r="Y617" s="26"/>
      <c r="Z617" s="224"/>
    </row>
    <row r="618" spans="1:26" x14ac:dyDescent="0.25">
      <c r="A618" s="26"/>
      <c r="B618" s="262"/>
      <c r="C618" s="110"/>
      <c r="D618" s="111"/>
      <c r="E618" s="4"/>
      <c r="F618" s="4"/>
      <c r="G618" s="4"/>
      <c r="H618" s="4"/>
      <c r="I618" s="4"/>
      <c r="J618" s="4"/>
      <c r="K618" s="4"/>
      <c r="L618" s="38">
        <f t="shared" si="676"/>
        <v>0</v>
      </c>
      <c r="M618" s="26"/>
      <c r="N618" s="262"/>
      <c r="O618" s="110"/>
      <c r="P618" s="111"/>
      <c r="Q618" s="4"/>
      <c r="R618" s="4"/>
      <c r="S618" s="4"/>
      <c r="T618" s="4"/>
      <c r="U618" s="4"/>
      <c r="V618" s="4"/>
      <c r="W618" s="4"/>
      <c r="X618" s="38">
        <f t="shared" si="677"/>
        <v>0</v>
      </c>
      <c r="Y618" s="26"/>
      <c r="Z618" s="224"/>
    </row>
    <row r="619" spans="1:26" x14ac:dyDescent="0.25">
      <c r="A619" s="26"/>
      <c r="B619" s="262"/>
      <c r="C619" s="278"/>
      <c r="D619" s="222"/>
      <c r="E619" s="4"/>
      <c r="F619" s="4"/>
      <c r="G619" s="4"/>
      <c r="H619" s="4"/>
      <c r="I619" s="4"/>
      <c r="J619" s="4"/>
      <c r="K619" s="4"/>
      <c r="L619" s="38">
        <f t="shared" si="676"/>
        <v>0</v>
      </c>
      <c r="M619" s="26"/>
      <c r="N619" s="262"/>
      <c r="O619" s="278"/>
      <c r="P619" s="222"/>
      <c r="Q619" s="4"/>
      <c r="R619" s="4"/>
      <c r="S619" s="4"/>
      <c r="T619" s="4"/>
      <c r="U619" s="4"/>
      <c r="V619" s="4"/>
      <c r="W619" s="4"/>
      <c r="X619" s="38">
        <f>SUM(Q619:W619)</f>
        <v>0</v>
      </c>
      <c r="Y619" s="26"/>
      <c r="Z619" s="224"/>
    </row>
    <row r="620" spans="1:26" x14ac:dyDescent="0.25">
      <c r="A620" s="26"/>
      <c r="B620" s="262"/>
      <c r="C620" s="219"/>
      <c r="D620" s="220"/>
      <c r="E620" s="4"/>
      <c r="F620" s="4"/>
      <c r="G620" s="4"/>
      <c r="H620" s="4"/>
      <c r="I620" s="4"/>
      <c r="J620" s="4"/>
      <c r="K620" s="4"/>
      <c r="L620" s="38">
        <f t="shared" si="676"/>
        <v>0</v>
      </c>
      <c r="M620" s="26"/>
      <c r="N620" s="262"/>
      <c r="O620" s="219"/>
      <c r="P620" s="220"/>
      <c r="Q620" s="4"/>
      <c r="R620" s="4"/>
      <c r="S620" s="4"/>
      <c r="T620" s="4"/>
      <c r="U620" s="4"/>
      <c r="V620" s="4"/>
      <c r="W620" s="4"/>
      <c r="X620" s="38">
        <f>SUM(Q620:W620)</f>
        <v>0</v>
      </c>
      <c r="Y620" s="26"/>
      <c r="Z620" s="224"/>
    </row>
    <row r="621" spans="1:26" ht="15.75" thickBot="1" x14ac:dyDescent="0.3">
      <c r="A621" s="26"/>
      <c r="B621" s="263"/>
      <c r="C621" s="31" t="s">
        <v>10</v>
      </c>
      <c r="D621" s="31"/>
      <c r="E621" s="44">
        <f t="shared" ref="E621:K621" si="678">ROUND(SUM(E615:E620),0)</f>
        <v>0</v>
      </c>
      <c r="F621" s="44">
        <f t="shared" si="678"/>
        <v>0</v>
      </c>
      <c r="G621" s="44">
        <f t="shared" si="678"/>
        <v>0</v>
      </c>
      <c r="H621" s="44">
        <f t="shared" si="678"/>
        <v>0</v>
      </c>
      <c r="I621" s="44">
        <f t="shared" si="678"/>
        <v>0</v>
      </c>
      <c r="J621" s="44">
        <f t="shared" si="678"/>
        <v>0</v>
      </c>
      <c r="K621" s="44">
        <f t="shared" si="678"/>
        <v>0</v>
      </c>
      <c r="L621" s="45">
        <f t="shared" si="676"/>
        <v>0</v>
      </c>
      <c r="M621" s="26"/>
      <c r="N621" s="263"/>
      <c r="O621" s="31" t="s">
        <v>10</v>
      </c>
      <c r="P621" s="31"/>
      <c r="Q621" s="44">
        <f t="shared" ref="Q621:W621" si="679">ROUND(SUM(Q615:Q620),0)</f>
        <v>0</v>
      </c>
      <c r="R621" s="44">
        <f t="shared" si="679"/>
        <v>0</v>
      </c>
      <c r="S621" s="44">
        <f t="shared" si="679"/>
        <v>0</v>
      </c>
      <c r="T621" s="44">
        <f t="shared" si="679"/>
        <v>0</v>
      </c>
      <c r="U621" s="44">
        <f t="shared" si="679"/>
        <v>0</v>
      </c>
      <c r="V621" s="44">
        <f t="shared" si="679"/>
        <v>0</v>
      </c>
      <c r="W621" s="44">
        <f t="shared" si="679"/>
        <v>0</v>
      </c>
      <c r="X621" s="45">
        <f>SUM(Q621:W621)</f>
        <v>0</v>
      </c>
      <c r="Y621" s="26"/>
      <c r="Z621" s="224"/>
    </row>
    <row r="622" spans="1:26" x14ac:dyDescent="0.25">
      <c r="A622" s="26"/>
      <c r="B622" s="261" t="s">
        <v>11</v>
      </c>
      <c r="C622" s="112" t="s">
        <v>12</v>
      </c>
      <c r="D622" s="112"/>
      <c r="E622" s="35">
        <f t="shared" ref="E622:K622" si="680">E589</f>
        <v>2023</v>
      </c>
      <c r="F622" s="35">
        <f t="shared" si="680"/>
        <v>2024</v>
      </c>
      <c r="G622" s="35">
        <f t="shared" si="680"/>
        <v>2025</v>
      </c>
      <c r="H622" s="35">
        <f t="shared" si="680"/>
        <v>2026</v>
      </c>
      <c r="I622" s="35">
        <f t="shared" si="680"/>
        <v>2027</v>
      </c>
      <c r="J622" s="35">
        <f t="shared" si="680"/>
        <v>2028</v>
      </c>
      <c r="K622" s="35">
        <f t="shared" si="680"/>
        <v>2029</v>
      </c>
      <c r="L622" s="28" t="s">
        <v>5</v>
      </c>
      <c r="M622" s="26"/>
      <c r="N622" s="261" t="s">
        <v>11</v>
      </c>
      <c r="O622" s="112" t="s">
        <v>12</v>
      </c>
      <c r="P622" s="112"/>
      <c r="Q622" s="35">
        <f t="shared" ref="Q622:W622" si="681">Q589</f>
        <v>2023</v>
      </c>
      <c r="R622" s="35">
        <f t="shared" si="681"/>
        <v>2024</v>
      </c>
      <c r="S622" s="35">
        <f t="shared" si="681"/>
        <v>2025</v>
      </c>
      <c r="T622" s="35">
        <f t="shared" si="681"/>
        <v>2026</v>
      </c>
      <c r="U622" s="35">
        <f t="shared" si="681"/>
        <v>2027</v>
      </c>
      <c r="V622" s="35">
        <f t="shared" si="681"/>
        <v>2028</v>
      </c>
      <c r="W622" s="35">
        <f t="shared" si="681"/>
        <v>2029</v>
      </c>
      <c r="X622" s="28" t="s">
        <v>5</v>
      </c>
      <c r="Y622" s="26"/>
      <c r="Z622" s="224"/>
    </row>
    <row r="623" spans="1:26" x14ac:dyDescent="0.25">
      <c r="A623" s="26"/>
      <c r="B623" s="262"/>
      <c r="C623" s="276"/>
      <c r="D623" s="277"/>
      <c r="E623" s="4"/>
      <c r="F623" s="4"/>
      <c r="G623" s="4"/>
      <c r="H623" s="4"/>
      <c r="I623" s="4"/>
      <c r="J623" s="4"/>
      <c r="K623" s="4"/>
      <c r="L623" s="38">
        <f t="shared" ref="L623:L628" si="682">SUM(E623:K623)</f>
        <v>0</v>
      </c>
      <c r="M623" s="26"/>
      <c r="N623" s="262"/>
      <c r="O623" s="276"/>
      <c r="P623" s="277"/>
      <c r="Q623" s="4"/>
      <c r="R623" s="4"/>
      <c r="S623" s="4"/>
      <c r="T623" s="4"/>
      <c r="U623" s="4"/>
      <c r="V623" s="4"/>
      <c r="W623" s="4"/>
      <c r="X623" s="38">
        <f t="shared" ref="X623:X628" si="683">SUM(Q623:W623)</f>
        <v>0</v>
      </c>
      <c r="Y623" s="26"/>
      <c r="Z623" s="224"/>
    </row>
    <row r="624" spans="1:26" x14ac:dyDescent="0.25">
      <c r="A624" s="26"/>
      <c r="B624" s="262"/>
      <c r="C624" s="110"/>
      <c r="D624" s="111"/>
      <c r="E624" s="4"/>
      <c r="F624" s="4"/>
      <c r="G624" s="4"/>
      <c r="H624" s="4"/>
      <c r="I624" s="4"/>
      <c r="J624" s="4"/>
      <c r="K624" s="4"/>
      <c r="L624" s="38">
        <f t="shared" si="682"/>
        <v>0</v>
      </c>
      <c r="M624" s="26"/>
      <c r="N624" s="262"/>
      <c r="O624" s="110"/>
      <c r="P624" s="111"/>
      <c r="Q624" s="4"/>
      <c r="R624" s="4"/>
      <c r="S624" s="4"/>
      <c r="T624" s="4"/>
      <c r="U624" s="4"/>
      <c r="V624" s="4"/>
      <c r="W624" s="4"/>
      <c r="X624" s="38">
        <f t="shared" si="683"/>
        <v>0</v>
      </c>
      <c r="Y624" s="26"/>
      <c r="Z624" s="224"/>
    </row>
    <row r="625" spans="1:26" x14ac:dyDescent="0.25">
      <c r="A625" s="26"/>
      <c r="B625" s="262"/>
      <c r="C625" s="110"/>
      <c r="D625" s="111"/>
      <c r="E625" s="4"/>
      <c r="F625" s="4"/>
      <c r="G625" s="4"/>
      <c r="H625" s="4"/>
      <c r="I625" s="4"/>
      <c r="J625" s="4"/>
      <c r="K625" s="4"/>
      <c r="L625" s="38">
        <f t="shared" si="682"/>
        <v>0</v>
      </c>
      <c r="M625" s="26"/>
      <c r="N625" s="262"/>
      <c r="O625" s="110"/>
      <c r="P625" s="111"/>
      <c r="Q625" s="4"/>
      <c r="R625" s="4"/>
      <c r="S625" s="4"/>
      <c r="T625" s="4"/>
      <c r="U625" s="4"/>
      <c r="V625" s="4"/>
      <c r="W625" s="4"/>
      <c r="X625" s="38">
        <f t="shared" si="683"/>
        <v>0</v>
      </c>
      <c r="Y625" s="26"/>
      <c r="Z625" s="224"/>
    </row>
    <row r="626" spans="1:26" x14ac:dyDescent="0.25">
      <c r="A626" s="26"/>
      <c r="B626" s="262"/>
      <c r="C626" s="110"/>
      <c r="D626" s="111"/>
      <c r="E626" s="4"/>
      <c r="F626" s="4"/>
      <c r="G626" s="4"/>
      <c r="H626" s="4"/>
      <c r="I626" s="4"/>
      <c r="J626" s="4"/>
      <c r="K626" s="4"/>
      <c r="L626" s="38">
        <f t="shared" si="682"/>
        <v>0</v>
      </c>
      <c r="M626" s="26"/>
      <c r="N626" s="262"/>
      <c r="O626" s="110"/>
      <c r="P626" s="111"/>
      <c r="Q626" s="4"/>
      <c r="R626" s="4"/>
      <c r="S626" s="4"/>
      <c r="T626" s="4"/>
      <c r="U626" s="4"/>
      <c r="V626" s="4"/>
      <c r="W626" s="4"/>
      <c r="X626" s="38">
        <f t="shared" si="683"/>
        <v>0</v>
      </c>
      <c r="Y626" s="26"/>
      <c r="Z626" s="224"/>
    </row>
    <row r="627" spans="1:26" x14ac:dyDescent="0.25">
      <c r="A627" s="26"/>
      <c r="B627" s="262"/>
      <c r="C627" s="219"/>
      <c r="D627" s="220"/>
      <c r="E627" s="4"/>
      <c r="F627" s="4"/>
      <c r="G627" s="4"/>
      <c r="H627" s="4"/>
      <c r="I627" s="4"/>
      <c r="J627" s="4"/>
      <c r="K627" s="4"/>
      <c r="L627" s="38">
        <f t="shared" si="682"/>
        <v>0</v>
      </c>
      <c r="M627" s="26"/>
      <c r="N627" s="262"/>
      <c r="O627" s="219"/>
      <c r="P627" s="220"/>
      <c r="Q627" s="4"/>
      <c r="R627" s="4"/>
      <c r="S627" s="4"/>
      <c r="T627" s="4"/>
      <c r="U627" s="4"/>
      <c r="V627" s="4"/>
      <c r="W627" s="4"/>
      <c r="X627" s="38">
        <f t="shared" si="683"/>
        <v>0</v>
      </c>
      <c r="Y627" s="26"/>
      <c r="Z627" s="224"/>
    </row>
    <row r="628" spans="1:26" ht="15.75" thickBot="1" x14ac:dyDescent="0.3">
      <c r="A628" s="26"/>
      <c r="B628" s="263"/>
      <c r="C628" s="31" t="s">
        <v>29</v>
      </c>
      <c r="D628" s="31"/>
      <c r="E628" s="44">
        <f t="shared" ref="E628:K628" si="684">ROUND(SUM(E623:E627),0)</f>
        <v>0</v>
      </c>
      <c r="F628" s="44">
        <f t="shared" si="684"/>
        <v>0</v>
      </c>
      <c r="G628" s="44">
        <f t="shared" si="684"/>
        <v>0</v>
      </c>
      <c r="H628" s="44">
        <f t="shared" si="684"/>
        <v>0</v>
      </c>
      <c r="I628" s="44">
        <f t="shared" si="684"/>
        <v>0</v>
      </c>
      <c r="J628" s="44">
        <f t="shared" si="684"/>
        <v>0</v>
      </c>
      <c r="K628" s="44">
        <f t="shared" si="684"/>
        <v>0</v>
      </c>
      <c r="L628" s="45">
        <f t="shared" si="682"/>
        <v>0</v>
      </c>
      <c r="M628" s="26"/>
      <c r="N628" s="263"/>
      <c r="O628" s="31" t="s">
        <v>13</v>
      </c>
      <c r="P628" s="31"/>
      <c r="Q628" s="44">
        <f t="shared" ref="Q628:W628" si="685">ROUND(SUM(Q623:Q627),0)</f>
        <v>0</v>
      </c>
      <c r="R628" s="44">
        <f t="shared" si="685"/>
        <v>0</v>
      </c>
      <c r="S628" s="44">
        <f t="shared" si="685"/>
        <v>0</v>
      </c>
      <c r="T628" s="44">
        <f t="shared" si="685"/>
        <v>0</v>
      </c>
      <c r="U628" s="44">
        <f t="shared" si="685"/>
        <v>0</v>
      </c>
      <c r="V628" s="44">
        <f t="shared" si="685"/>
        <v>0</v>
      </c>
      <c r="W628" s="44">
        <f t="shared" si="685"/>
        <v>0</v>
      </c>
      <c r="X628" s="45">
        <f t="shared" si="683"/>
        <v>0</v>
      </c>
      <c r="Y628" s="26"/>
      <c r="Z628" s="224"/>
    </row>
    <row r="629" spans="1:26" x14ac:dyDescent="0.25">
      <c r="A629" s="26"/>
      <c r="B629" s="261" t="s">
        <v>31</v>
      </c>
      <c r="C629" s="112" t="s">
        <v>19</v>
      </c>
      <c r="D629" s="112"/>
      <c r="E629" s="35">
        <f>E589</f>
        <v>2023</v>
      </c>
      <c r="F629" s="35">
        <f t="shared" ref="F629:K629" si="686">F589</f>
        <v>2024</v>
      </c>
      <c r="G629" s="35">
        <f t="shared" si="686"/>
        <v>2025</v>
      </c>
      <c r="H629" s="35">
        <f t="shared" si="686"/>
        <v>2026</v>
      </c>
      <c r="I629" s="35">
        <f t="shared" si="686"/>
        <v>2027</v>
      </c>
      <c r="J629" s="35">
        <f t="shared" si="686"/>
        <v>2028</v>
      </c>
      <c r="K629" s="35">
        <f t="shared" si="686"/>
        <v>2029</v>
      </c>
      <c r="L629" s="28" t="s">
        <v>5</v>
      </c>
      <c r="M629" s="26"/>
      <c r="N629" s="261" t="s">
        <v>31</v>
      </c>
      <c r="O629" s="112" t="s">
        <v>19</v>
      </c>
      <c r="P629" s="112"/>
      <c r="Q629" s="35">
        <f>Q589</f>
        <v>2023</v>
      </c>
      <c r="R629" s="35">
        <f t="shared" ref="R629:W629" si="687">R589</f>
        <v>2024</v>
      </c>
      <c r="S629" s="35">
        <f t="shared" si="687"/>
        <v>2025</v>
      </c>
      <c r="T629" s="35">
        <f t="shared" si="687"/>
        <v>2026</v>
      </c>
      <c r="U629" s="35">
        <f t="shared" si="687"/>
        <v>2027</v>
      </c>
      <c r="V629" s="35">
        <f t="shared" si="687"/>
        <v>2028</v>
      </c>
      <c r="W629" s="35">
        <f t="shared" si="687"/>
        <v>2029</v>
      </c>
      <c r="X629" s="28" t="s">
        <v>5</v>
      </c>
      <c r="Y629" s="26"/>
      <c r="Z629" s="224"/>
    </row>
    <row r="630" spans="1:26" x14ac:dyDescent="0.25">
      <c r="A630" s="26"/>
      <c r="B630" s="262"/>
      <c r="C630" s="276"/>
      <c r="D630" s="277"/>
      <c r="E630" s="4"/>
      <c r="F630" s="4"/>
      <c r="G630" s="4"/>
      <c r="H630" s="4"/>
      <c r="I630" s="4"/>
      <c r="J630" s="4"/>
      <c r="K630" s="4"/>
      <c r="L630" s="38">
        <f>SUM(E630:K630)</f>
        <v>0</v>
      </c>
      <c r="M630" s="26"/>
      <c r="N630" s="262"/>
      <c r="O630" s="276"/>
      <c r="P630" s="277"/>
      <c r="Q630" s="4"/>
      <c r="R630" s="4"/>
      <c r="S630" s="4"/>
      <c r="T630" s="4"/>
      <c r="U630" s="4"/>
      <c r="V630" s="4"/>
      <c r="W630" s="4"/>
      <c r="X630" s="38">
        <f t="shared" ref="X630:X633" si="688">SUM(Q630:W630)</f>
        <v>0</v>
      </c>
      <c r="Y630" s="26"/>
      <c r="Z630" s="224"/>
    </row>
    <row r="631" spans="1:26" x14ac:dyDescent="0.25">
      <c r="A631" s="26"/>
      <c r="B631" s="262"/>
      <c r="C631" s="110"/>
      <c r="D631" s="111"/>
      <c r="E631" s="4"/>
      <c r="F631" s="4"/>
      <c r="G631" s="4"/>
      <c r="H631" s="4"/>
      <c r="I631" s="4"/>
      <c r="J631" s="4"/>
      <c r="K631" s="4"/>
      <c r="L631" s="38">
        <f>SUM(E631:K631)</f>
        <v>0</v>
      </c>
      <c r="M631" s="26"/>
      <c r="N631" s="262"/>
      <c r="O631" s="110"/>
      <c r="P631" s="111"/>
      <c r="Q631" s="4"/>
      <c r="R631" s="4"/>
      <c r="S631" s="4"/>
      <c r="T631" s="4"/>
      <c r="U631" s="4"/>
      <c r="V631" s="4"/>
      <c r="W631" s="4"/>
      <c r="X631" s="38">
        <f t="shared" si="688"/>
        <v>0</v>
      </c>
      <c r="Y631" s="26"/>
      <c r="Z631" s="224"/>
    </row>
    <row r="632" spans="1:26" x14ac:dyDescent="0.25">
      <c r="A632" s="26"/>
      <c r="B632" s="262"/>
      <c r="C632" s="219"/>
      <c r="D632" s="220"/>
      <c r="E632" s="4"/>
      <c r="F632" s="4"/>
      <c r="G632" s="4"/>
      <c r="H632" s="4"/>
      <c r="I632" s="4"/>
      <c r="J632" s="4"/>
      <c r="K632" s="4"/>
      <c r="L632" s="38">
        <f>SUM(E632:K632)</f>
        <v>0</v>
      </c>
      <c r="M632" s="26"/>
      <c r="N632" s="262"/>
      <c r="O632" s="219"/>
      <c r="P632" s="220"/>
      <c r="Q632" s="4"/>
      <c r="R632" s="4"/>
      <c r="S632" s="4"/>
      <c r="T632" s="4"/>
      <c r="U632" s="4"/>
      <c r="V632" s="4"/>
      <c r="W632" s="4"/>
      <c r="X632" s="38">
        <f t="shared" si="688"/>
        <v>0</v>
      </c>
      <c r="Y632" s="26"/>
      <c r="Z632" s="224"/>
    </row>
    <row r="633" spans="1:26" ht="15.75" thickBot="1" x14ac:dyDescent="0.3">
      <c r="A633" s="26"/>
      <c r="B633" s="263"/>
      <c r="C633" s="31" t="s">
        <v>30</v>
      </c>
      <c r="D633" s="31"/>
      <c r="E633" s="44">
        <f t="shared" ref="E633:K633" si="689">ROUND(SUM(E630:E632),0)</f>
        <v>0</v>
      </c>
      <c r="F633" s="44">
        <f t="shared" si="689"/>
        <v>0</v>
      </c>
      <c r="G633" s="44">
        <f t="shared" si="689"/>
        <v>0</v>
      </c>
      <c r="H633" s="44">
        <f t="shared" si="689"/>
        <v>0</v>
      </c>
      <c r="I633" s="44">
        <f t="shared" si="689"/>
        <v>0</v>
      </c>
      <c r="J633" s="44">
        <f t="shared" si="689"/>
        <v>0</v>
      </c>
      <c r="K633" s="44">
        <f t="shared" si="689"/>
        <v>0</v>
      </c>
      <c r="L633" s="45">
        <f>SUM(E633:K633)</f>
        <v>0</v>
      </c>
      <c r="M633" s="26"/>
      <c r="N633" s="263"/>
      <c r="O633" s="31" t="s">
        <v>13</v>
      </c>
      <c r="P633" s="31"/>
      <c r="Q633" s="44">
        <f t="shared" ref="Q633:W633" si="690">ROUND(SUM(Q630:Q632),0)</f>
        <v>0</v>
      </c>
      <c r="R633" s="44">
        <f t="shared" si="690"/>
        <v>0</v>
      </c>
      <c r="S633" s="44">
        <f t="shared" si="690"/>
        <v>0</v>
      </c>
      <c r="T633" s="44">
        <f t="shared" si="690"/>
        <v>0</v>
      </c>
      <c r="U633" s="44">
        <f t="shared" si="690"/>
        <v>0</v>
      </c>
      <c r="V633" s="44">
        <f t="shared" si="690"/>
        <v>0</v>
      </c>
      <c r="W633" s="44">
        <f t="shared" si="690"/>
        <v>0</v>
      </c>
      <c r="X633" s="45">
        <f t="shared" si="688"/>
        <v>0</v>
      </c>
      <c r="Y633" s="26"/>
      <c r="Z633" s="224"/>
    </row>
    <row r="634" spans="1:26" x14ac:dyDescent="0.25">
      <c r="A634" s="26"/>
      <c r="B634" s="261" t="s">
        <v>33</v>
      </c>
      <c r="C634" s="112" t="s">
        <v>32</v>
      </c>
      <c r="D634" s="112"/>
      <c r="E634" s="35">
        <f>E589</f>
        <v>2023</v>
      </c>
      <c r="F634" s="35">
        <f t="shared" ref="F634:K634" si="691">F589</f>
        <v>2024</v>
      </c>
      <c r="G634" s="35">
        <f t="shared" si="691"/>
        <v>2025</v>
      </c>
      <c r="H634" s="35">
        <f t="shared" si="691"/>
        <v>2026</v>
      </c>
      <c r="I634" s="35">
        <f t="shared" si="691"/>
        <v>2027</v>
      </c>
      <c r="J634" s="35">
        <f t="shared" si="691"/>
        <v>2028</v>
      </c>
      <c r="K634" s="35">
        <f t="shared" si="691"/>
        <v>2029</v>
      </c>
      <c r="L634" s="28" t="s">
        <v>5</v>
      </c>
      <c r="M634" s="26"/>
      <c r="N634" s="261" t="s">
        <v>33</v>
      </c>
      <c r="O634" s="112" t="s">
        <v>32</v>
      </c>
      <c r="P634" s="112"/>
      <c r="Q634" s="35">
        <f>Q589</f>
        <v>2023</v>
      </c>
      <c r="R634" s="35">
        <f t="shared" ref="R634:W634" si="692">R589</f>
        <v>2024</v>
      </c>
      <c r="S634" s="35">
        <f t="shared" si="692"/>
        <v>2025</v>
      </c>
      <c r="T634" s="35">
        <f t="shared" si="692"/>
        <v>2026</v>
      </c>
      <c r="U634" s="35">
        <f t="shared" si="692"/>
        <v>2027</v>
      </c>
      <c r="V634" s="35">
        <f t="shared" si="692"/>
        <v>2028</v>
      </c>
      <c r="W634" s="35">
        <f t="shared" si="692"/>
        <v>2029</v>
      </c>
      <c r="X634" s="28" t="s">
        <v>5</v>
      </c>
      <c r="Y634" s="26"/>
      <c r="Z634" s="224"/>
    </row>
    <row r="635" spans="1:26" x14ac:dyDescent="0.25">
      <c r="A635" s="26"/>
      <c r="B635" s="262"/>
      <c r="C635" s="290"/>
      <c r="D635" s="291"/>
      <c r="E635" s="4"/>
      <c r="F635" s="4"/>
      <c r="G635" s="4"/>
      <c r="H635" s="4"/>
      <c r="I635" s="4"/>
      <c r="J635" s="4"/>
      <c r="K635" s="4"/>
      <c r="L635" s="38">
        <f>SUM(E635:K635)</f>
        <v>0</v>
      </c>
      <c r="M635" s="26"/>
      <c r="N635" s="262"/>
      <c r="O635" s="290"/>
      <c r="P635" s="291"/>
      <c r="Q635" s="4"/>
      <c r="R635" s="4"/>
      <c r="S635" s="4"/>
      <c r="T635" s="4"/>
      <c r="U635" s="4"/>
      <c r="V635" s="4"/>
      <c r="W635" s="4"/>
      <c r="X635" s="38">
        <f t="shared" ref="X635:X636" si="693">SUM(Q635:W635)</f>
        <v>0</v>
      </c>
      <c r="Y635" s="26"/>
      <c r="Z635" s="224"/>
    </row>
    <row r="636" spans="1:26" ht="15.75" thickBot="1" x14ac:dyDescent="0.3">
      <c r="A636" s="26"/>
      <c r="B636" s="263"/>
      <c r="C636" s="31" t="s">
        <v>34</v>
      </c>
      <c r="D636" s="31"/>
      <c r="E636" s="44">
        <f t="shared" ref="E636:K636" si="694">ROUND(SUM(E635:E635),0)</f>
        <v>0</v>
      </c>
      <c r="F636" s="44">
        <f t="shared" si="694"/>
        <v>0</v>
      </c>
      <c r="G636" s="44">
        <f t="shared" si="694"/>
        <v>0</v>
      </c>
      <c r="H636" s="44">
        <f t="shared" si="694"/>
        <v>0</v>
      </c>
      <c r="I636" s="44">
        <f t="shared" si="694"/>
        <v>0</v>
      </c>
      <c r="J636" s="44">
        <f t="shared" si="694"/>
        <v>0</v>
      </c>
      <c r="K636" s="44">
        <f t="shared" si="694"/>
        <v>0</v>
      </c>
      <c r="L636" s="45">
        <f>SUM(E636:K636)</f>
        <v>0</v>
      </c>
      <c r="M636" s="26"/>
      <c r="N636" s="263"/>
      <c r="O636" s="31" t="s">
        <v>34</v>
      </c>
      <c r="P636" s="31"/>
      <c r="Q636" s="44">
        <f t="shared" ref="Q636:W636" si="695">ROUND(SUM(Q635:Q635),0)</f>
        <v>0</v>
      </c>
      <c r="R636" s="44">
        <f t="shared" si="695"/>
        <v>0</v>
      </c>
      <c r="S636" s="44">
        <f t="shared" si="695"/>
        <v>0</v>
      </c>
      <c r="T636" s="44">
        <f t="shared" si="695"/>
        <v>0</v>
      </c>
      <c r="U636" s="44">
        <f t="shared" si="695"/>
        <v>0</v>
      </c>
      <c r="V636" s="44">
        <f t="shared" si="695"/>
        <v>0</v>
      </c>
      <c r="W636" s="44">
        <f t="shared" si="695"/>
        <v>0</v>
      </c>
      <c r="X636" s="45">
        <f t="shared" si="693"/>
        <v>0</v>
      </c>
      <c r="Y636" s="26"/>
      <c r="Z636" s="224"/>
    </row>
    <row r="637" spans="1:26" x14ac:dyDescent="0.25">
      <c r="A637" s="26"/>
      <c r="B637" s="261" t="s">
        <v>14</v>
      </c>
      <c r="C637" s="112"/>
      <c r="D637" s="112"/>
      <c r="E637" s="35">
        <f t="shared" ref="E637:K637" si="696">E589</f>
        <v>2023</v>
      </c>
      <c r="F637" s="35">
        <f t="shared" si="696"/>
        <v>2024</v>
      </c>
      <c r="G637" s="35">
        <f t="shared" si="696"/>
        <v>2025</v>
      </c>
      <c r="H637" s="35">
        <f t="shared" si="696"/>
        <v>2026</v>
      </c>
      <c r="I637" s="35">
        <f t="shared" si="696"/>
        <v>2027</v>
      </c>
      <c r="J637" s="35">
        <f t="shared" si="696"/>
        <v>2028</v>
      </c>
      <c r="K637" s="35">
        <f t="shared" si="696"/>
        <v>2029</v>
      </c>
      <c r="L637" s="28" t="s">
        <v>2</v>
      </c>
      <c r="M637" s="26"/>
      <c r="N637" s="261" t="s">
        <v>14</v>
      </c>
      <c r="O637" s="112"/>
      <c r="P637" s="112"/>
      <c r="Q637" s="35">
        <f t="shared" ref="Q637:W637" si="697">Q589</f>
        <v>2023</v>
      </c>
      <c r="R637" s="35">
        <f t="shared" si="697"/>
        <v>2024</v>
      </c>
      <c r="S637" s="35">
        <f t="shared" si="697"/>
        <v>2025</v>
      </c>
      <c r="T637" s="35">
        <f t="shared" si="697"/>
        <v>2026</v>
      </c>
      <c r="U637" s="35">
        <f t="shared" si="697"/>
        <v>2027</v>
      </c>
      <c r="V637" s="35">
        <f t="shared" si="697"/>
        <v>2028</v>
      </c>
      <c r="W637" s="35">
        <f t="shared" si="697"/>
        <v>2029</v>
      </c>
      <c r="X637" s="28" t="s">
        <v>2</v>
      </c>
      <c r="Y637" s="26"/>
      <c r="Z637" s="224"/>
    </row>
    <row r="638" spans="1:26" x14ac:dyDescent="0.25">
      <c r="A638" s="26"/>
      <c r="B638" s="262"/>
      <c r="C638" s="46" t="s">
        <v>35</v>
      </c>
      <c r="D638" s="46"/>
      <c r="E638" s="37">
        <f t="shared" ref="E638:K638" si="698">E613+E621+E628+E633+E636</f>
        <v>0</v>
      </c>
      <c r="F638" s="37">
        <f t="shared" si="698"/>
        <v>0</v>
      </c>
      <c r="G638" s="37">
        <f t="shared" si="698"/>
        <v>0</v>
      </c>
      <c r="H638" s="37">
        <f t="shared" si="698"/>
        <v>0</v>
      </c>
      <c r="I638" s="37">
        <f t="shared" si="698"/>
        <v>0</v>
      </c>
      <c r="J638" s="37">
        <f t="shared" si="698"/>
        <v>0</v>
      </c>
      <c r="K638" s="37">
        <f t="shared" si="698"/>
        <v>0</v>
      </c>
      <c r="L638" s="38">
        <f>SUM(E638:K638)</f>
        <v>0</v>
      </c>
      <c r="M638" s="26"/>
      <c r="N638" s="262"/>
      <c r="O638" s="46" t="s">
        <v>35</v>
      </c>
      <c r="P638" s="46"/>
      <c r="Q638" s="37">
        <f t="shared" ref="Q638:W638" si="699">Q613+Q621+Q628+Q633+Q636</f>
        <v>0</v>
      </c>
      <c r="R638" s="37">
        <f t="shared" si="699"/>
        <v>0</v>
      </c>
      <c r="S638" s="37">
        <f t="shared" si="699"/>
        <v>0</v>
      </c>
      <c r="T638" s="37">
        <f t="shared" si="699"/>
        <v>0</v>
      </c>
      <c r="U638" s="37">
        <f t="shared" si="699"/>
        <v>0</v>
      </c>
      <c r="V638" s="37">
        <f t="shared" si="699"/>
        <v>0</v>
      </c>
      <c r="W638" s="37">
        <f t="shared" si="699"/>
        <v>0</v>
      </c>
      <c r="X638" s="38">
        <f>SUM(Q638:W638)</f>
        <v>0</v>
      </c>
      <c r="Y638" s="26"/>
      <c r="Z638" s="224"/>
    </row>
    <row r="639" spans="1:26" x14ac:dyDescent="0.25">
      <c r="A639" s="26"/>
      <c r="B639" s="262"/>
      <c r="C639" s="46" t="str">
        <f>IF(S580="GTS-institute","Cost factor (GTS)","")</f>
        <v/>
      </c>
      <c r="D639" s="86" t="str">
        <f>IF(V585&lt;&gt;0,V585,"")</f>
        <v/>
      </c>
      <c r="E639" s="37" t="str">
        <f>IF(AND(V585&lt;&gt;0,S580="GTS-institute"),E613*D639-E613,"")</f>
        <v/>
      </c>
      <c r="F639" s="37" t="str">
        <f>IF(AND(V585&lt;&gt;0,S580="GTS-institute"),F613*D639-F613,"")</f>
        <v/>
      </c>
      <c r="G639" s="37" t="str">
        <f>IF(AND(V585&lt;&gt;0,S580="GTS-institute"),G613*D639-G613,"")</f>
        <v/>
      </c>
      <c r="H639" s="37" t="str">
        <f>IF(AND(V585&lt;&gt;0,S580="GTS-institute"),H613*D639-H613,"")</f>
        <v/>
      </c>
      <c r="I639" s="37" t="str">
        <f>IF(AND(V585&lt;&gt;0,S580="GTS-institute"),I613*D639-I613,"")</f>
        <v/>
      </c>
      <c r="J639" s="37" t="str">
        <f>IF(AND(V585&lt;&gt;0,S580="GTS-institute"),J613*D639-J613,"")</f>
        <v/>
      </c>
      <c r="K639" s="37" t="str">
        <f>IF(AND(V585&lt;&gt;0,S580="GTS-institute"),K613*D639-K613,"")</f>
        <v/>
      </c>
      <c r="L639" s="38"/>
      <c r="M639" s="26"/>
      <c r="N639" s="262"/>
      <c r="O639" s="46" t="str">
        <f>IF(S580="GTS-institute","Cost factor (GTS)","")</f>
        <v/>
      </c>
      <c r="P639" s="86" t="str">
        <f>IF(V585&lt;&gt;0,V585,"")</f>
        <v/>
      </c>
      <c r="Q639" s="37" t="str">
        <f>IF(AND(V585&lt;&gt;0,S580="GTS-institute"),Q613*D639-Q613,"")</f>
        <v/>
      </c>
      <c r="R639" s="37" t="str">
        <f>IF(AND(V585&lt;&gt;0,S580="GTS-institute"),R613*D639-R613,"")</f>
        <v/>
      </c>
      <c r="S639" s="37" t="str">
        <f>IF(AND(V585&lt;&gt;0,S580="GTS-institute"),S613*D639-S613,"")</f>
        <v/>
      </c>
      <c r="T639" s="37" t="str">
        <f>IF(AND(V585&lt;&gt;0,S580="GTS-institute"),T613*D639-T613,"")</f>
        <v/>
      </c>
      <c r="U639" s="37" t="str">
        <f>IF(AND(V585&lt;&gt;0,S580="GTS-institute"),U613*D639-U613,"")</f>
        <v/>
      </c>
      <c r="V639" s="37" t="str">
        <f>IF(AND(V585&lt;&gt;0,S580="GTS-institute"),V613*D639-V613,"")</f>
        <v/>
      </c>
      <c r="W639" s="37" t="str">
        <f>IF(AND(V585&lt;&gt;0,S580="GTS-institute"),W613*D639-W613,"")</f>
        <v/>
      </c>
      <c r="X639" s="38">
        <f>SUM(Q639:W639)</f>
        <v>0</v>
      </c>
      <c r="Y639" s="26"/>
      <c r="Z639" s="224"/>
    </row>
    <row r="640" spans="1:26" x14ac:dyDescent="0.25">
      <c r="A640" s="26"/>
      <c r="B640" s="262"/>
      <c r="C640" s="46" t="str">
        <f>IF(S580="GTS-institute","","Overhead rate")</f>
        <v>Overhead rate</v>
      </c>
      <c r="D640" s="87">
        <f>IF(C640="Overhead rate",V583,"0")</f>
        <v>0</v>
      </c>
      <c r="E640" s="37">
        <f>D640*(E638-E636)</f>
        <v>0</v>
      </c>
      <c r="F640" s="37">
        <f>D640*(F638-F636)</f>
        <v>0</v>
      </c>
      <c r="G640" s="37">
        <f>D640*(G638-G636)</f>
        <v>0</v>
      </c>
      <c r="H640" s="37">
        <f>D640*(H638-H636)</f>
        <v>0</v>
      </c>
      <c r="I640" s="37">
        <f>D640*(I638-I636)</f>
        <v>0</v>
      </c>
      <c r="J640" s="37">
        <f>D640*(J638-J636)</f>
        <v>0</v>
      </c>
      <c r="K640" s="37">
        <f>D640*(K638-K636)</f>
        <v>0</v>
      </c>
      <c r="L640" s="38">
        <f>SUM(E640:K640)</f>
        <v>0</v>
      </c>
      <c r="M640" s="26"/>
      <c r="N640" s="262"/>
      <c r="O640" s="46" t="str">
        <f>IF(S580="GTS-institute","","Overhead rate")</f>
        <v>Overhead rate</v>
      </c>
      <c r="P640" s="47">
        <f>D640</f>
        <v>0</v>
      </c>
      <c r="Q640" s="37">
        <f>P640*(Q638-Q636)</f>
        <v>0</v>
      </c>
      <c r="R640" s="37">
        <f>P640*(R638-R636)</f>
        <v>0</v>
      </c>
      <c r="S640" s="37">
        <f>P640*(S638-S636)</f>
        <v>0</v>
      </c>
      <c r="T640" s="37">
        <f>P640*(T638-T636)</f>
        <v>0</v>
      </c>
      <c r="U640" s="37">
        <f>P640*(U638-U636)</f>
        <v>0</v>
      </c>
      <c r="V640" s="37">
        <f>P640*(V638-V636)</f>
        <v>0</v>
      </c>
      <c r="W640" s="37">
        <f>P640*(W638-W636)</f>
        <v>0</v>
      </c>
      <c r="X640" s="38">
        <f>SUM(Q640:W640)</f>
        <v>0</v>
      </c>
      <c r="Y640" s="26"/>
      <c r="Z640" s="224"/>
    </row>
    <row r="641" spans="1:26" ht="15.75" thickBot="1" x14ac:dyDescent="0.3">
      <c r="A641" s="48"/>
      <c r="B641" s="263"/>
      <c r="C641" s="31" t="s">
        <v>15</v>
      </c>
      <c r="D641" s="31"/>
      <c r="E641" s="44">
        <f>SUM(E638:E640)</f>
        <v>0</v>
      </c>
      <c r="F641" s="44">
        <f t="shared" ref="F641:K641" si="700">SUM(F638:F640)</f>
        <v>0</v>
      </c>
      <c r="G641" s="44">
        <f t="shared" si="700"/>
        <v>0</v>
      </c>
      <c r="H641" s="44">
        <f t="shared" si="700"/>
        <v>0</v>
      </c>
      <c r="I641" s="44">
        <f t="shared" si="700"/>
        <v>0</v>
      </c>
      <c r="J641" s="44">
        <f t="shared" si="700"/>
        <v>0</v>
      </c>
      <c r="K641" s="44">
        <f t="shared" si="700"/>
        <v>0</v>
      </c>
      <c r="L641" s="45">
        <f>SUM(E641:K641)</f>
        <v>0</v>
      </c>
      <c r="M641" s="48"/>
      <c r="N641" s="263"/>
      <c r="O641" s="31" t="s">
        <v>15</v>
      </c>
      <c r="P641" s="31"/>
      <c r="Q641" s="44">
        <f t="shared" ref="Q641:W641" si="701">SUM(Q638:Q640)</f>
        <v>0</v>
      </c>
      <c r="R641" s="44">
        <f t="shared" si="701"/>
        <v>0</v>
      </c>
      <c r="S641" s="44">
        <f t="shared" si="701"/>
        <v>0</v>
      </c>
      <c r="T641" s="44">
        <f t="shared" si="701"/>
        <v>0</v>
      </c>
      <c r="U641" s="44">
        <f t="shared" si="701"/>
        <v>0</v>
      </c>
      <c r="V641" s="44">
        <f t="shared" si="701"/>
        <v>0</v>
      </c>
      <c r="W641" s="44">
        <f t="shared" si="701"/>
        <v>0</v>
      </c>
      <c r="X641" s="45">
        <f>SUM(Q641:W641)</f>
        <v>0</v>
      </c>
      <c r="Y641" s="48"/>
      <c r="Z641" s="224"/>
    </row>
    <row r="642" spans="1:26" ht="15.75" thickBot="1" x14ac:dyDescent="0.3">
      <c r="A642" s="49"/>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1"/>
      <c r="Z642" s="225"/>
    </row>
    <row r="644" spans="1:26" ht="15.75" thickBot="1" x14ac:dyDescent="0.3"/>
    <row r="645" spans="1:26" x14ac:dyDescent="0.25">
      <c r="A645" s="7"/>
      <c r="B645" s="8"/>
      <c r="C645" s="8"/>
      <c r="D645" s="8"/>
      <c r="E645" s="9">
        <f t="shared" ref="E645:K645" si="702">E15</f>
        <v>2023</v>
      </c>
      <c r="F645" s="9">
        <f t="shared" si="702"/>
        <v>2024</v>
      </c>
      <c r="G645" s="9">
        <f t="shared" si="702"/>
        <v>2025</v>
      </c>
      <c r="H645" s="9">
        <f t="shared" si="702"/>
        <v>2026</v>
      </c>
      <c r="I645" s="9">
        <f t="shared" si="702"/>
        <v>2027</v>
      </c>
      <c r="J645" s="9">
        <f t="shared" si="702"/>
        <v>2028</v>
      </c>
      <c r="K645" s="9">
        <f t="shared" si="702"/>
        <v>2029</v>
      </c>
      <c r="L645" s="9" t="s">
        <v>2</v>
      </c>
      <c r="M645" s="8"/>
      <c r="N645" s="8"/>
      <c r="O645" s="8"/>
      <c r="P645" s="8"/>
      <c r="Q645" s="8"/>
      <c r="R645" s="8"/>
      <c r="S645" s="8"/>
      <c r="T645" s="8"/>
      <c r="U645" s="8"/>
      <c r="V645" s="8"/>
      <c r="W645" s="8"/>
      <c r="X645" s="8"/>
      <c r="Y645" s="10"/>
      <c r="Z645" s="223" t="s">
        <v>57</v>
      </c>
    </row>
    <row r="646" spans="1:26" ht="18.75" customHeight="1" x14ac:dyDescent="0.25">
      <c r="A646" s="12"/>
      <c r="B646" s="181" t="s">
        <v>24</v>
      </c>
      <c r="C646" s="289"/>
      <c r="D646" s="13" t="s">
        <v>26</v>
      </c>
      <c r="E646" s="15">
        <f t="shared" ref="E646:L646" si="703">IF(E711=0,0%,E711/(E711+Q711))</f>
        <v>0</v>
      </c>
      <c r="F646" s="15">
        <f t="shared" si="703"/>
        <v>0</v>
      </c>
      <c r="G646" s="15">
        <f t="shared" si="703"/>
        <v>0</v>
      </c>
      <c r="H646" s="15">
        <f t="shared" si="703"/>
        <v>0</v>
      </c>
      <c r="I646" s="15">
        <f t="shared" si="703"/>
        <v>0</v>
      </c>
      <c r="J646" s="15">
        <f t="shared" si="703"/>
        <v>0</v>
      </c>
      <c r="K646" s="15">
        <f t="shared" si="703"/>
        <v>0</v>
      </c>
      <c r="L646" s="14">
        <f t="shared" si="703"/>
        <v>0</v>
      </c>
      <c r="M646" s="16"/>
      <c r="N646" s="179" t="s">
        <v>47</v>
      </c>
      <c r="O646" s="179"/>
      <c r="P646" s="179"/>
      <c r="Q646" s="275" t="s">
        <v>82</v>
      </c>
      <c r="R646" s="275"/>
      <c r="S646" s="275"/>
      <c r="T646" s="275"/>
      <c r="U646" s="275"/>
      <c r="V646" s="275"/>
      <c r="W646" s="275"/>
      <c r="X646" s="275"/>
      <c r="Y646" s="17"/>
      <c r="Z646" s="224"/>
    </row>
    <row r="647" spans="1:26" ht="15" customHeight="1" x14ac:dyDescent="0.25">
      <c r="A647" s="12"/>
      <c r="B647" s="181" t="s">
        <v>25</v>
      </c>
      <c r="C647" s="289"/>
      <c r="D647" s="13" t="s">
        <v>27</v>
      </c>
      <c r="E647" s="18">
        <f t="shared" ref="E647:K647" si="704">E711</f>
        <v>0</v>
      </c>
      <c r="F647" s="18">
        <f t="shared" si="704"/>
        <v>0</v>
      </c>
      <c r="G647" s="18">
        <f t="shared" si="704"/>
        <v>0</v>
      </c>
      <c r="H647" s="18">
        <f t="shared" si="704"/>
        <v>0</v>
      </c>
      <c r="I647" s="18">
        <f t="shared" si="704"/>
        <v>0</v>
      </c>
      <c r="J647" s="18">
        <f t="shared" si="704"/>
        <v>0</v>
      </c>
      <c r="K647" s="18">
        <f t="shared" si="704"/>
        <v>0</v>
      </c>
      <c r="L647" s="18">
        <f>SUM(E647:K647)</f>
        <v>0</v>
      </c>
      <c r="M647" s="16"/>
      <c r="N647" s="179"/>
      <c r="O647" s="179"/>
      <c r="P647" s="179"/>
      <c r="Q647" s="19"/>
      <c r="R647" s="19"/>
      <c r="S647" s="19"/>
      <c r="T647" s="19"/>
      <c r="U647" s="19"/>
      <c r="V647" s="19"/>
      <c r="W647" s="19"/>
      <c r="X647" s="19"/>
      <c r="Y647" s="17"/>
      <c r="Z647" s="224"/>
    </row>
    <row r="648" spans="1:26" ht="18.75" customHeight="1" x14ac:dyDescent="0.25">
      <c r="A648" s="12"/>
      <c r="B648" s="16"/>
      <c r="C648" s="16"/>
      <c r="D648" s="16"/>
      <c r="E648" s="16"/>
      <c r="F648" s="16"/>
      <c r="G648" s="16"/>
      <c r="H648" s="16"/>
      <c r="I648" s="16"/>
      <c r="J648" s="16"/>
      <c r="K648" s="16"/>
      <c r="L648" s="16"/>
      <c r="M648" s="16"/>
      <c r="N648" s="179"/>
      <c r="O648" s="179"/>
      <c r="P648" s="179"/>
      <c r="Q648" s="215" t="s">
        <v>83</v>
      </c>
      <c r="R648" s="216"/>
      <c r="S648" s="211" t="str">
        <f>IF($D$4="","",$D$4)</f>
        <v/>
      </c>
      <c r="T648" s="211"/>
      <c r="U648" s="211"/>
      <c r="V648" s="211"/>
      <c r="W648" s="211"/>
      <c r="X648" s="212"/>
      <c r="Y648" s="17"/>
      <c r="Z648" s="224"/>
    </row>
    <row r="649" spans="1:26" ht="15" customHeight="1" x14ac:dyDescent="0.25">
      <c r="A649" s="12"/>
      <c r="B649" s="177" t="s">
        <v>16</v>
      </c>
      <c r="C649" s="177"/>
      <c r="D649" s="177"/>
      <c r="E649" s="20">
        <f t="shared" ref="E649:K649" si="705">E683+Q683</f>
        <v>0</v>
      </c>
      <c r="F649" s="20">
        <f t="shared" si="705"/>
        <v>0</v>
      </c>
      <c r="G649" s="20">
        <f t="shared" si="705"/>
        <v>0</v>
      </c>
      <c r="H649" s="20">
        <f t="shared" si="705"/>
        <v>0</v>
      </c>
      <c r="I649" s="20">
        <f t="shared" si="705"/>
        <v>0</v>
      </c>
      <c r="J649" s="20">
        <f t="shared" si="705"/>
        <v>0</v>
      </c>
      <c r="K649" s="20">
        <f t="shared" si="705"/>
        <v>0</v>
      </c>
      <c r="L649" s="18">
        <f t="shared" ref="L649:L656" si="706">SUM(E649:K649)</f>
        <v>0</v>
      </c>
      <c r="M649" s="21"/>
      <c r="N649" s="179"/>
      <c r="O649" s="179"/>
      <c r="P649" s="179"/>
      <c r="Q649" s="217"/>
      <c r="R649" s="218"/>
      <c r="S649" s="213"/>
      <c r="T649" s="213"/>
      <c r="U649" s="213"/>
      <c r="V649" s="213"/>
      <c r="W649" s="213"/>
      <c r="X649" s="214"/>
      <c r="Y649" s="17"/>
      <c r="Z649" s="224"/>
    </row>
    <row r="650" spans="1:26" ht="18.75" customHeight="1" x14ac:dyDescent="0.25">
      <c r="A650" s="12"/>
      <c r="B650" s="178" t="s">
        <v>17</v>
      </c>
      <c r="C650" s="178"/>
      <c r="D650" s="178"/>
      <c r="E650" s="20">
        <f t="shared" ref="E650:K650" si="707">E691+Q691</f>
        <v>0</v>
      </c>
      <c r="F650" s="20">
        <f t="shared" si="707"/>
        <v>0</v>
      </c>
      <c r="G650" s="20">
        <f t="shared" si="707"/>
        <v>0</v>
      </c>
      <c r="H650" s="20">
        <f t="shared" si="707"/>
        <v>0</v>
      </c>
      <c r="I650" s="20">
        <f t="shared" si="707"/>
        <v>0</v>
      </c>
      <c r="J650" s="20">
        <f t="shared" si="707"/>
        <v>0</v>
      </c>
      <c r="K650" s="20">
        <f t="shared" si="707"/>
        <v>0</v>
      </c>
      <c r="L650" s="18">
        <f t="shared" si="706"/>
        <v>0</v>
      </c>
      <c r="M650" s="21"/>
      <c r="N650" s="179"/>
      <c r="O650" s="179"/>
      <c r="P650" s="179"/>
      <c r="Q650" s="215" t="s">
        <v>94</v>
      </c>
      <c r="R650" s="216"/>
      <c r="S650" s="231" t="str">
        <f>$D$6</f>
        <v xml:space="preserve"> - </v>
      </c>
      <c r="T650" s="231"/>
      <c r="U650" s="231"/>
      <c r="V650" s="231"/>
      <c r="W650" s="231"/>
      <c r="X650" s="232"/>
      <c r="Y650" s="17"/>
      <c r="Z650" s="224"/>
    </row>
    <row r="651" spans="1:26" ht="15" customHeight="1" x14ac:dyDescent="0.25">
      <c r="A651" s="12"/>
      <c r="B651" s="178" t="s">
        <v>18</v>
      </c>
      <c r="C651" s="178"/>
      <c r="D651" s="178"/>
      <c r="E651" s="20">
        <f t="shared" ref="E651:K651" si="708">E698+Q698</f>
        <v>0</v>
      </c>
      <c r="F651" s="20">
        <f t="shared" si="708"/>
        <v>0</v>
      </c>
      <c r="G651" s="20">
        <f t="shared" si="708"/>
        <v>0</v>
      </c>
      <c r="H651" s="20">
        <f t="shared" si="708"/>
        <v>0</v>
      </c>
      <c r="I651" s="20">
        <f t="shared" si="708"/>
        <v>0</v>
      </c>
      <c r="J651" s="20">
        <f t="shared" si="708"/>
        <v>0</v>
      </c>
      <c r="K651" s="20">
        <f t="shared" si="708"/>
        <v>0</v>
      </c>
      <c r="L651" s="18">
        <f t="shared" si="706"/>
        <v>0</v>
      </c>
      <c r="M651" s="21"/>
      <c r="N651" s="179"/>
      <c r="O651" s="179"/>
      <c r="P651" s="179"/>
      <c r="Q651" s="217"/>
      <c r="R651" s="218"/>
      <c r="S651" s="213"/>
      <c r="T651" s="213"/>
      <c r="U651" s="213"/>
      <c r="V651" s="213"/>
      <c r="W651" s="213"/>
      <c r="X651" s="214"/>
      <c r="Y651" s="17"/>
      <c r="Z651" s="224"/>
    </row>
    <row r="652" spans="1:26" ht="18.75" customHeight="1" x14ac:dyDescent="0.25">
      <c r="A652" s="12"/>
      <c r="B652" s="178" t="s">
        <v>19</v>
      </c>
      <c r="C652" s="178"/>
      <c r="D652" s="178"/>
      <c r="E652" s="20">
        <f t="shared" ref="E652:K652" si="709">E703+Q703</f>
        <v>0</v>
      </c>
      <c r="F652" s="20">
        <f t="shared" si="709"/>
        <v>0</v>
      </c>
      <c r="G652" s="20">
        <f t="shared" si="709"/>
        <v>0</v>
      </c>
      <c r="H652" s="20">
        <f t="shared" si="709"/>
        <v>0</v>
      </c>
      <c r="I652" s="20">
        <f t="shared" si="709"/>
        <v>0</v>
      </c>
      <c r="J652" s="20">
        <f t="shared" si="709"/>
        <v>0</v>
      </c>
      <c r="K652" s="20">
        <f t="shared" si="709"/>
        <v>0</v>
      </c>
      <c r="L652" s="18">
        <f t="shared" si="706"/>
        <v>0</v>
      </c>
      <c r="M652" s="21"/>
      <c r="N652" s="179"/>
      <c r="O652" s="179"/>
      <c r="P652" s="179"/>
      <c r="Q652" s="279"/>
      <c r="R652" s="279"/>
      <c r="S652" s="279"/>
      <c r="T652" s="279"/>
      <c r="U652" s="279"/>
      <c r="V652" s="279"/>
      <c r="W652" s="83"/>
      <c r="X652" s="83"/>
      <c r="Y652" s="17"/>
      <c r="Z652" s="224"/>
    </row>
    <row r="653" spans="1:26" ht="15" customHeight="1" x14ac:dyDescent="0.25">
      <c r="A653" s="12"/>
      <c r="B653" s="178" t="s">
        <v>20</v>
      </c>
      <c r="C653" s="178"/>
      <c r="D653" s="178"/>
      <c r="E653" s="20">
        <f t="shared" ref="E653:K653" si="710">E706+Q706</f>
        <v>0</v>
      </c>
      <c r="F653" s="20">
        <f t="shared" si="710"/>
        <v>0</v>
      </c>
      <c r="G653" s="20">
        <f t="shared" si="710"/>
        <v>0</v>
      </c>
      <c r="H653" s="20">
        <f t="shared" si="710"/>
        <v>0</v>
      </c>
      <c r="I653" s="20">
        <f t="shared" si="710"/>
        <v>0</v>
      </c>
      <c r="J653" s="20">
        <f t="shared" si="710"/>
        <v>0</v>
      </c>
      <c r="K653" s="20">
        <f t="shared" si="710"/>
        <v>0</v>
      </c>
      <c r="L653" s="18">
        <f t="shared" si="706"/>
        <v>0</v>
      </c>
      <c r="M653" s="21"/>
      <c r="N653" s="179"/>
      <c r="O653" s="179"/>
      <c r="P653" s="179"/>
      <c r="Q653" s="234" t="s">
        <v>97</v>
      </c>
      <c r="R653" s="235"/>
      <c r="S653" s="236"/>
      <c r="T653" s="243" t="s">
        <v>98</v>
      </c>
      <c r="U653" s="244"/>
      <c r="V653" s="247">
        <f>$G$9</f>
        <v>0</v>
      </c>
      <c r="W653" s="248"/>
      <c r="X653" s="249"/>
      <c r="Y653" s="17"/>
      <c r="Z653" s="224"/>
    </row>
    <row r="654" spans="1:26" ht="18.75" customHeight="1" x14ac:dyDescent="0.25">
      <c r="A654" s="12"/>
      <c r="B654" s="178" t="s">
        <v>21</v>
      </c>
      <c r="C654" s="178"/>
      <c r="D654" s="178"/>
      <c r="E654" s="18">
        <f>SUM(E709:E710)+SUM(Q709:Q710)</f>
        <v>0</v>
      </c>
      <c r="F654" s="18">
        <f t="shared" ref="F654" si="711">SUM(F709:F710)+SUM(R709:R710)</f>
        <v>0</v>
      </c>
      <c r="G654" s="18">
        <f t="shared" ref="G654" si="712">SUM(G709:G710)+SUM(S709:S710)</f>
        <v>0</v>
      </c>
      <c r="H654" s="18">
        <f t="shared" ref="H654:K654" si="713">SUM(H709:H710)+SUM(T709:T710)</f>
        <v>0</v>
      </c>
      <c r="I654" s="18">
        <f t="shared" si="713"/>
        <v>0</v>
      </c>
      <c r="J654" s="18">
        <f t="shared" si="713"/>
        <v>0</v>
      </c>
      <c r="K654" s="18">
        <f t="shared" si="713"/>
        <v>0</v>
      </c>
      <c r="L654" s="18">
        <f t="shared" si="706"/>
        <v>0</v>
      </c>
      <c r="M654" s="21"/>
      <c r="N654" s="179"/>
      <c r="O654" s="179"/>
      <c r="P654" s="179"/>
      <c r="Q654" s="237"/>
      <c r="R654" s="238"/>
      <c r="S654" s="239"/>
      <c r="T654" s="245"/>
      <c r="U654" s="246"/>
      <c r="V654" s="250"/>
      <c r="W654" s="251"/>
      <c r="X654" s="252"/>
      <c r="Y654" s="17"/>
      <c r="Z654" s="224"/>
    </row>
    <row r="655" spans="1:26" ht="15" customHeight="1" x14ac:dyDescent="0.25">
      <c r="A655" s="12"/>
      <c r="B655" s="178" t="s">
        <v>22</v>
      </c>
      <c r="C655" s="178"/>
      <c r="D655" s="178"/>
      <c r="E655" s="18">
        <f t="shared" ref="E655:K655" si="714">E708+Q708</f>
        <v>0</v>
      </c>
      <c r="F655" s="18">
        <f t="shared" si="714"/>
        <v>0</v>
      </c>
      <c r="G655" s="18">
        <f t="shared" si="714"/>
        <v>0</v>
      </c>
      <c r="H655" s="18">
        <f t="shared" si="714"/>
        <v>0</v>
      </c>
      <c r="I655" s="18">
        <f t="shared" si="714"/>
        <v>0</v>
      </c>
      <c r="J655" s="18">
        <f t="shared" si="714"/>
        <v>0</v>
      </c>
      <c r="K655" s="18">
        <f t="shared" si="714"/>
        <v>0</v>
      </c>
      <c r="L655" s="18">
        <f t="shared" si="706"/>
        <v>0</v>
      </c>
      <c r="M655" s="21"/>
      <c r="N655" s="179"/>
      <c r="O655" s="179"/>
      <c r="P655" s="179"/>
      <c r="Q655" s="237"/>
      <c r="R655" s="238"/>
      <c r="S655" s="239"/>
      <c r="T655" s="243" t="s">
        <v>99</v>
      </c>
      <c r="U655" s="244"/>
      <c r="V655" s="280">
        <f>$G$11</f>
        <v>0</v>
      </c>
      <c r="W655" s="281"/>
      <c r="X655" s="282"/>
      <c r="Y655" s="17"/>
      <c r="Z655" s="224"/>
    </row>
    <row r="656" spans="1:26" ht="18.75" customHeight="1" x14ac:dyDescent="0.25">
      <c r="A656" s="12"/>
      <c r="B656" s="178" t="s">
        <v>23</v>
      </c>
      <c r="C656" s="178"/>
      <c r="D656" s="178"/>
      <c r="E656" s="18">
        <f t="shared" ref="E656:K656" si="715">E711+Q711</f>
        <v>0</v>
      </c>
      <c r="F656" s="18">
        <f t="shared" si="715"/>
        <v>0</v>
      </c>
      <c r="G656" s="18">
        <f t="shared" si="715"/>
        <v>0</v>
      </c>
      <c r="H656" s="18">
        <f t="shared" si="715"/>
        <v>0</v>
      </c>
      <c r="I656" s="18">
        <f t="shared" si="715"/>
        <v>0</v>
      </c>
      <c r="J656" s="18">
        <f t="shared" si="715"/>
        <v>0</v>
      </c>
      <c r="K656" s="18">
        <f t="shared" si="715"/>
        <v>0</v>
      </c>
      <c r="L656" s="18">
        <f t="shared" si="706"/>
        <v>0</v>
      </c>
      <c r="M656" s="21"/>
      <c r="N656" s="179"/>
      <c r="O656" s="179"/>
      <c r="P656" s="179"/>
      <c r="Q656" s="240"/>
      <c r="R656" s="241"/>
      <c r="S656" s="242"/>
      <c r="T656" s="245"/>
      <c r="U656" s="246"/>
      <c r="V656" s="283"/>
      <c r="W656" s="284"/>
      <c r="X656" s="285"/>
      <c r="Y656" s="17"/>
      <c r="Z656" s="224"/>
    </row>
    <row r="657" spans="1:26" ht="15.75" thickBot="1" x14ac:dyDescent="0.3">
      <c r="A657" s="2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4"/>
      <c r="Z657" s="224"/>
    </row>
    <row r="658" spans="1:26" ht="27" thickBot="1" x14ac:dyDescent="0.3">
      <c r="A658" s="25"/>
      <c r="B658" s="286" t="s">
        <v>37</v>
      </c>
      <c r="C658" s="287"/>
      <c r="D658" s="287"/>
      <c r="E658" s="287"/>
      <c r="F658" s="287"/>
      <c r="G658" s="287"/>
      <c r="H658" s="287"/>
      <c r="I658" s="287"/>
      <c r="J658" s="287"/>
      <c r="K658" s="287"/>
      <c r="L658" s="288"/>
      <c r="M658" s="25"/>
      <c r="N658" s="286" t="s">
        <v>38</v>
      </c>
      <c r="O658" s="287"/>
      <c r="P658" s="287"/>
      <c r="Q658" s="287"/>
      <c r="R658" s="287"/>
      <c r="S658" s="287"/>
      <c r="T658" s="287"/>
      <c r="U658" s="287"/>
      <c r="V658" s="287"/>
      <c r="W658" s="287"/>
      <c r="X658" s="288"/>
      <c r="Y658" s="25"/>
      <c r="Z658" s="224"/>
    </row>
    <row r="659" spans="1:26" x14ac:dyDescent="0.25">
      <c r="A659" s="26"/>
      <c r="B659" s="261" t="s">
        <v>0</v>
      </c>
      <c r="C659" s="271" t="s">
        <v>1</v>
      </c>
      <c r="D659" s="272"/>
      <c r="E659" s="27">
        <f t="shared" ref="E659:K659" si="716">E645</f>
        <v>2023</v>
      </c>
      <c r="F659" s="27">
        <f t="shared" si="716"/>
        <v>2024</v>
      </c>
      <c r="G659" s="27">
        <f t="shared" si="716"/>
        <v>2025</v>
      </c>
      <c r="H659" s="27">
        <f t="shared" si="716"/>
        <v>2026</v>
      </c>
      <c r="I659" s="27">
        <f t="shared" si="716"/>
        <v>2027</v>
      </c>
      <c r="J659" s="27">
        <f t="shared" si="716"/>
        <v>2028</v>
      </c>
      <c r="K659" s="27">
        <f t="shared" si="716"/>
        <v>2029</v>
      </c>
      <c r="L659" s="28" t="s">
        <v>2</v>
      </c>
      <c r="M659" s="26"/>
      <c r="N659" s="261" t="s">
        <v>0</v>
      </c>
      <c r="O659" s="271" t="s">
        <v>1</v>
      </c>
      <c r="P659" s="272"/>
      <c r="Q659" s="27">
        <f t="shared" ref="Q659:W659" si="717">E645</f>
        <v>2023</v>
      </c>
      <c r="R659" s="27">
        <f t="shared" si="717"/>
        <v>2024</v>
      </c>
      <c r="S659" s="27">
        <f t="shared" si="717"/>
        <v>2025</v>
      </c>
      <c r="T659" s="27">
        <f t="shared" si="717"/>
        <v>2026</v>
      </c>
      <c r="U659" s="27">
        <f t="shared" si="717"/>
        <v>2027</v>
      </c>
      <c r="V659" s="27">
        <f t="shared" si="717"/>
        <v>2028</v>
      </c>
      <c r="W659" s="27">
        <f t="shared" si="717"/>
        <v>2029</v>
      </c>
      <c r="X659" s="28" t="s">
        <v>2</v>
      </c>
      <c r="Y659" s="26"/>
      <c r="Z659" s="224"/>
    </row>
    <row r="660" spans="1:26" x14ac:dyDescent="0.25">
      <c r="A660" s="26"/>
      <c r="B660" s="262"/>
      <c r="C660" s="269" t="s">
        <v>101</v>
      </c>
      <c r="D660" s="270"/>
      <c r="E660" s="114"/>
      <c r="F660" s="114"/>
      <c r="G660" s="114"/>
      <c r="H660" s="114"/>
      <c r="I660" s="114"/>
      <c r="J660" s="114"/>
      <c r="K660" s="114"/>
      <c r="L660" s="115"/>
      <c r="M660" s="26"/>
      <c r="N660" s="262"/>
      <c r="O660" s="269" t="s">
        <v>101</v>
      </c>
      <c r="P660" s="270"/>
      <c r="Q660" s="114"/>
      <c r="R660" s="114"/>
      <c r="S660" s="114"/>
      <c r="T660" s="114"/>
      <c r="U660" s="114"/>
      <c r="V660" s="114"/>
      <c r="W660" s="114"/>
      <c r="X660" s="115"/>
      <c r="Y660" s="26"/>
      <c r="Z660" s="224"/>
    </row>
    <row r="661" spans="1:26" x14ac:dyDescent="0.25">
      <c r="A661" s="26"/>
      <c r="B661" s="262"/>
      <c r="C661" s="221" t="str">
        <f>IF($J$4&lt;&gt;0,$J$4,"")</f>
        <v/>
      </c>
      <c r="D661" s="222"/>
      <c r="E661" s="106"/>
      <c r="F661" s="106"/>
      <c r="G661" s="106"/>
      <c r="H661" s="106"/>
      <c r="I661" s="106"/>
      <c r="J661" s="1"/>
      <c r="K661" s="1"/>
      <c r="L661" s="29">
        <f t="shared" ref="L661:L663" si="718">SUM(E661:K661)</f>
        <v>0</v>
      </c>
      <c r="M661" s="26"/>
      <c r="N661" s="262"/>
      <c r="O661" s="221" t="str">
        <f>IF($J$4&lt;&gt;0,$J$4,"")</f>
        <v/>
      </c>
      <c r="P661" s="222"/>
      <c r="Q661" s="106"/>
      <c r="R661" s="106"/>
      <c r="S661" s="106"/>
      <c r="T661" s="106"/>
      <c r="U661" s="106"/>
      <c r="V661" s="1"/>
      <c r="W661" s="1"/>
      <c r="X661" s="29">
        <f t="shared" ref="X661:X663" si="719">SUM(Q661:W661)</f>
        <v>0</v>
      </c>
      <c r="Y661" s="26"/>
      <c r="Z661" s="224"/>
    </row>
    <row r="662" spans="1:26" x14ac:dyDescent="0.25">
      <c r="A662" s="26"/>
      <c r="B662" s="262"/>
      <c r="C662" s="221" t="str">
        <f>IF($J$6&lt;&gt;0,$J$6,"")</f>
        <v/>
      </c>
      <c r="D662" s="222"/>
      <c r="E662" s="1"/>
      <c r="F662" s="1"/>
      <c r="G662" s="1"/>
      <c r="H662" s="1"/>
      <c r="I662" s="1"/>
      <c r="J662" s="1"/>
      <c r="K662" s="1"/>
      <c r="L662" s="29">
        <f t="shared" si="718"/>
        <v>0</v>
      </c>
      <c r="M662" s="26"/>
      <c r="N662" s="262"/>
      <c r="O662" s="221" t="str">
        <f>IF($J$6&lt;&gt;0,$J$6,"")</f>
        <v/>
      </c>
      <c r="P662" s="222"/>
      <c r="Q662" s="1"/>
      <c r="R662" s="1"/>
      <c r="S662" s="1"/>
      <c r="T662" s="1"/>
      <c r="U662" s="1"/>
      <c r="V662" s="1"/>
      <c r="W662" s="1"/>
      <c r="X662" s="29">
        <f t="shared" si="719"/>
        <v>0</v>
      </c>
      <c r="Y662" s="26"/>
      <c r="Z662" s="224"/>
    </row>
    <row r="663" spans="1:26" x14ac:dyDescent="0.25">
      <c r="A663" s="26"/>
      <c r="B663" s="262"/>
      <c r="C663" s="221" t="str">
        <f>IF($J$8&lt;&gt;0,$J$8,"")</f>
        <v/>
      </c>
      <c r="D663" s="222"/>
      <c r="E663" s="1"/>
      <c r="F663" s="1"/>
      <c r="G663" s="1"/>
      <c r="H663" s="1"/>
      <c r="I663" s="1"/>
      <c r="J663" s="1"/>
      <c r="K663" s="1"/>
      <c r="L663" s="29">
        <f t="shared" si="718"/>
        <v>0</v>
      </c>
      <c r="M663" s="26"/>
      <c r="N663" s="262"/>
      <c r="O663" s="221" t="str">
        <f>IF($J$8&lt;&gt;0,$J$8,"")</f>
        <v/>
      </c>
      <c r="P663" s="222"/>
      <c r="Q663" s="1"/>
      <c r="R663" s="1"/>
      <c r="S663" s="1"/>
      <c r="T663" s="1"/>
      <c r="U663" s="1"/>
      <c r="V663" s="1"/>
      <c r="W663" s="1"/>
      <c r="X663" s="29">
        <f t="shared" si="719"/>
        <v>0</v>
      </c>
      <c r="Y663" s="26"/>
      <c r="Z663" s="224"/>
    </row>
    <row r="664" spans="1:26" x14ac:dyDescent="0.25">
      <c r="A664" s="26"/>
      <c r="B664" s="262"/>
      <c r="C664" s="269" t="s">
        <v>102</v>
      </c>
      <c r="D664" s="270"/>
      <c r="E664" s="114"/>
      <c r="F664" s="114"/>
      <c r="G664" s="114"/>
      <c r="H664" s="114"/>
      <c r="I664" s="114"/>
      <c r="J664" s="114"/>
      <c r="K664" s="114"/>
      <c r="L664" s="115"/>
      <c r="M664" s="26"/>
      <c r="N664" s="262"/>
      <c r="O664" s="269" t="s">
        <v>102</v>
      </c>
      <c r="P664" s="270"/>
      <c r="Q664" s="114"/>
      <c r="R664" s="114"/>
      <c r="S664" s="114"/>
      <c r="T664" s="114"/>
      <c r="U664" s="114"/>
      <c r="V664" s="114"/>
      <c r="W664" s="114"/>
      <c r="X664" s="115"/>
      <c r="Y664" s="26"/>
      <c r="Z664" s="224"/>
    </row>
    <row r="665" spans="1:26" x14ac:dyDescent="0.25">
      <c r="A665" s="26"/>
      <c r="B665" s="262"/>
      <c r="C665" s="278"/>
      <c r="D665" s="222"/>
      <c r="E665" s="1"/>
      <c r="F665" s="1"/>
      <c r="G665" s="1"/>
      <c r="H665" s="1"/>
      <c r="I665" s="1"/>
      <c r="J665" s="1"/>
      <c r="K665" s="1"/>
      <c r="L665" s="29">
        <f t="shared" ref="L665:L670" si="720">SUM(E665:K665)</f>
        <v>0</v>
      </c>
      <c r="M665" s="26"/>
      <c r="N665" s="262"/>
      <c r="O665" s="278"/>
      <c r="P665" s="222"/>
      <c r="Q665" s="1"/>
      <c r="R665" s="1"/>
      <c r="S665" s="1"/>
      <c r="T665" s="1"/>
      <c r="U665" s="1"/>
      <c r="V665" s="1"/>
      <c r="W665" s="1"/>
      <c r="X665" s="29">
        <f t="shared" ref="X665:X670" si="721">SUM(Q665:W665)</f>
        <v>0</v>
      </c>
      <c r="Y665" s="26"/>
      <c r="Z665" s="224"/>
    </row>
    <row r="666" spans="1:26" x14ac:dyDescent="0.25">
      <c r="A666" s="26"/>
      <c r="B666" s="262"/>
      <c r="C666" s="278"/>
      <c r="D666" s="222"/>
      <c r="E666" s="1"/>
      <c r="F666" s="1"/>
      <c r="G666" s="1"/>
      <c r="H666" s="1"/>
      <c r="I666" s="1"/>
      <c r="J666" s="1"/>
      <c r="K666" s="1"/>
      <c r="L666" s="29">
        <f t="shared" si="720"/>
        <v>0</v>
      </c>
      <c r="M666" s="26"/>
      <c r="N666" s="262"/>
      <c r="O666" s="278"/>
      <c r="P666" s="222"/>
      <c r="Q666" s="1"/>
      <c r="R666" s="1"/>
      <c r="S666" s="1"/>
      <c r="T666" s="1"/>
      <c r="U666" s="1"/>
      <c r="V666" s="1"/>
      <c r="W666" s="1"/>
      <c r="X666" s="29">
        <f t="shared" si="721"/>
        <v>0</v>
      </c>
      <c r="Y666" s="26"/>
      <c r="Z666" s="224"/>
    </row>
    <row r="667" spans="1:26" x14ac:dyDescent="0.25">
      <c r="A667" s="26"/>
      <c r="B667" s="262"/>
      <c r="C667" s="278"/>
      <c r="D667" s="222"/>
      <c r="E667" s="1"/>
      <c r="F667" s="1"/>
      <c r="G667" s="1"/>
      <c r="H667" s="1"/>
      <c r="I667" s="1"/>
      <c r="J667" s="1"/>
      <c r="K667" s="1"/>
      <c r="L667" s="29">
        <f t="shared" si="720"/>
        <v>0</v>
      </c>
      <c r="M667" s="26"/>
      <c r="N667" s="262"/>
      <c r="O667" s="278"/>
      <c r="P667" s="222"/>
      <c r="Q667" s="1"/>
      <c r="R667" s="1"/>
      <c r="S667" s="1"/>
      <c r="T667" s="1"/>
      <c r="U667" s="1"/>
      <c r="V667" s="1"/>
      <c r="W667" s="1"/>
      <c r="X667" s="29">
        <f t="shared" si="721"/>
        <v>0</v>
      </c>
      <c r="Y667" s="26"/>
      <c r="Z667" s="224"/>
    </row>
    <row r="668" spans="1:26" x14ac:dyDescent="0.25">
      <c r="A668" s="26"/>
      <c r="B668" s="262"/>
      <c r="C668" s="269" t="s">
        <v>113</v>
      </c>
      <c r="D668" s="270"/>
      <c r="E668" s="121"/>
      <c r="F668" s="122"/>
      <c r="G668" s="122"/>
      <c r="H668" s="122"/>
      <c r="I668" s="122"/>
      <c r="J668" s="122"/>
      <c r="K668" s="122"/>
      <c r="L668" s="120">
        <f t="shared" si="720"/>
        <v>0</v>
      </c>
      <c r="M668" s="26"/>
      <c r="N668" s="262"/>
      <c r="O668" s="269" t="s">
        <v>113</v>
      </c>
      <c r="P668" s="270"/>
      <c r="Q668" s="121"/>
      <c r="R668" s="122"/>
      <c r="S668" s="122"/>
      <c r="T668" s="122"/>
      <c r="U668" s="122"/>
      <c r="V668" s="122"/>
      <c r="W668" s="122"/>
      <c r="X668" s="120">
        <f t="shared" si="721"/>
        <v>0</v>
      </c>
      <c r="Y668" s="26"/>
      <c r="Z668" s="224"/>
    </row>
    <row r="669" spans="1:26" x14ac:dyDescent="0.25">
      <c r="A669" s="26"/>
      <c r="B669" s="262"/>
      <c r="C669" s="269" t="s">
        <v>114</v>
      </c>
      <c r="D669" s="270"/>
      <c r="E669" s="1"/>
      <c r="F669" s="1"/>
      <c r="G669" s="1"/>
      <c r="H669" s="1"/>
      <c r="I669" s="1"/>
      <c r="J669" s="1"/>
      <c r="K669" s="1"/>
      <c r="L669" s="29">
        <f t="shared" si="720"/>
        <v>0</v>
      </c>
      <c r="M669" s="26"/>
      <c r="N669" s="262"/>
      <c r="O669" s="269" t="s">
        <v>114</v>
      </c>
      <c r="P669" s="270"/>
      <c r="Q669" s="1"/>
      <c r="R669" s="1"/>
      <c r="S669" s="1"/>
      <c r="T669" s="1"/>
      <c r="U669" s="1"/>
      <c r="V669" s="1"/>
      <c r="W669" s="1"/>
      <c r="X669" s="29">
        <f t="shared" si="721"/>
        <v>0</v>
      </c>
      <c r="Y669" s="26"/>
      <c r="Z669" s="224"/>
    </row>
    <row r="670" spans="1:26" ht="15.75" thickBot="1" x14ac:dyDescent="0.3">
      <c r="A670" s="26"/>
      <c r="B670" s="262"/>
      <c r="C670" s="31" t="s">
        <v>3</v>
      </c>
      <c r="D670" s="31"/>
      <c r="E670" s="32">
        <f>SUM(E661:E663)+SUM(E665:E669)</f>
        <v>0</v>
      </c>
      <c r="F670" s="32">
        <f t="shared" ref="F670" si="722">SUM(F661:F663)+SUM(F665:F669)</f>
        <v>0</v>
      </c>
      <c r="G670" s="32">
        <f t="shared" ref="G670" si="723">SUM(G661:G663)+SUM(G665:G669)</f>
        <v>0</v>
      </c>
      <c r="H670" s="32">
        <f t="shared" ref="H670:K670" si="724">SUM(H661:H663)+SUM(H665:H669)</f>
        <v>0</v>
      </c>
      <c r="I670" s="32">
        <f t="shared" si="724"/>
        <v>0</v>
      </c>
      <c r="J670" s="32">
        <f t="shared" si="724"/>
        <v>0</v>
      </c>
      <c r="K670" s="32">
        <f t="shared" si="724"/>
        <v>0</v>
      </c>
      <c r="L670" s="33">
        <f t="shared" si="720"/>
        <v>0</v>
      </c>
      <c r="M670" s="26"/>
      <c r="N670" s="262"/>
      <c r="O670" s="31" t="s">
        <v>3</v>
      </c>
      <c r="P670" s="31"/>
      <c r="Q670" s="32">
        <f>SUM(Q661:Q663)+SUM(Q665:Q669)</f>
        <v>0</v>
      </c>
      <c r="R670" s="32">
        <f t="shared" ref="R670" si="725">SUM(R661:R663)+SUM(R665:R669)</f>
        <v>0</v>
      </c>
      <c r="S670" s="32">
        <f t="shared" ref="S670" si="726">SUM(S661:S663)+SUM(S665:S669)</f>
        <v>0</v>
      </c>
      <c r="T670" s="32">
        <f t="shared" ref="T670:W670" si="727">SUM(T661:T663)+SUM(T665:T669)</f>
        <v>0</v>
      </c>
      <c r="U670" s="32">
        <f t="shared" si="727"/>
        <v>0</v>
      </c>
      <c r="V670" s="32">
        <f t="shared" si="727"/>
        <v>0</v>
      </c>
      <c r="W670" s="32">
        <f t="shared" si="727"/>
        <v>0</v>
      </c>
      <c r="X670" s="33">
        <f t="shared" si="721"/>
        <v>0</v>
      </c>
      <c r="Y670" s="26"/>
      <c r="Z670" s="224"/>
    </row>
    <row r="671" spans="1:26" x14ac:dyDescent="0.25">
      <c r="A671" s="26"/>
      <c r="B671" s="262"/>
      <c r="C671" s="112" t="s">
        <v>4</v>
      </c>
      <c r="D671" s="112" t="s">
        <v>96</v>
      </c>
      <c r="E671" s="35">
        <f t="shared" ref="E671:K671" si="728">+E659</f>
        <v>2023</v>
      </c>
      <c r="F671" s="35">
        <f t="shared" si="728"/>
        <v>2024</v>
      </c>
      <c r="G671" s="35">
        <f t="shared" si="728"/>
        <v>2025</v>
      </c>
      <c r="H671" s="35">
        <f t="shared" si="728"/>
        <v>2026</v>
      </c>
      <c r="I671" s="35">
        <f t="shared" si="728"/>
        <v>2027</v>
      </c>
      <c r="J671" s="35">
        <f t="shared" si="728"/>
        <v>2028</v>
      </c>
      <c r="K671" s="35">
        <f t="shared" si="728"/>
        <v>2029</v>
      </c>
      <c r="L671" s="28" t="s">
        <v>5</v>
      </c>
      <c r="M671" s="26"/>
      <c r="N671" s="262"/>
      <c r="O671" s="112" t="s">
        <v>4</v>
      </c>
      <c r="P671" s="112" t="str">
        <f>D671</f>
        <v>Monthly salary (2022)</v>
      </c>
      <c r="Q671" s="35">
        <f>Q659</f>
        <v>2023</v>
      </c>
      <c r="R671" s="35">
        <f t="shared" ref="R671:W671" si="729">R659</f>
        <v>2024</v>
      </c>
      <c r="S671" s="35">
        <f t="shared" si="729"/>
        <v>2025</v>
      </c>
      <c r="T671" s="35">
        <f t="shared" si="729"/>
        <v>2026</v>
      </c>
      <c r="U671" s="35">
        <f t="shared" si="729"/>
        <v>2027</v>
      </c>
      <c r="V671" s="35">
        <f t="shared" si="729"/>
        <v>2028</v>
      </c>
      <c r="W671" s="35">
        <f t="shared" si="729"/>
        <v>2029</v>
      </c>
      <c r="X671" s="28" t="s">
        <v>5</v>
      </c>
      <c r="Y671" s="26"/>
      <c r="Z671" s="224"/>
    </row>
    <row r="672" spans="1:26" x14ac:dyDescent="0.25">
      <c r="A672" s="26"/>
      <c r="B672" s="262"/>
      <c r="C672" s="269" t="s">
        <v>101</v>
      </c>
      <c r="D672" s="270"/>
      <c r="E672" s="114"/>
      <c r="F672" s="114"/>
      <c r="G672" s="114"/>
      <c r="H672" s="114"/>
      <c r="I672" s="114"/>
      <c r="J672" s="114"/>
      <c r="K672" s="114"/>
      <c r="L672" s="115"/>
      <c r="M672" s="26"/>
      <c r="N672" s="262"/>
      <c r="O672" s="269" t="s">
        <v>101</v>
      </c>
      <c r="P672" s="270"/>
      <c r="Q672" s="114"/>
      <c r="R672" s="114"/>
      <c r="S672" s="114"/>
      <c r="T672" s="114"/>
      <c r="U672" s="114"/>
      <c r="V672" s="114"/>
      <c r="W672" s="114"/>
      <c r="X672" s="115"/>
      <c r="Y672" s="26"/>
      <c r="Z672" s="224"/>
    </row>
    <row r="673" spans="1:26" x14ac:dyDescent="0.25">
      <c r="A673" s="26"/>
      <c r="B673" s="262"/>
      <c r="C673" s="36" t="str">
        <f>C661</f>
        <v/>
      </c>
      <c r="D673" s="107"/>
      <c r="E673" s="37">
        <f>(D673*(1+$D$52))*E661</f>
        <v>0</v>
      </c>
      <c r="F673" s="37">
        <f>(D673*(1+$D$52)^2)*F661</f>
        <v>0</v>
      </c>
      <c r="G673" s="37">
        <f>(D673*(1+$D$52)^3)*G661</f>
        <v>0</v>
      </c>
      <c r="H673" s="37">
        <f>(D673*(1+$D$52)^4)*H661</f>
        <v>0</v>
      </c>
      <c r="I673" s="37">
        <f>(D673*(1+$D$52)^5)*I661</f>
        <v>0</v>
      </c>
      <c r="J673" s="37">
        <f>(D673*(1+$D$52)^6)*J661</f>
        <v>0</v>
      </c>
      <c r="K673" s="37">
        <f>(D673*(1+$D$52)^7)*K661</f>
        <v>0</v>
      </c>
      <c r="L673" s="38">
        <f t="shared" ref="L673:L675" si="730">SUM(E673:K673)</f>
        <v>0</v>
      </c>
      <c r="M673" s="26"/>
      <c r="N673" s="262"/>
      <c r="O673" s="36" t="str">
        <f>O661</f>
        <v/>
      </c>
      <c r="P673" s="107"/>
      <c r="Q673" s="37">
        <f>(P673*(1+$D$52))*Q661</f>
        <v>0</v>
      </c>
      <c r="R673" s="37">
        <f>(P673*(1+$D$52)^2)*R661</f>
        <v>0</v>
      </c>
      <c r="S673" s="37">
        <f>(P673*(1+$D$52)^3)*S661</f>
        <v>0</v>
      </c>
      <c r="T673" s="37">
        <f>(P673*(1+$D$52)^4)*T661</f>
        <v>0</v>
      </c>
      <c r="U673" s="37">
        <f>(P673*(1+$D$52)^5)*U661</f>
        <v>0</v>
      </c>
      <c r="V673" s="37">
        <f>(P673*(1+$D$52)^6)*V661</f>
        <v>0</v>
      </c>
      <c r="W673" s="37">
        <f>(P673*(1+$D$52)^7)*W661</f>
        <v>0</v>
      </c>
      <c r="X673" s="38">
        <f t="shared" ref="X673:X675" si="731">SUM(Q673:W673)</f>
        <v>0</v>
      </c>
      <c r="Y673" s="26"/>
      <c r="Z673" s="224"/>
    </row>
    <row r="674" spans="1:26" x14ac:dyDescent="0.25">
      <c r="A674" s="26"/>
      <c r="B674" s="262"/>
      <c r="C674" s="36" t="str">
        <f>C662</f>
        <v/>
      </c>
      <c r="D674" s="2"/>
      <c r="E674" s="37">
        <f>(D674*(1+$D$52))*E662</f>
        <v>0</v>
      </c>
      <c r="F674" s="37">
        <f>(D674*(1+$D$52)^2)*F662</f>
        <v>0</v>
      </c>
      <c r="G674" s="37">
        <f>(D674*(1+$D$52)^3)*G662</f>
        <v>0</v>
      </c>
      <c r="H674" s="37">
        <f>(D674*(1+$D$52)^4)*H662</f>
        <v>0</v>
      </c>
      <c r="I674" s="37">
        <f>(D674*(1+$D$52)^5)*I662</f>
        <v>0</v>
      </c>
      <c r="J674" s="37">
        <f>(D674*(1+$D$52)^6)*J662</f>
        <v>0</v>
      </c>
      <c r="K674" s="37">
        <f>(D674*(1+$D$52)^7)*K662</f>
        <v>0</v>
      </c>
      <c r="L674" s="38">
        <f t="shared" si="730"/>
        <v>0</v>
      </c>
      <c r="M674" s="26"/>
      <c r="N674" s="262"/>
      <c r="O674" s="36" t="str">
        <f>O662</f>
        <v/>
      </c>
      <c r="P674" s="2"/>
      <c r="Q674" s="37">
        <f>(P674*(1+$D$52))*Q662</f>
        <v>0</v>
      </c>
      <c r="R674" s="37">
        <f>(P674*(1+$D$52)^2)*R662</f>
        <v>0</v>
      </c>
      <c r="S674" s="37">
        <f>(P674*(1+$D$52)^3)*S662</f>
        <v>0</v>
      </c>
      <c r="T674" s="37">
        <f>(P674*(1+$D$52)^4)*T662</f>
        <v>0</v>
      </c>
      <c r="U674" s="37">
        <f>(P674*(1+$D$52)^5)*U662</f>
        <v>0</v>
      </c>
      <c r="V674" s="37">
        <f>(P674*(1+$D$52)^6)*V662</f>
        <v>0</v>
      </c>
      <c r="W674" s="37">
        <f>(P674*(1+$D$52)^7)*W662</f>
        <v>0</v>
      </c>
      <c r="X674" s="38">
        <f t="shared" si="731"/>
        <v>0</v>
      </c>
      <c r="Y674" s="26"/>
      <c r="Z674" s="224"/>
    </row>
    <row r="675" spans="1:26" x14ac:dyDescent="0.25">
      <c r="A675" s="26"/>
      <c r="B675" s="262"/>
      <c r="C675" s="36" t="str">
        <f>C663</f>
        <v/>
      </c>
      <c r="D675" s="2"/>
      <c r="E675" s="37">
        <f>(D675*(1+$D$52))*E663</f>
        <v>0</v>
      </c>
      <c r="F675" s="37">
        <f>(D675*(1+$D$52)^2)*F663</f>
        <v>0</v>
      </c>
      <c r="G675" s="37">
        <f>(D675*(1+$D$52)^3)*G663</f>
        <v>0</v>
      </c>
      <c r="H675" s="37">
        <f>(D675*(1+$D$52)^4)*H663</f>
        <v>0</v>
      </c>
      <c r="I675" s="37">
        <f>(D675*(1+$D$52)^5)*I663</f>
        <v>0</v>
      </c>
      <c r="J675" s="37">
        <f>(D675*(1+$D$52)^6)*J663</f>
        <v>0</v>
      </c>
      <c r="K675" s="37">
        <f>(D675*(1+$D$52)^7)*K663</f>
        <v>0</v>
      </c>
      <c r="L675" s="38">
        <f t="shared" si="730"/>
        <v>0</v>
      </c>
      <c r="M675" s="26"/>
      <c r="N675" s="262"/>
      <c r="O675" s="36" t="str">
        <f>O663</f>
        <v/>
      </c>
      <c r="P675" s="2"/>
      <c r="Q675" s="37">
        <f>(P675*(1+$D$52))*Q663</f>
        <v>0</v>
      </c>
      <c r="R675" s="37">
        <f>(P675*(1+$D$52)^2)*R663</f>
        <v>0</v>
      </c>
      <c r="S675" s="37">
        <f>(P675*(1+$D$52)^3)*S663</f>
        <v>0</v>
      </c>
      <c r="T675" s="37">
        <f>(P675*(1+$D$52)^4)*T663</f>
        <v>0</v>
      </c>
      <c r="U675" s="37">
        <f>(P675*(1+$D$52)^5)*U663</f>
        <v>0</v>
      </c>
      <c r="V675" s="37">
        <f>(P675*(1+$D$52)^6)*V663</f>
        <v>0</v>
      </c>
      <c r="W675" s="37">
        <f>(P675*(1+$D$52)^7)*W663</f>
        <v>0</v>
      </c>
      <c r="X675" s="38">
        <f t="shared" si="731"/>
        <v>0</v>
      </c>
      <c r="Y675" s="26"/>
      <c r="Z675" s="224"/>
    </row>
    <row r="676" spans="1:26" x14ac:dyDescent="0.25">
      <c r="A676" s="26"/>
      <c r="B676" s="262"/>
      <c r="C676" s="269" t="s">
        <v>102</v>
      </c>
      <c r="D676" s="270"/>
      <c r="E676" s="114"/>
      <c r="F676" s="114"/>
      <c r="G676" s="114"/>
      <c r="H676" s="114"/>
      <c r="I676" s="114"/>
      <c r="J676" s="114"/>
      <c r="K676" s="114"/>
      <c r="L676" s="115"/>
      <c r="M676" s="26"/>
      <c r="N676" s="262"/>
      <c r="O676" s="269" t="s">
        <v>102</v>
      </c>
      <c r="P676" s="270"/>
      <c r="Q676" s="114"/>
      <c r="R676" s="114"/>
      <c r="S676" s="114"/>
      <c r="T676" s="114"/>
      <c r="U676" s="114"/>
      <c r="V676" s="114"/>
      <c r="W676" s="114"/>
      <c r="X676" s="115"/>
      <c r="Y676" s="26"/>
      <c r="Z676" s="224"/>
    </row>
    <row r="677" spans="1:26" x14ac:dyDescent="0.25">
      <c r="A677" s="26"/>
      <c r="B677" s="262"/>
      <c r="C677" s="36">
        <f>C665</f>
        <v>0</v>
      </c>
      <c r="D677" s="2"/>
      <c r="E677" s="37">
        <f>D677*1.02*E665</f>
        <v>0</v>
      </c>
      <c r="F677" s="37">
        <f>D677*(1.02^2)*F665</f>
        <v>0</v>
      </c>
      <c r="G677" s="37">
        <f>D677*(1.02)^3*G665</f>
        <v>0</v>
      </c>
      <c r="H677" s="37">
        <f>D677*(1.02^4)*H665</f>
        <v>0</v>
      </c>
      <c r="I677" s="37">
        <f>D677*(1.02^5)*I665</f>
        <v>0</v>
      </c>
      <c r="J677" s="37">
        <f>D677*(1.02^6)*J665</f>
        <v>0</v>
      </c>
      <c r="K677" s="37">
        <f>D677*(1.02^7)*K665</f>
        <v>0</v>
      </c>
      <c r="L677" s="38">
        <f t="shared" ref="L677:L681" si="732">SUM(E677:K677)</f>
        <v>0</v>
      </c>
      <c r="M677" s="26"/>
      <c r="N677" s="262"/>
      <c r="O677" s="36">
        <f>O665</f>
        <v>0</v>
      </c>
      <c r="P677" s="2"/>
      <c r="Q677" s="37">
        <f>P677*1.02*Q665</f>
        <v>0</v>
      </c>
      <c r="R677" s="37">
        <f>P677*(1.02^2)*R665</f>
        <v>0</v>
      </c>
      <c r="S677" s="37">
        <f>P677*(1.02)^3*S665</f>
        <v>0</v>
      </c>
      <c r="T677" s="37">
        <f>P677*(1.02^4)*T665</f>
        <v>0</v>
      </c>
      <c r="U677" s="37">
        <f>P677*(1.02^5)*U665</f>
        <v>0</v>
      </c>
      <c r="V677" s="37">
        <f>P677*(1.02^6)*V665</f>
        <v>0</v>
      </c>
      <c r="W677" s="37">
        <f>P677*(1.02^7)*W665</f>
        <v>0</v>
      </c>
      <c r="X677" s="38">
        <f t="shared" ref="X677:X681" si="733">SUM(Q677:W677)</f>
        <v>0</v>
      </c>
      <c r="Y677" s="26"/>
      <c r="Z677" s="224"/>
    </row>
    <row r="678" spans="1:26" x14ac:dyDescent="0.25">
      <c r="A678" s="26"/>
      <c r="B678" s="262"/>
      <c r="C678" s="36">
        <f t="shared" ref="C678:C679" si="734">C666</f>
        <v>0</v>
      </c>
      <c r="D678" s="2"/>
      <c r="E678" s="37">
        <f t="shared" ref="E678:E679" si="735">D678*1.02*E666</f>
        <v>0</v>
      </c>
      <c r="F678" s="37">
        <f t="shared" ref="F678:F679" si="736">D678*(1.02^2)*F666</f>
        <v>0</v>
      </c>
      <c r="G678" s="37">
        <f t="shared" ref="G678:G679" si="737">D678*(1.02)^3*G666</f>
        <v>0</v>
      </c>
      <c r="H678" s="37">
        <f t="shared" ref="H678:H679" si="738">D678*(1.02^4)*H666</f>
        <v>0</v>
      </c>
      <c r="I678" s="37">
        <f t="shared" ref="I678:I679" si="739">D678*(1.02^5)*I666</f>
        <v>0</v>
      </c>
      <c r="J678" s="37">
        <f t="shared" ref="J678:J679" si="740">D678*(1.02^6)*J666</f>
        <v>0</v>
      </c>
      <c r="K678" s="37">
        <f t="shared" ref="K678:K679" si="741">D678*(1.02^7)*K666</f>
        <v>0</v>
      </c>
      <c r="L678" s="38">
        <f t="shared" si="732"/>
        <v>0</v>
      </c>
      <c r="M678" s="26"/>
      <c r="N678" s="262"/>
      <c r="O678" s="36">
        <f t="shared" ref="O678" si="742">O666</f>
        <v>0</v>
      </c>
      <c r="P678" s="2"/>
      <c r="Q678" s="37">
        <f t="shared" ref="Q678:Q679" si="743">P678*1.02*Q666</f>
        <v>0</v>
      </c>
      <c r="R678" s="37">
        <f t="shared" ref="R678:R679" si="744">P678*(1.02^2)*R666</f>
        <v>0</v>
      </c>
      <c r="S678" s="37">
        <f t="shared" ref="S678:S679" si="745">P678*(1.02)^3*S666</f>
        <v>0</v>
      </c>
      <c r="T678" s="37">
        <f t="shared" ref="T678:T679" si="746">P678*(1.02^4)*T666</f>
        <v>0</v>
      </c>
      <c r="U678" s="37">
        <f t="shared" ref="U678:U679" si="747">P678*(1.02^5)*U666</f>
        <v>0</v>
      </c>
      <c r="V678" s="37">
        <f t="shared" ref="V678:V679" si="748">P678*(1.02^6)*V666</f>
        <v>0</v>
      </c>
      <c r="W678" s="37">
        <f t="shared" ref="W678:W679" si="749">P678*(1.02^7)*W666</f>
        <v>0</v>
      </c>
      <c r="X678" s="38">
        <f t="shared" si="733"/>
        <v>0</v>
      </c>
      <c r="Y678" s="26"/>
      <c r="Z678" s="224"/>
    </row>
    <row r="679" spans="1:26" x14ac:dyDescent="0.25">
      <c r="A679" s="26"/>
      <c r="B679" s="262"/>
      <c r="C679" s="36">
        <f t="shared" si="734"/>
        <v>0</v>
      </c>
      <c r="D679" s="2"/>
      <c r="E679" s="37">
        <f t="shared" si="735"/>
        <v>0</v>
      </c>
      <c r="F679" s="37">
        <f t="shared" si="736"/>
        <v>0</v>
      </c>
      <c r="G679" s="37">
        <f t="shared" si="737"/>
        <v>0</v>
      </c>
      <c r="H679" s="37">
        <f t="shared" si="738"/>
        <v>0</v>
      </c>
      <c r="I679" s="37">
        <f t="shared" si="739"/>
        <v>0</v>
      </c>
      <c r="J679" s="37">
        <f t="shared" si="740"/>
        <v>0</v>
      </c>
      <c r="K679" s="37">
        <f t="shared" si="741"/>
        <v>0</v>
      </c>
      <c r="L679" s="38">
        <f t="shared" si="732"/>
        <v>0</v>
      </c>
      <c r="M679" s="26"/>
      <c r="N679" s="262"/>
      <c r="O679" s="36">
        <f>O667</f>
        <v>0</v>
      </c>
      <c r="P679" s="2"/>
      <c r="Q679" s="37">
        <f t="shared" si="743"/>
        <v>0</v>
      </c>
      <c r="R679" s="37">
        <f t="shared" si="744"/>
        <v>0</v>
      </c>
      <c r="S679" s="37">
        <f t="shared" si="745"/>
        <v>0</v>
      </c>
      <c r="T679" s="37">
        <f t="shared" si="746"/>
        <v>0</v>
      </c>
      <c r="U679" s="37">
        <f t="shared" si="747"/>
        <v>0</v>
      </c>
      <c r="V679" s="37">
        <f t="shared" si="748"/>
        <v>0</v>
      </c>
      <c r="W679" s="37">
        <f t="shared" si="749"/>
        <v>0</v>
      </c>
      <c r="X679" s="38">
        <f t="shared" si="733"/>
        <v>0</v>
      </c>
      <c r="Y679" s="26"/>
      <c r="Z679" s="224"/>
    </row>
    <row r="680" spans="1:26" x14ac:dyDescent="0.25">
      <c r="A680" s="26"/>
      <c r="B680" s="262"/>
      <c r="C680" s="116" t="str">
        <f>C668</f>
        <v>Postdoc NN</v>
      </c>
      <c r="D680" s="2"/>
      <c r="E680" s="37">
        <f>D680*1.02*E668</f>
        <v>0</v>
      </c>
      <c r="F680" s="37">
        <f>D680*(1.02^2)*F668</f>
        <v>0</v>
      </c>
      <c r="G680" s="37">
        <f>D680*(1.02)^3*G668</f>
        <v>0</v>
      </c>
      <c r="H680" s="37">
        <f>D680*(1.02^4)*H668</f>
        <v>0</v>
      </c>
      <c r="I680" s="37">
        <f>D680*(1.02^5)*I668</f>
        <v>0</v>
      </c>
      <c r="J680" s="37">
        <f>D680*(1.02^6)*J668</f>
        <v>0</v>
      </c>
      <c r="K680" s="37">
        <f>D680*(1.02^7)*K668</f>
        <v>0</v>
      </c>
      <c r="L680" s="38">
        <f t="shared" si="732"/>
        <v>0</v>
      </c>
      <c r="M680" s="26"/>
      <c r="N680" s="262"/>
      <c r="O680" s="116" t="str">
        <f>O668</f>
        <v>Postdoc NN</v>
      </c>
      <c r="P680" s="2"/>
      <c r="Q680" s="37">
        <f>P680*1.02*Q668</f>
        <v>0</v>
      </c>
      <c r="R680" s="37">
        <f>P680*(1.02^2)*R668</f>
        <v>0</v>
      </c>
      <c r="S680" s="37">
        <f>P680*(1.02)^3*S668</f>
        <v>0</v>
      </c>
      <c r="T680" s="37">
        <f>P680*(1.02^4)*T668</f>
        <v>0</v>
      </c>
      <c r="U680" s="37">
        <f>P680*(1.02^5)*U668</f>
        <v>0</v>
      </c>
      <c r="V680" s="37">
        <f>P680*(1.02^6)*V668</f>
        <v>0</v>
      </c>
      <c r="W680" s="37">
        <f>P680*(1.02^7)*W668</f>
        <v>0</v>
      </c>
      <c r="X680" s="38">
        <f t="shared" si="733"/>
        <v>0</v>
      </c>
      <c r="Y680" s="26"/>
      <c r="Z680" s="224"/>
    </row>
    <row r="681" spans="1:26" x14ac:dyDescent="0.25">
      <c r="A681" s="26"/>
      <c r="B681" s="262"/>
      <c r="C681" s="116" t="str">
        <f>C669</f>
        <v>PhD NN</v>
      </c>
      <c r="D681" s="2"/>
      <c r="E681" s="37">
        <f>D681*1.02*E669</f>
        <v>0</v>
      </c>
      <c r="F681" s="37">
        <f>D681*(1.02^2)*F669</f>
        <v>0</v>
      </c>
      <c r="G681" s="37">
        <f>D681*(1.02)^3*G669</f>
        <v>0</v>
      </c>
      <c r="H681" s="37">
        <f>D681*(1.02^4)*H669</f>
        <v>0</v>
      </c>
      <c r="I681" s="37">
        <f>D681*(1.02^5)*I669</f>
        <v>0</v>
      </c>
      <c r="J681" s="37">
        <f>D681*(1.02^6)*J669</f>
        <v>0</v>
      </c>
      <c r="K681" s="37">
        <f>D681*(1.02^7)*K669</f>
        <v>0</v>
      </c>
      <c r="L681" s="39">
        <f t="shared" si="732"/>
        <v>0</v>
      </c>
      <c r="M681" s="26"/>
      <c r="N681" s="262"/>
      <c r="O681" s="116" t="str">
        <f>O669</f>
        <v>PhD NN</v>
      </c>
      <c r="P681" s="2"/>
      <c r="Q681" s="37">
        <f>P681*1.02*Q669</f>
        <v>0</v>
      </c>
      <c r="R681" s="37">
        <f>P681*(1.02^2)*R669</f>
        <v>0</v>
      </c>
      <c r="S681" s="37">
        <f>P681*(1.02)^3*S669</f>
        <v>0</v>
      </c>
      <c r="T681" s="37">
        <f>P681*(1.02^4)*T669</f>
        <v>0</v>
      </c>
      <c r="U681" s="37">
        <f>P681*(1.02^5)*U669</f>
        <v>0</v>
      </c>
      <c r="V681" s="37">
        <f>P681*(1.02^6)*V669</f>
        <v>0</v>
      </c>
      <c r="W681" s="37">
        <f>P681*(1.02^7)*W669</f>
        <v>0</v>
      </c>
      <c r="X681" s="39">
        <f t="shared" si="733"/>
        <v>0</v>
      </c>
      <c r="Y681" s="26"/>
      <c r="Z681" s="224"/>
    </row>
    <row r="682" spans="1:26" x14ac:dyDescent="0.25">
      <c r="A682" s="26"/>
      <c r="B682" s="262"/>
      <c r="C682" s="40" t="s">
        <v>6</v>
      </c>
      <c r="D682" s="3">
        <f>D612</f>
        <v>0</v>
      </c>
      <c r="E682" s="41"/>
      <c r="F682" s="41"/>
      <c r="G682" s="41"/>
      <c r="H682" s="41"/>
      <c r="I682" s="41"/>
      <c r="J682" s="41"/>
      <c r="K682" s="41"/>
      <c r="L682" s="42"/>
      <c r="M682" s="26"/>
      <c r="N682" s="262"/>
      <c r="O682" s="40" t="s">
        <v>6</v>
      </c>
      <c r="P682" s="43">
        <f>D682</f>
        <v>0</v>
      </c>
      <c r="Q682" s="41"/>
      <c r="R682" s="41"/>
      <c r="S682" s="41"/>
      <c r="T682" s="41"/>
      <c r="U682" s="41"/>
      <c r="V682" s="41"/>
      <c r="W682" s="41"/>
      <c r="X682" s="42"/>
      <c r="Y682" s="26"/>
      <c r="Z682" s="224"/>
    </row>
    <row r="683" spans="1:26" ht="15.75" thickBot="1" x14ac:dyDescent="0.3">
      <c r="A683" s="26"/>
      <c r="B683" s="263"/>
      <c r="C683" s="31" t="s">
        <v>7</v>
      </c>
      <c r="D683" s="31"/>
      <c r="E683" s="44">
        <f t="shared" ref="E683:K683" si="750">SUM(E673:E675)+SUM(E677:E681)</f>
        <v>0</v>
      </c>
      <c r="F683" s="44">
        <f t="shared" si="750"/>
        <v>0</v>
      </c>
      <c r="G683" s="44">
        <f t="shared" si="750"/>
        <v>0</v>
      </c>
      <c r="H683" s="44">
        <f t="shared" si="750"/>
        <v>0</v>
      </c>
      <c r="I683" s="44">
        <f t="shared" si="750"/>
        <v>0</v>
      </c>
      <c r="J683" s="44">
        <f t="shared" si="750"/>
        <v>0</v>
      </c>
      <c r="K683" s="44">
        <f t="shared" si="750"/>
        <v>0</v>
      </c>
      <c r="L683" s="45">
        <f>SUM(E683:K683)</f>
        <v>0</v>
      </c>
      <c r="M683" s="26"/>
      <c r="N683" s="263"/>
      <c r="O683" s="31" t="s">
        <v>7</v>
      </c>
      <c r="P683" s="31"/>
      <c r="Q683" s="44">
        <f t="shared" ref="Q683:W683" si="751">SUM(Q673:Q675)+SUM(Q677:Q681)</f>
        <v>0</v>
      </c>
      <c r="R683" s="44">
        <f t="shared" si="751"/>
        <v>0</v>
      </c>
      <c r="S683" s="44">
        <f t="shared" si="751"/>
        <v>0</v>
      </c>
      <c r="T683" s="44">
        <f t="shared" si="751"/>
        <v>0</v>
      </c>
      <c r="U683" s="44">
        <f t="shared" si="751"/>
        <v>0</v>
      </c>
      <c r="V683" s="44">
        <f t="shared" si="751"/>
        <v>0</v>
      </c>
      <c r="W683" s="44">
        <f t="shared" si="751"/>
        <v>0</v>
      </c>
      <c r="X683" s="45">
        <f>SUM(Q683:W683)</f>
        <v>0</v>
      </c>
      <c r="Y683" s="26"/>
      <c r="Z683" s="224"/>
    </row>
    <row r="684" spans="1:26" x14ac:dyDescent="0.25">
      <c r="A684" s="26"/>
      <c r="B684" s="261" t="s">
        <v>8</v>
      </c>
      <c r="C684" s="112" t="s">
        <v>28</v>
      </c>
      <c r="D684" s="112"/>
      <c r="E684" s="35">
        <f t="shared" ref="E684:K684" si="752">+E671</f>
        <v>2023</v>
      </c>
      <c r="F684" s="35">
        <f t="shared" si="752"/>
        <v>2024</v>
      </c>
      <c r="G684" s="35">
        <f t="shared" si="752"/>
        <v>2025</v>
      </c>
      <c r="H684" s="35">
        <f t="shared" si="752"/>
        <v>2026</v>
      </c>
      <c r="I684" s="35">
        <f t="shared" si="752"/>
        <v>2027</v>
      </c>
      <c r="J684" s="35">
        <f t="shared" si="752"/>
        <v>2028</v>
      </c>
      <c r="K684" s="35">
        <f t="shared" si="752"/>
        <v>2029</v>
      </c>
      <c r="L684" s="28" t="s">
        <v>5</v>
      </c>
      <c r="M684" s="26"/>
      <c r="N684" s="261" t="s">
        <v>8</v>
      </c>
      <c r="O684" s="112" t="s">
        <v>9</v>
      </c>
      <c r="P684" s="112"/>
      <c r="Q684" s="35">
        <f t="shared" ref="Q684:W684" si="753">+Q671</f>
        <v>2023</v>
      </c>
      <c r="R684" s="35">
        <f t="shared" si="753"/>
        <v>2024</v>
      </c>
      <c r="S684" s="35">
        <f t="shared" si="753"/>
        <v>2025</v>
      </c>
      <c r="T684" s="35">
        <f t="shared" si="753"/>
        <v>2026</v>
      </c>
      <c r="U684" s="35">
        <f t="shared" si="753"/>
        <v>2027</v>
      </c>
      <c r="V684" s="35">
        <f t="shared" si="753"/>
        <v>2028</v>
      </c>
      <c r="W684" s="35">
        <f t="shared" si="753"/>
        <v>2029</v>
      </c>
      <c r="X684" s="28" t="s">
        <v>5</v>
      </c>
      <c r="Y684" s="26"/>
      <c r="Z684" s="224"/>
    </row>
    <row r="685" spans="1:26" x14ac:dyDescent="0.25">
      <c r="A685" s="26"/>
      <c r="B685" s="262"/>
      <c r="C685" s="276"/>
      <c r="D685" s="277"/>
      <c r="E685" s="4"/>
      <c r="F685" s="4"/>
      <c r="G685" s="4"/>
      <c r="H685" s="4"/>
      <c r="I685" s="4"/>
      <c r="J685" s="4"/>
      <c r="K685" s="4"/>
      <c r="L685" s="38">
        <f t="shared" ref="L685:L691" si="754">SUM(E685:K685)</f>
        <v>0</v>
      </c>
      <c r="M685" s="26"/>
      <c r="N685" s="262"/>
      <c r="O685" s="276"/>
      <c r="P685" s="277"/>
      <c r="Q685" s="4"/>
      <c r="R685" s="4"/>
      <c r="S685" s="4"/>
      <c r="T685" s="4"/>
      <c r="U685" s="4"/>
      <c r="V685" s="4"/>
      <c r="W685" s="4"/>
      <c r="X685" s="38">
        <f>SUM(Q685:W685)</f>
        <v>0</v>
      </c>
      <c r="Y685" s="26"/>
      <c r="Z685" s="224"/>
    </row>
    <row r="686" spans="1:26" x14ac:dyDescent="0.25">
      <c r="A686" s="26"/>
      <c r="B686" s="262"/>
      <c r="C686" s="110"/>
      <c r="D686" s="111"/>
      <c r="E686" s="4"/>
      <c r="F686" s="4"/>
      <c r="G686" s="4"/>
      <c r="H686" s="4"/>
      <c r="I686" s="4"/>
      <c r="J686" s="4"/>
      <c r="K686" s="4"/>
      <c r="L686" s="38">
        <f t="shared" si="754"/>
        <v>0</v>
      </c>
      <c r="M686" s="26"/>
      <c r="N686" s="262"/>
      <c r="O686" s="110"/>
      <c r="P686" s="111"/>
      <c r="Q686" s="4"/>
      <c r="R686" s="4"/>
      <c r="S686" s="4"/>
      <c r="T686" s="4"/>
      <c r="U686" s="4"/>
      <c r="V686" s="4"/>
      <c r="W686" s="4"/>
      <c r="X686" s="38">
        <f t="shared" ref="X686:X688" si="755">SUM(Q686:W686)</f>
        <v>0</v>
      </c>
      <c r="Y686" s="26"/>
      <c r="Z686" s="224"/>
    </row>
    <row r="687" spans="1:26" x14ac:dyDescent="0.25">
      <c r="A687" s="26"/>
      <c r="B687" s="262"/>
      <c r="C687" s="110"/>
      <c r="D687" s="111"/>
      <c r="E687" s="4"/>
      <c r="F687" s="4"/>
      <c r="G687" s="4"/>
      <c r="H687" s="4"/>
      <c r="I687" s="4"/>
      <c r="J687" s="4"/>
      <c r="K687" s="4"/>
      <c r="L687" s="38">
        <f t="shared" si="754"/>
        <v>0</v>
      </c>
      <c r="M687" s="26"/>
      <c r="N687" s="262"/>
      <c r="O687" s="110"/>
      <c r="P687" s="111"/>
      <c r="Q687" s="4"/>
      <c r="R687" s="4"/>
      <c r="S687" s="4"/>
      <c r="T687" s="4"/>
      <c r="U687" s="4"/>
      <c r="V687" s="4"/>
      <c r="W687" s="4"/>
      <c r="X687" s="38">
        <f t="shared" si="755"/>
        <v>0</v>
      </c>
      <c r="Y687" s="26"/>
      <c r="Z687" s="224"/>
    </row>
    <row r="688" spans="1:26" x14ac:dyDescent="0.25">
      <c r="A688" s="26"/>
      <c r="B688" s="262"/>
      <c r="C688" s="110"/>
      <c r="D688" s="111"/>
      <c r="E688" s="4"/>
      <c r="F688" s="4"/>
      <c r="G688" s="4"/>
      <c r="H688" s="4"/>
      <c r="I688" s="4"/>
      <c r="J688" s="4"/>
      <c r="K688" s="4"/>
      <c r="L688" s="38">
        <f t="shared" si="754"/>
        <v>0</v>
      </c>
      <c r="M688" s="26"/>
      <c r="N688" s="262"/>
      <c r="O688" s="110"/>
      <c r="P688" s="111"/>
      <c r="Q688" s="4"/>
      <c r="R688" s="4"/>
      <c r="S688" s="4"/>
      <c r="T688" s="4"/>
      <c r="U688" s="4"/>
      <c r="V688" s="4"/>
      <c r="W688" s="4"/>
      <c r="X688" s="38">
        <f t="shared" si="755"/>
        <v>0</v>
      </c>
      <c r="Y688" s="26"/>
      <c r="Z688" s="224"/>
    </row>
    <row r="689" spans="1:26" x14ac:dyDescent="0.25">
      <c r="A689" s="26"/>
      <c r="B689" s="262"/>
      <c r="C689" s="278"/>
      <c r="D689" s="222"/>
      <c r="E689" s="4"/>
      <c r="F689" s="4"/>
      <c r="G689" s="4"/>
      <c r="H689" s="4"/>
      <c r="I689" s="4"/>
      <c r="J689" s="4"/>
      <c r="K689" s="4"/>
      <c r="L689" s="38">
        <f t="shared" si="754"/>
        <v>0</v>
      </c>
      <c r="M689" s="26"/>
      <c r="N689" s="262"/>
      <c r="O689" s="278"/>
      <c r="P689" s="222"/>
      <c r="Q689" s="4"/>
      <c r="R689" s="4"/>
      <c r="S689" s="4"/>
      <c r="T689" s="4"/>
      <c r="U689" s="4"/>
      <c r="V689" s="4"/>
      <c r="W689" s="4"/>
      <c r="X689" s="38">
        <f>SUM(Q689:W689)</f>
        <v>0</v>
      </c>
      <c r="Y689" s="26"/>
      <c r="Z689" s="224"/>
    </row>
    <row r="690" spans="1:26" x14ac:dyDescent="0.25">
      <c r="A690" s="26"/>
      <c r="B690" s="262"/>
      <c r="C690" s="219"/>
      <c r="D690" s="220"/>
      <c r="E690" s="4"/>
      <c r="F690" s="4"/>
      <c r="G690" s="4"/>
      <c r="H690" s="4"/>
      <c r="I690" s="4"/>
      <c r="J690" s="4"/>
      <c r="K690" s="4"/>
      <c r="L690" s="38">
        <f t="shared" si="754"/>
        <v>0</v>
      </c>
      <c r="M690" s="26"/>
      <c r="N690" s="262"/>
      <c r="O690" s="219"/>
      <c r="P690" s="220"/>
      <c r="Q690" s="4"/>
      <c r="R690" s="4"/>
      <c r="S690" s="4"/>
      <c r="T690" s="4"/>
      <c r="U690" s="4"/>
      <c r="V690" s="4"/>
      <c r="W690" s="4"/>
      <c r="X690" s="38">
        <f>SUM(Q690:W690)</f>
        <v>0</v>
      </c>
      <c r="Y690" s="26"/>
      <c r="Z690" s="224"/>
    </row>
    <row r="691" spans="1:26" ht="15.75" thickBot="1" x14ac:dyDescent="0.3">
      <c r="A691" s="26"/>
      <c r="B691" s="263"/>
      <c r="C691" s="31" t="s">
        <v>10</v>
      </c>
      <c r="D691" s="31"/>
      <c r="E691" s="44">
        <f t="shared" ref="E691:K691" si="756">ROUND(SUM(E685:E690),0)</f>
        <v>0</v>
      </c>
      <c r="F691" s="44">
        <f t="shared" si="756"/>
        <v>0</v>
      </c>
      <c r="G691" s="44">
        <f t="shared" si="756"/>
        <v>0</v>
      </c>
      <c r="H691" s="44">
        <f t="shared" si="756"/>
        <v>0</v>
      </c>
      <c r="I691" s="44">
        <f t="shared" si="756"/>
        <v>0</v>
      </c>
      <c r="J691" s="44">
        <f t="shared" si="756"/>
        <v>0</v>
      </c>
      <c r="K691" s="44">
        <f t="shared" si="756"/>
        <v>0</v>
      </c>
      <c r="L691" s="45">
        <f t="shared" si="754"/>
        <v>0</v>
      </c>
      <c r="M691" s="26"/>
      <c r="N691" s="263"/>
      <c r="O691" s="31" t="s">
        <v>10</v>
      </c>
      <c r="P691" s="31"/>
      <c r="Q691" s="44">
        <f t="shared" ref="Q691:W691" si="757">ROUND(SUM(Q685:Q690),0)</f>
        <v>0</v>
      </c>
      <c r="R691" s="44">
        <f t="shared" si="757"/>
        <v>0</v>
      </c>
      <c r="S691" s="44">
        <f t="shared" si="757"/>
        <v>0</v>
      </c>
      <c r="T691" s="44">
        <f t="shared" si="757"/>
        <v>0</v>
      </c>
      <c r="U691" s="44">
        <f t="shared" si="757"/>
        <v>0</v>
      </c>
      <c r="V691" s="44">
        <f t="shared" si="757"/>
        <v>0</v>
      </c>
      <c r="W691" s="44">
        <f t="shared" si="757"/>
        <v>0</v>
      </c>
      <c r="X691" s="45">
        <f>SUM(Q691:W691)</f>
        <v>0</v>
      </c>
      <c r="Y691" s="26"/>
      <c r="Z691" s="224"/>
    </row>
    <row r="692" spans="1:26" ht="18.75" x14ac:dyDescent="0.25">
      <c r="A692" s="53"/>
      <c r="B692" s="261" t="s">
        <v>11</v>
      </c>
      <c r="C692" s="112" t="s">
        <v>12</v>
      </c>
      <c r="D692" s="112"/>
      <c r="E692" s="35">
        <f t="shared" ref="E692:K692" si="758">E659</f>
        <v>2023</v>
      </c>
      <c r="F692" s="35">
        <f t="shared" si="758"/>
        <v>2024</v>
      </c>
      <c r="G692" s="35">
        <f t="shared" si="758"/>
        <v>2025</v>
      </c>
      <c r="H692" s="35">
        <f t="shared" si="758"/>
        <v>2026</v>
      </c>
      <c r="I692" s="35">
        <f t="shared" si="758"/>
        <v>2027</v>
      </c>
      <c r="J692" s="35">
        <f t="shared" si="758"/>
        <v>2028</v>
      </c>
      <c r="K692" s="35">
        <f t="shared" si="758"/>
        <v>2029</v>
      </c>
      <c r="L692" s="28" t="s">
        <v>5</v>
      </c>
      <c r="M692" s="26"/>
      <c r="N692" s="261" t="s">
        <v>11</v>
      </c>
      <c r="O692" s="112" t="s">
        <v>12</v>
      </c>
      <c r="P692" s="112"/>
      <c r="Q692" s="35">
        <f t="shared" ref="Q692:W692" si="759">Q659</f>
        <v>2023</v>
      </c>
      <c r="R692" s="35">
        <f t="shared" si="759"/>
        <v>2024</v>
      </c>
      <c r="S692" s="35">
        <f t="shared" si="759"/>
        <v>2025</v>
      </c>
      <c r="T692" s="35">
        <f t="shared" si="759"/>
        <v>2026</v>
      </c>
      <c r="U692" s="35">
        <f t="shared" si="759"/>
        <v>2027</v>
      </c>
      <c r="V692" s="35">
        <f t="shared" si="759"/>
        <v>2028</v>
      </c>
      <c r="W692" s="35">
        <f t="shared" si="759"/>
        <v>2029</v>
      </c>
      <c r="X692" s="28" t="s">
        <v>5</v>
      </c>
      <c r="Y692" s="26"/>
      <c r="Z692" s="224"/>
    </row>
    <row r="693" spans="1:26" x14ac:dyDescent="0.25">
      <c r="A693" s="26"/>
      <c r="B693" s="262"/>
      <c r="C693" s="276"/>
      <c r="D693" s="277"/>
      <c r="E693" s="4"/>
      <c r="F693" s="4"/>
      <c r="G693" s="4"/>
      <c r="H693" s="4"/>
      <c r="I693" s="4"/>
      <c r="J693" s="4"/>
      <c r="K693" s="4"/>
      <c r="L693" s="38">
        <f t="shared" ref="L693:L698" si="760">SUM(E693:K693)</f>
        <v>0</v>
      </c>
      <c r="M693" s="26"/>
      <c r="N693" s="262"/>
      <c r="O693" s="276"/>
      <c r="P693" s="277"/>
      <c r="Q693" s="4"/>
      <c r="R693" s="4"/>
      <c r="S693" s="4"/>
      <c r="T693" s="4"/>
      <c r="U693" s="4"/>
      <c r="V693" s="4"/>
      <c r="W693" s="4"/>
      <c r="X693" s="38">
        <f t="shared" ref="X693:X698" si="761">SUM(Q693:W693)</f>
        <v>0</v>
      </c>
      <c r="Y693" s="26"/>
      <c r="Z693" s="224"/>
    </row>
    <row r="694" spans="1:26" x14ac:dyDescent="0.25">
      <c r="A694" s="26"/>
      <c r="B694" s="262"/>
      <c r="C694" s="110"/>
      <c r="D694" s="111"/>
      <c r="E694" s="4"/>
      <c r="F694" s="4"/>
      <c r="G694" s="4"/>
      <c r="H694" s="4"/>
      <c r="I694" s="4"/>
      <c r="J694" s="4"/>
      <c r="K694" s="4"/>
      <c r="L694" s="38">
        <f t="shared" si="760"/>
        <v>0</v>
      </c>
      <c r="M694" s="26"/>
      <c r="N694" s="262"/>
      <c r="O694" s="110"/>
      <c r="P694" s="111"/>
      <c r="Q694" s="4"/>
      <c r="R694" s="4"/>
      <c r="S694" s="4"/>
      <c r="T694" s="4"/>
      <c r="U694" s="4"/>
      <c r="V694" s="4"/>
      <c r="W694" s="4"/>
      <c r="X694" s="38">
        <f t="shared" si="761"/>
        <v>0</v>
      </c>
      <c r="Y694" s="26"/>
      <c r="Z694" s="224"/>
    </row>
    <row r="695" spans="1:26" x14ac:dyDescent="0.25">
      <c r="A695" s="26"/>
      <c r="B695" s="262"/>
      <c r="C695" s="110"/>
      <c r="D695" s="111"/>
      <c r="E695" s="4"/>
      <c r="F695" s="4"/>
      <c r="G695" s="4"/>
      <c r="H695" s="4"/>
      <c r="I695" s="4"/>
      <c r="J695" s="4"/>
      <c r="K695" s="4"/>
      <c r="L695" s="38">
        <f t="shared" si="760"/>
        <v>0</v>
      </c>
      <c r="M695" s="26"/>
      <c r="N695" s="262"/>
      <c r="O695" s="110"/>
      <c r="P695" s="111"/>
      <c r="Q695" s="4"/>
      <c r="R695" s="4"/>
      <c r="S695" s="4"/>
      <c r="T695" s="4"/>
      <c r="U695" s="4"/>
      <c r="V695" s="4"/>
      <c r="W695" s="4"/>
      <c r="X695" s="38">
        <f t="shared" si="761"/>
        <v>0</v>
      </c>
      <c r="Y695" s="26"/>
      <c r="Z695" s="224"/>
    </row>
    <row r="696" spans="1:26" x14ac:dyDescent="0.25">
      <c r="A696" s="26"/>
      <c r="B696" s="262"/>
      <c r="C696" s="110"/>
      <c r="D696" s="111"/>
      <c r="E696" s="4"/>
      <c r="F696" s="4"/>
      <c r="G696" s="4"/>
      <c r="H696" s="4"/>
      <c r="I696" s="4"/>
      <c r="J696" s="4"/>
      <c r="K696" s="4"/>
      <c r="L696" s="38">
        <f t="shared" si="760"/>
        <v>0</v>
      </c>
      <c r="M696" s="26"/>
      <c r="N696" s="262"/>
      <c r="O696" s="110"/>
      <c r="P696" s="111"/>
      <c r="Q696" s="4"/>
      <c r="R696" s="4"/>
      <c r="S696" s="4"/>
      <c r="T696" s="4"/>
      <c r="U696" s="4"/>
      <c r="V696" s="4"/>
      <c r="W696" s="4"/>
      <c r="X696" s="38">
        <f t="shared" si="761"/>
        <v>0</v>
      </c>
      <c r="Y696" s="26"/>
      <c r="Z696" s="224"/>
    </row>
    <row r="697" spans="1:26" x14ac:dyDescent="0.25">
      <c r="A697" s="26"/>
      <c r="B697" s="262"/>
      <c r="C697" s="219"/>
      <c r="D697" s="220"/>
      <c r="E697" s="4"/>
      <c r="F697" s="4"/>
      <c r="G697" s="4"/>
      <c r="H697" s="4"/>
      <c r="I697" s="4"/>
      <c r="J697" s="4"/>
      <c r="K697" s="4"/>
      <c r="L697" s="38">
        <f t="shared" si="760"/>
        <v>0</v>
      </c>
      <c r="M697" s="26"/>
      <c r="N697" s="262"/>
      <c r="O697" s="219"/>
      <c r="P697" s="220"/>
      <c r="Q697" s="4"/>
      <c r="R697" s="4"/>
      <c r="S697" s="4"/>
      <c r="T697" s="4"/>
      <c r="U697" s="4"/>
      <c r="V697" s="4"/>
      <c r="W697" s="4"/>
      <c r="X697" s="38">
        <f t="shared" si="761"/>
        <v>0</v>
      </c>
      <c r="Y697" s="26"/>
      <c r="Z697" s="224"/>
    </row>
    <row r="698" spans="1:26" ht="15.75" thickBot="1" x14ac:dyDescent="0.3">
      <c r="A698" s="26"/>
      <c r="B698" s="263"/>
      <c r="C698" s="31" t="s">
        <v>29</v>
      </c>
      <c r="D698" s="31"/>
      <c r="E698" s="44">
        <f t="shared" ref="E698:K698" si="762">ROUND(SUM(E693:E697),0)</f>
        <v>0</v>
      </c>
      <c r="F698" s="44">
        <f t="shared" si="762"/>
        <v>0</v>
      </c>
      <c r="G698" s="44">
        <f t="shared" si="762"/>
        <v>0</v>
      </c>
      <c r="H698" s="44">
        <f t="shared" si="762"/>
        <v>0</v>
      </c>
      <c r="I698" s="44">
        <f t="shared" si="762"/>
        <v>0</v>
      </c>
      <c r="J698" s="44">
        <f t="shared" si="762"/>
        <v>0</v>
      </c>
      <c r="K698" s="44">
        <f t="shared" si="762"/>
        <v>0</v>
      </c>
      <c r="L698" s="45">
        <f t="shared" si="760"/>
        <v>0</v>
      </c>
      <c r="M698" s="26"/>
      <c r="N698" s="263"/>
      <c r="O698" s="31" t="s">
        <v>13</v>
      </c>
      <c r="P698" s="31"/>
      <c r="Q698" s="44">
        <f t="shared" ref="Q698:W698" si="763">ROUND(SUM(Q693:Q697),0)</f>
        <v>0</v>
      </c>
      <c r="R698" s="44">
        <f t="shared" si="763"/>
        <v>0</v>
      </c>
      <c r="S698" s="44">
        <f t="shared" si="763"/>
        <v>0</v>
      </c>
      <c r="T698" s="44">
        <f t="shared" si="763"/>
        <v>0</v>
      </c>
      <c r="U698" s="44">
        <f t="shared" si="763"/>
        <v>0</v>
      </c>
      <c r="V698" s="44">
        <f t="shared" si="763"/>
        <v>0</v>
      </c>
      <c r="W698" s="44">
        <f t="shared" si="763"/>
        <v>0</v>
      </c>
      <c r="X698" s="45">
        <f t="shared" si="761"/>
        <v>0</v>
      </c>
      <c r="Y698" s="26"/>
      <c r="Z698" s="224"/>
    </row>
    <row r="699" spans="1:26" x14ac:dyDescent="0.25">
      <c r="A699" s="26"/>
      <c r="B699" s="261" t="s">
        <v>31</v>
      </c>
      <c r="C699" s="112" t="s">
        <v>19</v>
      </c>
      <c r="D699" s="112"/>
      <c r="E699" s="35">
        <f>E659</f>
        <v>2023</v>
      </c>
      <c r="F699" s="35">
        <f t="shared" ref="F699:K699" si="764">F659</f>
        <v>2024</v>
      </c>
      <c r="G699" s="35">
        <f t="shared" si="764"/>
        <v>2025</v>
      </c>
      <c r="H699" s="35">
        <f t="shared" si="764"/>
        <v>2026</v>
      </c>
      <c r="I699" s="35">
        <f t="shared" si="764"/>
        <v>2027</v>
      </c>
      <c r="J699" s="35">
        <f t="shared" si="764"/>
        <v>2028</v>
      </c>
      <c r="K699" s="35">
        <f t="shared" si="764"/>
        <v>2029</v>
      </c>
      <c r="L699" s="28" t="s">
        <v>5</v>
      </c>
      <c r="M699" s="26"/>
      <c r="N699" s="261" t="s">
        <v>31</v>
      </c>
      <c r="O699" s="112" t="s">
        <v>19</v>
      </c>
      <c r="P699" s="112"/>
      <c r="Q699" s="35">
        <f>Q659</f>
        <v>2023</v>
      </c>
      <c r="R699" s="35">
        <f t="shared" ref="R699:W699" si="765">R659</f>
        <v>2024</v>
      </c>
      <c r="S699" s="35">
        <f t="shared" si="765"/>
        <v>2025</v>
      </c>
      <c r="T699" s="35">
        <f t="shared" si="765"/>
        <v>2026</v>
      </c>
      <c r="U699" s="35">
        <f t="shared" si="765"/>
        <v>2027</v>
      </c>
      <c r="V699" s="35">
        <f t="shared" si="765"/>
        <v>2028</v>
      </c>
      <c r="W699" s="35">
        <f t="shared" si="765"/>
        <v>2029</v>
      </c>
      <c r="X699" s="28" t="s">
        <v>5</v>
      </c>
      <c r="Y699" s="26"/>
      <c r="Z699" s="224"/>
    </row>
    <row r="700" spans="1:26" x14ac:dyDescent="0.25">
      <c r="A700" s="26"/>
      <c r="B700" s="262"/>
      <c r="C700" s="276"/>
      <c r="D700" s="277"/>
      <c r="E700" s="4"/>
      <c r="F700" s="4"/>
      <c r="G700" s="4"/>
      <c r="H700" s="4"/>
      <c r="I700" s="4"/>
      <c r="J700" s="4"/>
      <c r="K700" s="4"/>
      <c r="L700" s="38">
        <f>SUM(E700:K700)</f>
        <v>0</v>
      </c>
      <c r="M700" s="26"/>
      <c r="N700" s="262"/>
      <c r="O700" s="276"/>
      <c r="P700" s="277"/>
      <c r="Q700" s="4"/>
      <c r="R700" s="4"/>
      <c r="S700" s="4"/>
      <c r="T700" s="4"/>
      <c r="U700" s="4"/>
      <c r="V700" s="4"/>
      <c r="W700" s="4"/>
      <c r="X700" s="38">
        <f t="shared" ref="X700:X703" si="766">SUM(Q700:W700)</f>
        <v>0</v>
      </c>
      <c r="Y700" s="26"/>
      <c r="Z700" s="224"/>
    </row>
    <row r="701" spans="1:26" x14ac:dyDescent="0.25">
      <c r="A701" s="26"/>
      <c r="B701" s="262"/>
      <c r="C701" s="110"/>
      <c r="D701" s="111"/>
      <c r="E701" s="4"/>
      <c r="F701" s="4"/>
      <c r="G701" s="4"/>
      <c r="H701" s="4"/>
      <c r="I701" s="4"/>
      <c r="J701" s="4"/>
      <c r="K701" s="4"/>
      <c r="L701" s="38">
        <f>SUM(E701:K701)</f>
        <v>0</v>
      </c>
      <c r="M701" s="26"/>
      <c r="N701" s="262"/>
      <c r="O701" s="110"/>
      <c r="P701" s="111"/>
      <c r="Q701" s="4"/>
      <c r="R701" s="4"/>
      <c r="S701" s="4"/>
      <c r="T701" s="4"/>
      <c r="U701" s="4"/>
      <c r="V701" s="4"/>
      <c r="W701" s="4"/>
      <c r="X701" s="38">
        <f t="shared" si="766"/>
        <v>0</v>
      </c>
      <c r="Y701" s="26"/>
      <c r="Z701" s="224"/>
    </row>
    <row r="702" spans="1:26" x14ac:dyDescent="0.25">
      <c r="A702" s="26"/>
      <c r="B702" s="262"/>
      <c r="C702" s="219"/>
      <c r="D702" s="220"/>
      <c r="E702" s="4"/>
      <c r="F702" s="4"/>
      <c r="G702" s="4"/>
      <c r="H702" s="4"/>
      <c r="I702" s="4"/>
      <c r="J702" s="4"/>
      <c r="K702" s="4"/>
      <c r="L702" s="38">
        <f>SUM(E702:K702)</f>
        <v>0</v>
      </c>
      <c r="M702" s="26"/>
      <c r="N702" s="262"/>
      <c r="O702" s="219"/>
      <c r="P702" s="220"/>
      <c r="Q702" s="4"/>
      <c r="R702" s="4"/>
      <c r="S702" s="4"/>
      <c r="T702" s="4"/>
      <c r="U702" s="4"/>
      <c r="V702" s="4"/>
      <c r="W702" s="4"/>
      <c r="X702" s="38">
        <f t="shared" si="766"/>
        <v>0</v>
      </c>
      <c r="Y702" s="26"/>
      <c r="Z702" s="224"/>
    </row>
    <row r="703" spans="1:26" ht="15.75" thickBot="1" x14ac:dyDescent="0.3">
      <c r="A703" s="26"/>
      <c r="B703" s="263"/>
      <c r="C703" s="31" t="s">
        <v>30</v>
      </c>
      <c r="D703" s="31"/>
      <c r="E703" s="44">
        <f t="shared" ref="E703:K703" si="767">ROUND(SUM(E700:E702),0)</f>
        <v>0</v>
      </c>
      <c r="F703" s="44">
        <f t="shared" si="767"/>
        <v>0</v>
      </c>
      <c r="G703" s="44">
        <f t="shared" si="767"/>
        <v>0</v>
      </c>
      <c r="H703" s="44">
        <f t="shared" si="767"/>
        <v>0</v>
      </c>
      <c r="I703" s="44">
        <f t="shared" si="767"/>
        <v>0</v>
      </c>
      <c r="J703" s="44">
        <f t="shared" si="767"/>
        <v>0</v>
      </c>
      <c r="K703" s="44">
        <f t="shared" si="767"/>
        <v>0</v>
      </c>
      <c r="L703" s="45">
        <f>SUM(E703:K703)</f>
        <v>0</v>
      </c>
      <c r="M703" s="26"/>
      <c r="N703" s="263"/>
      <c r="O703" s="31" t="s">
        <v>13</v>
      </c>
      <c r="P703" s="31"/>
      <c r="Q703" s="44">
        <f t="shared" ref="Q703:W703" si="768">ROUND(SUM(Q700:Q702),0)</f>
        <v>0</v>
      </c>
      <c r="R703" s="44">
        <f t="shared" si="768"/>
        <v>0</v>
      </c>
      <c r="S703" s="44">
        <f t="shared" si="768"/>
        <v>0</v>
      </c>
      <c r="T703" s="44">
        <f t="shared" si="768"/>
        <v>0</v>
      </c>
      <c r="U703" s="44">
        <f t="shared" si="768"/>
        <v>0</v>
      </c>
      <c r="V703" s="44">
        <f t="shared" si="768"/>
        <v>0</v>
      </c>
      <c r="W703" s="44">
        <f t="shared" si="768"/>
        <v>0</v>
      </c>
      <c r="X703" s="45">
        <f t="shared" si="766"/>
        <v>0</v>
      </c>
      <c r="Y703" s="26"/>
      <c r="Z703" s="224"/>
    </row>
    <row r="704" spans="1:26" x14ac:dyDescent="0.25">
      <c r="A704" s="26"/>
      <c r="B704" s="261" t="s">
        <v>33</v>
      </c>
      <c r="C704" s="112" t="s">
        <v>32</v>
      </c>
      <c r="D704" s="112"/>
      <c r="E704" s="35">
        <f>E659</f>
        <v>2023</v>
      </c>
      <c r="F704" s="35">
        <f t="shared" ref="F704:K704" si="769">F659</f>
        <v>2024</v>
      </c>
      <c r="G704" s="35">
        <f t="shared" si="769"/>
        <v>2025</v>
      </c>
      <c r="H704" s="35">
        <f t="shared" si="769"/>
        <v>2026</v>
      </c>
      <c r="I704" s="35">
        <f t="shared" si="769"/>
        <v>2027</v>
      </c>
      <c r="J704" s="35">
        <f t="shared" si="769"/>
        <v>2028</v>
      </c>
      <c r="K704" s="35">
        <f t="shared" si="769"/>
        <v>2029</v>
      </c>
      <c r="L704" s="28" t="s">
        <v>5</v>
      </c>
      <c r="M704" s="26"/>
      <c r="N704" s="261" t="s">
        <v>33</v>
      </c>
      <c r="O704" s="112" t="s">
        <v>32</v>
      </c>
      <c r="P704" s="112"/>
      <c r="Q704" s="35">
        <f>Q659</f>
        <v>2023</v>
      </c>
      <c r="R704" s="35">
        <f t="shared" ref="R704:W704" si="770">R659</f>
        <v>2024</v>
      </c>
      <c r="S704" s="35">
        <f t="shared" si="770"/>
        <v>2025</v>
      </c>
      <c r="T704" s="35">
        <f t="shared" si="770"/>
        <v>2026</v>
      </c>
      <c r="U704" s="35">
        <f t="shared" si="770"/>
        <v>2027</v>
      </c>
      <c r="V704" s="35">
        <f t="shared" si="770"/>
        <v>2028</v>
      </c>
      <c r="W704" s="35">
        <f t="shared" si="770"/>
        <v>2029</v>
      </c>
      <c r="X704" s="28" t="s">
        <v>5</v>
      </c>
      <c r="Y704" s="26"/>
      <c r="Z704" s="224"/>
    </row>
    <row r="705" spans="1:26" x14ac:dyDescent="0.25">
      <c r="A705" s="26"/>
      <c r="B705" s="262"/>
      <c r="C705" s="290"/>
      <c r="D705" s="291"/>
      <c r="E705" s="4"/>
      <c r="F705" s="4"/>
      <c r="G705" s="4"/>
      <c r="H705" s="4"/>
      <c r="I705" s="4"/>
      <c r="J705" s="4"/>
      <c r="K705" s="4"/>
      <c r="L705" s="38">
        <f>SUM(E705:K705)</f>
        <v>0</v>
      </c>
      <c r="M705" s="26"/>
      <c r="N705" s="262"/>
      <c r="O705" s="290"/>
      <c r="P705" s="291"/>
      <c r="Q705" s="4"/>
      <c r="R705" s="4"/>
      <c r="S705" s="4"/>
      <c r="T705" s="4"/>
      <c r="U705" s="4"/>
      <c r="V705" s="4"/>
      <c r="W705" s="4"/>
      <c r="X705" s="38">
        <f t="shared" ref="X705:X706" si="771">SUM(Q705:W705)</f>
        <v>0</v>
      </c>
      <c r="Y705" s="26"/>
      <c r="Z705" s="224"/>
    </row>
    <row r="706" spans="1:26" ht="15.75" thickBot="1" x14ac:dyDescent="0.3">
      <c r="A706" s="26"/>
      <c r="B706" s="263"/>
      <c r="C706" s="31" t="s">
        <v>34</v>
      </c>
      <c r="D706" s="31"/>
      <c r="E706" s="44">
        <f t="shared" ref="E706:K706" si="772">ROUND(SUM(E705:E705),0)</f>
        <v>0</v>
      </c>
      <c r="F706" s="44">
        <f t="shared" si="772"/>
        <v>0</v>
      </c>
      <c r="G706" s="44">
        <f t="shared" si="772"/>
        <v>0</v>
      </c>
      <c r="H706" s="44">
        <f t="shared" si="772"/>
        <v>0</v>
      </c>
      <c r="I706" s="44">
        <f t="shared" si="772"/>
        <v>0</v>
      </c>
      <c r="J706" s="44">
        <f t="shared" si="772"/>
        <v>0</v>
      </c>
      <c r="K706" s="44">
        <f t="shared" si="772"/>
        <v>0</v>
      </c>
      <c r="L706" s="45">
        <f>SUM(E706:K706)</f>
        <v>0</v>
      </c>
      <c r="M706" s="26"/>
      <c r="N706" s="263"/>
      <c r="O706" s="31" t="s">
        <v>34</v>
      </c>
      <c r="P706" s="31"/>
      <c r="Q706" s="44">
        <f t="shared" ref="Q706:W706" si="773">ROUND(SUM(Q705:Q705),0)</f>
        <v>0</v>
      </c>
      <c r="R706" s="44">
        <f t="shared" si="773"/>
        <v>0</v>
      </c>
      <c r="S706" s="44">
        <f t="shared" si="773"/>
        <v>0</v>
      </c>
      <c r="T706" s="44">
        <f t="shared" si="773"/>
        <v>0</v>
      </c>
      <c r="U706" s="44">
        <f t="shared" si="773"/>
        <v>0</v>
      </c>
      <c r="V706" s="44">
        <f t="shared" si="773"/>
        <v>0</v>
      </c>
      <c r="W706" s="44">
        <f t="shared" si="773"/>
        <v>0</v>
      </c>
      <c r="X706" s="45">
        <f t="shared" si="771"/>
        <v>0</v>
      </c>
      <c r="Y706" s="26"/>
      <c r="Z706" s="224"/>
    </row>
    <row r="707" spans="1:26" x14ac:dyDescent="0.25">
      <c r="A707" s="26"/>
      <c r="B707" s="261" t="s">
        <v>14</v>
      </c>
      <c r="C707" s="112"/>
      <c r="D707" s="112"/>
      <c r="E707" s="35">
        <f t="shared" ref="E707:K707" si="774">E659</f>
        <v>2023</v>
      </c>
      <c r="F707" s="35">
        <f t="shared" si="774"/>
        <v>2024</v>
      </c>
      <c r="G707" s="35">
        <f t="shared" si="774"/>
        <v>2025</v>
      </c>
      <c r="H707" s="35">
        <f t="shared" si="774"/>
        <v>2026</v>
      </c>
      <c r="I707" s="35">
        <f t="shared" si="774"/>
        <v>2027</v>
      </c>
      <c r="J707" s="35">
        <f t="shared" si="774"/>
        <v>2028</v>
      </c>
      <c r="K707" s="35">
        <f t="shared" si="774"/>
        <v>2029</v>
      </c>
      <c r="L707" s="28" t="s">
        <v>2</v>
      </c>
      <c r="M707" s="26"/>
      <c r="N707" s="261" t="s">
        <v>14</v>
      </c>
      <c r="O707" s="112"/>
      <c r="P707" s="112"/>
      <c r="Q707" s="35">
        <f t="shared" ref="Q707:W707" si="775">Q659</f>
        <v>2023</v>
      </c>
      <c r="R707" s="35">
        <f t="shared" si="775"/>
        <v>2024</v>
      </c>
      <c r="S707" s="35">
        <f t="shared" si="775"/>
        <v>2025</v>
      </c>
      <c r="T707" s="35">
        <f t="shared" si="775"/>
        <v>2026</v>
      </c>
      <c r="U707" s="35">
        <f t="shared" si="775"/>
        <v>2027</v>
      </c>
      <c r="V707" s="35">
        <f t="shared" si="775"/>
        <v>2028</v>
      </c>
      <c r="W707" s="35">
        <f t="shared" si="775"/>
        <v>2029</v>
      </c>
      <c r="X707" s="28" t="s">
        <v>2</v>
      </c>
      <c r="Y707" s="26"/>
      <c r="Z707" s="224"/>
    </row>
    <row r="708" spans="1:26" x14ac:dyDescent="0.25">
      <c r="A708" s="26"/>
      <c r="B708" s="262"/>
      <c r="C708" s="46" t="s">
        <v>35</v>
      </c>
      <c r="D708" s="46"/>
      <c r="E708" s="37">
        <f t="shared" ref="E708:K708" si="776">E683+E691+E698+E703+E706</f>
        <v>0</v>
      </c>
      <c r="F708" s="37">
        <f t="shared" si="776"/>
        <v>0</v>
      </c>
      <c r="G708" s="37">
        <f t="shared" si="776"/>
        <v>0</v>
      </c>
      <c r="H708" s="37">
        <f t="shared" si="776"/>
        <v>0</v>
      </c>
      <c r="I708" s="37">
        <f t="shared" si="776"/>
        <v>0</v>
      </c>
      <c r="J708" s="37">
        <f t="shared" si="776"/>
        <v>0</v>
      </c>
      <c r="K708" s="37">
        <f t="shared" si="776"/>
        <v>0</v>
      </c>
      <c r="L708" s="38">
        <f>SUM(E708:K708)</f>
        <v>0</v>
      </c>
      <c r="M708" s="26"/>
      <c r="N708" s="262"/>
      <c r="O708" s="46" t="s">
        <v>35</v>
      </c>
      <c r="P708" s="46"/>
      <c r="Q708" s="37">
        <f t="shared" ref="Q708:W708" si="777">Q683+Q691+Q698+Q703+Q706</f>
        <v>0</v>
      </c>
      <c r="R708" s="37">
        <f t="shared" si="777"/>
        <v>0</v>
      </c>
      <c r="S708" s="37">
        <f t="shared" si="777"/>
        <v>0</v>
      </c>
      <c r="T708" s="37">
        <f t="shared" si="777"/>
        <v>0</v>
      </c>
      <c r="U708" s="37">
        <f t="shared" si="777"/>
        <v>0</v>
      </c>
      <c r="V708" s="37">
        <f t="shared" si="777"/>
        <v>0</v>
      </c>
      <c r="W708" s="37">
        <f t="shared" si="777"/>
        <v>0</v>
      </c>
      <c r="X708" s="38">
        <f>SUM(Q708:W708)</f>
        <v>0</v>
      </c>
      <c r="Y708" s="26"/>
      <c r="Z708" s="224"/>
    </row>
    <row r="709" spans="1:26" x14ac:dyDescent="0.25">
      <c r="A709" s="26"/>
      <c r="B709" s="262"/>
      <c r="C709" s="46" t="str">
        <f>IF(S650="GTS-institute","Cost factor (GTS)","")</f>
        <v/>
      </c>
      <c r="D709" s="86" t="str">
        <f>IF(V655&lt;&gt;0,V655,"")</f>
        <v/>
      </c>
      <c r="E709" s="37" t="str">
        <f>IF(AND(V655&lt;&gt;0,S650="GTS-institute"),E683*D709-E683,"")</f>
        <v/>
      </c>
      <c r="F709" s="37" t="str">
        <f>IF(AND(V655&lt;&gt;0,S650="GTS-institute"),F683*D709-F683,"")</f>
        <v/>
      </c>
      <c r="G709" s="37" t="str">
        <f>IF(AND(V655&lt;&gt;0,S650="GTS-institute"),G683*D709-G683,"")</f>
        <v/>
      </c>
      <c r="H709" s="37" t="str">
        <f>IF(AND(V655&lt;&gt;0,S650="GTS-institute"),H683*D709-H683,"")</f>
        <v/>
      </c>
      <c r="I709" s="37" t="str">
        <f>IF(AND(V655&lt;&gt;0,S650="GTS-institute"),I683*D709-I683,"")</f>
        <v/>
      </c>
      <c r="J709" s="37" t="str">
        <f>IF(AND(V655&lt;&gt;0,S650="GTS-institute"),J683*D709-J683,"")</f>
        <v/>
      </c>
      <c r="K709" s="37" t="str">
        <f>IF(AND(V655&lt;&gt;0,S650="GTS-institute"),K683*D709-K683,"")</f>
        <v/>
      </c>
      <c r="L709" s="38"/>
      <c r="M709" s="26"/>
      <c r="N709" s="262"/>
      <c r="O709" s="46" t="str">
        <f>IF(S650="GTS-institute","Cost factor (GTS)","")</f>
        <v/>
      </c>
      <c r="P709" s="86" t="str">
        <f>IF(V655&lt;&gt;0,V655,"")</f>
        <v/>
      </c>
      <c r="Q709" s="37" t="str">
        <f>IF(AND(V655&lt;&gt;0,S650="GTS-institute"),Q683*D709-Q683,"")</f>
        <v/>
      </c>
      <c r="R709" s="37" t="str">
        <f>IF(AND(V655&lt;&gt;0,S650="GTS-institute"),R683*D709-R683,"")</f>
        <v/>
      </c>
      <c r="S709" s="37" t="str">
        <f>IF(AND(V655&lt;&gt;0,S650="GTS-institute"),S683*D709-S683,"")</f>
        <v/>
      </c>
      <c r="T709" s="37" t="str">
        <f>IF(AND(V655&lt;&gt;0,S650="GTS-institute"),T683*D709-T683,"")</f>
        <v/>
      </c>
      <c r="U709" s="37" t="str">
        <f>IF(AND(V655&lt;&gt;0,S650="GTS-institute"),U683*D709-U683,"")</f>
        <v/>
      </c>
      <c r="V709" s="37" t="str">
        <f>IF(AND(V655&lt;&gt;0,S650="GTS-institute"),V683*D709-V683,"")</f>
        <v/>
      </c>
      <c r="W709" s="37" t="str">
        <f>IF(AND(V655&lt;&gt;0,S650="GTS-institute"),W683*D709-W683,"")</f>
        <v/>
      </c>
      <c r="X709" s="38">
        <f>SUM(Q709:W709)</f>
        <v>0</v>
      </c>
      <c r="Y709" s="26"/>
      <c r="Z709" s="224"/>
    </row>
    <row r="710" spans="1:26" x14ac:dyDescent="0.25">
      <c r="A710" s="26"/>
      <c r="B710" s="262"/>
      <c r="C710" s="46" t="str">
        <f>IF(S650="GTS-institute","","Overhead rate")</f>
        <v>Overhead rate</v>
      </c>
      <c r="D710" s="87">
        <f>IF(C710="Overhead rate",V653,"0")</f>
        <v>0</v>
      </c>
      <c r="E710" s="37">
        <f>D710*(E708-E706)</f>
        <v>0</v>
      </c>
      <c r="F710" s="37">
        <f>D710*(F708-F706)</f>
        <v>0</v>
      </c>
      <c r="G710" s="37">
        <f>D710*(G708-G706)</f>
        <v>0</v>
      </c>
      <c r="H710" s="37">
        <f>D710*(H708-H706)</f>
        <v>0</v>
      </c>
      <c r="I710" s="37">
        <f>D710*(I708-I706)</f>
        <v>0</v>
      </c>
      <c r="J710" s="37">
        <f>D710*(J708-J706)</f>
        <v>0</v>
      </c>
      <c r="K710" s="37">
        <f>D710*(K708-K706)</f>
        <v>0</v>
      </c>
      <c r="L710" s="38">
        <f>SUM(E710:K710)</f>
        <v>0</v>
      </c>
      <c r="M710" s="26"/>
      <c r="N710" s="262"/>
      <c r="O710" s="46" t="str">
        <f>IF(S650="GTS-institute","","Overhead rate")</f>
        <v>Overhead rate</v>
      </c>
      <c r="P710" s="47">
        <f>D710</f>
        <v>0</v>
      </c>
      <c r="Q710" s="37">
        <f>P710*(Q708-Q706)</f>
        <v>0</v>
      </c>
      <c r="R710" s="37">
        <f>P710*(R708-R706)</f>
        <v>0</v>
      </c>
      <c r="S710" s="37">
        <f>P710*(S708-S706)</f>
        <v>0</v>
      </c>
      <c r="T710" s="37">
        <f>P710*(T708-T706)</f>
        <v>0</v>
      </c>
      <c r="U710" s="37">
        <f>P710*(U708-U706)</f>
        <v>0</v>
      </c>
      <c r="V710" s="37">
        <f>P710*(V708-V706)</f>
        <v>0</v>
      </c>
      <c r="W710" s="37">
        <f>P710*(W708-W706)</f>
        <v>0</v>
      </c>
      <c r="X710" s="38">
        <f>SUM(Q710:W710)</f>
        <v>0</v>
      </c>
      <c r="Y710" s="26"/>
      <c r="Z710" s="224"/>
    </row>
    <row r="711" spans="1:26" ht="15.75" thickBot="1" x14ac:dyDescent="0.3">
      <c r="A711" s="48"/>
      <c r="B711" s="263"/>
      <c r="C711" s="31" t="s">
        <v>15</v>
      </c>
      <c r="D711" s="31"/>
      <c r="E711" s="44">
        <f>SUM(E708:E710)</f>
        <v>0</v>
      </c>
      <c r="F711" s="44">
        <f t="shared" ref="F711:K711" si="778">SUM(F708:F710)</f>
        <v>0</v>
      </c>
      <c r="G711" s="44">
        <f t="shared" si="778"/>
        <v>0</v>
      </c>
      <c r="H711" s="44">
        <f t="shared" si="778"/>
        <v>0</v>
      </c>
      <c r="I711" s="44">
        <f t="shared" si="778"/>
        <v>0</v>
      </c>
      <c r="J711" s="44">
        <f t="shared" si="778"/>
        <v>0</v>
      </c>
      <c r="K711" s="44">
        <f t="shared" si="778"/>
        <v>0</v>
      </c>
      <c r="L711" s="45">
        <f>SUM(E711:K711)</f>
        <v>0</v>
      </c>
      <c r="M711" s="48"/>
      <c r="N711" s="263"/>
      <c r="O711" s="31" t="s">
        <v>15</v>
      </c>
      <c r="P711" s="31"/>
      <c r="Q711" s="44">
        <f t="shared" ref="Q711:W711" si="779">SUM(Q708:Q710)</f>
        <v>0</v>
      </c>
      <c r="R711" s="44">
        <f t="shared" si="779"/>
        <v>0</v>
      </c>
      <c r="S711" s="44">
        <f t="shared" si="779"/>
        <v>0</v>
      </c>
      <c r="T711" s="44">
        <f t="shared" si="779"/>
        <v>0</v>
      </c>
      <c r="U711" s="44">
        <f t="shared" si="779"/>
        <v>0</v>
      </c>
      <c r="V711" s="44">
        <f t="shared" si="779"/>
        <v>0</v>
      </c>
      <c r="W711" s="44">
        <f t="shared" si="779"/>
        <v>0</v>
      </c>
      <c r="X711" s="45">
        <f>SUM(Q711:W711)</f>
        <v>0</v>
      </c>
      <c r="Y711" s="48"/>
      <c r="Z711" s="224"/>
    </row>
    <row r="712" spans="1:26" ht="15.75" thickBot="1" x14ac:dyDescent="0.3">
      <c r="A712" s="49"/>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1"/>
      <c r="Z712" s="225"/>
    </row>
    <row r="714" spans="1:26" ht="15.75" thickBot="1" x14ac:dyDescent="0.3"/>
    <row r="715" spans="1:26" x14ac:dyDescent="0.25">
      <c r="A715" s="7"/>
      <c r="B715" s="8"/>
      <c r="C715" s="8"/>
      <c r="D715" s="8"/>
      <c r="E715" s="9">
        <f t="shared" ref="E715:K715" si="780">E15</f>
        <v>2023</v>
      </c>
      <c r="F715" s="9">
        <f t="shared" si="780"/>
        <v>2024</v>
      </c>
      <c r="G715" s="9">
        <f t="shared" si="780"/>
        <v>2025</v>
      </c>
      <c r="H715" s="9">
        <f t="shared" si="780"/>
        <v>2026</v>
      </c>
      <c r="I715" s="9">
        <f t="shared" si="780"/>
        <v>2027</v>
      </c>
      <c r="J715" s="9">
        <f t="shared" si="780"/>
        <v>2028</v>
      </c>
      <c r="K715" s="9">
        <f t="shared" si="780"/>
        <v>2029</v>
      </c>
      <c r="L715" s="9" t="s">
        <v>2</v>
      </c>
      <c r="M715" s="8"/>
      <c r="N715" s="8"/>
      <c r="O715" s="8"/>
      <c r="P715" s="8"/>
      <c r="Q715" s="8"/>
      <c r="R715" s="8"/>
      <c r="S715" s="8"/>
      <c r="T715" s="8"/>
      <c r="U715" s="8"/>
      <c r="V715" s="8"/>
      <c r="W715" s="8"/>
      <c r="X715" s="8"/>
      <c r="Y715" s="10"/>
      <c r="Z715" s="223" t="s">
        <v>14</v>
      </c>
    </row>
    <row r="716" spans="1:26" ht="18.75" customHeight="1" x14ac:dyDescent="0.25">
      <c r="A716" s="12"/>
      <c r="B716" s="181" t="s">
        <v>24</v>
      </c>
      <c r="C716" s="289"/>
      <c r="D716" s="13" t="s">
        <v>26</v>
      </c>
      <c r="E716" s="15">
        <f t="shared" ref="E716:L716" si="781">IF(E780=0,0%,E780/(E780+Q780))</f>
        <v>0</v>
      </c>
      <c r="F716" s="15">
        <f t="shared" si="781"/>
        <v>0</v>
      </c>
      <c r="G716" s="15">
        <f t="shared" si="781"/>
        <v>0</v>
      </c>
      <c r="H716" s="15">
        <f t="shared" si="781"/>
        <v>0</v>
      </c>
      <c r="I716" s="15">
        <f t="shared" si="781"/>
        <v>0</v>
      </c>
      <c r="J716" s="15">
        <f t="shared" si="781"/>
        <v>0</v>
      </c>
      <c r="K716" s="15">
        <f t="shared" si="781"/>
        <v>0</v>
      </c>
      <c r="L716" s="14">
        <f t="shared" si="781"/>
        <v>0</v>
      </c>
      <c r="M716" s="16"/>
      <c r="N716" s="179" t="s">
        <v>14</v>
      </c>
      <c r="O716" s="179"/>
      <c r="P716" s="179"/>
      <c r="Q716" s="275" t="s">
        <v>82</v>
      </c>
      <c r="R716" s="275"/>
      <c r="S716" s="275"/>
      <c r="T716" s="275"/>
      <c r="U716" s="275"/>
      <c r="V716" s="275"/>
      <c r="W716" s="275"/>
      <c r="X716" s="275"/>
      <c r="Y716" s="17"/>
      <c r="Z716" s="224"/>
    </row>
    <row r="717" spans="1:26" ht="15" customHeight="1" x14ac:dyDescent="0.25">
      <c r="A717" s="12"/>
      <c r="B717" s="181" t="s">
        <v>25</v>
      </c>
      <c r="C717" s="289"/>
      <c r="D717" s="13" t="s">
        <v>27</v>
      </c>
      <c r="E717" s="18">
        <f t="shared" ref="E717:K717" si="782">E780</f>
        <v>0</v>
      </c>
      <c r="F717" s="18">
        <f t="shared" si="782"/>
        <v>0</v>
      </c>
      <c r="G717" s="18">
        <f t="shared" si="782"/>
        <v>0</v>
      </c>
      <c r="H717" s="18">
        <f t="shared" si="782"/>
        <v>0</v>
      </c>
      <c r="I717" s="18">
        <f t="shared" si="782"/>
        <v>0</v>
      </c>
      <c r="J717" s="18">
        <f t="shared" si="782"/>
        <v>0</v>
      </c>
      <c r="K717" s="18">
        <f t="shared" si="782"/>
        <v>0</v>
      </c>
      <c r="L717" s="18">
        <f>SUM(E717:K717)</f>
        <v>0</v>
      </c>
      <c r="M717" s="16"/>
      <c r="N717" s="179"/>
      <c r="O717" s="179"/>
      <c r="P717" s="179"/>
      <c r="Q717" s="19"/>
      <c r="R717" s="19"/>
      <c r="S717" s="19"/>
      <c r="T717" s="19"/>
      <c r="U717" s="19"/>
      <c r="V717" s="19"/>
      <c r="W717" s="19"/>
      <c r="X717" s="19"/>
      <c r="Y717" s="17"/>
      <c r="Z717" s="224"/>
    </row>
    <row r="718" spans="1:26" ht="18.75" customHeight="1" x14ac:dyDescent="0.25">
      <c r="A718" s="12"/>
      <c r="B718" s="16"/>
      <c r="C718" s="16"/>
      <c r="D718" s="16"/>
      <c r="E718" s="16"/>
      <c r="F718" s="16"/>
      <c r="G718" s="16"/>
      <c r="H718" s="16"/>
      <c r="I718" s="16"/>
      <c r="J718" s="16"/>
      <c r="K718" s="16"/>
      <c r="L718" s="16"/>
      <c r="M718" s="16"/>
      <c r="N718" s="179"/>
      <c r="O718" s="179"/>
      <c r="P718" s="179"/>
      <c r="Q718" s="215" t="s">
        <v>83</v>
      </c>
      <c r="R718" s="216"/>
      <c r="S718" s="211" t="str">
        <f>IF($D$4="","",$D$4)</f>
        <v/>
      </c>
      <c r="T718" s="211"/>
      <c r="U718" s="211"/>
      <c r="V718" s="211"/>
      <c r="W718" s="211"/>
      <c r="X718" s="212"/>
      <c r="Y718" s="17"/>
      <c r="Z718" s="224"/>
    </row>
    <row r="719" spans="1:26" ht="15" customHeight="1" x14ac:dyDescent="0.25">
      <c r="A719" s="12"/>
      <c r="B719" s="177" t="s">
        <v>16</v>
      </c>
      <c r="C719" s="177"/>
      <c r="D719" s="177"/>
      <c r="E719" s="20">
        <f t="shared" ref="E719:K719" si="783">E752+Q752</f>
        <v>0</v>
      </c>
      <c r="F719" s="20">
        <f t="shared" si="783"/>
        <v>0</v>
      </c>
      <c r="G719" s="20">
        <f t="shared" si="783"/>
        <v>0</v>
      </c>
      <c r="H719" s="20">
        <f t="shared" si="783"/>
        <v>0</v>
      </c>
      <c r="I719" s="20">
        <f t="shared" si="783"/>
        <v>0</v>
      </c>
      <c r="J719" s="20">
        <f t="shared" si="783"/>
        <v>0</v>
      </c>
      <c r="K719" s="20">
        <f t="shared" si="783"/>
        <v>0</v>
      </c>
      <c r="L719" s="18">
        <f t="shared" ref="L719:L726" si="784">SUM(E719:K719)</f>
        <v>0</v>
      </c>
      <c r="M719" s="21"/>
      <c r="N719" s="179"/>
      <c r="O719" s="179"/>
      <c r="P719" s="179"/>
      <c r="Q719" s="217"/>
      <c r="R719" s="218"/>
      <c r="S719" s="213"/>
      <c r="T719" s="213"/>
      <c r="U719" s="213"/>
      <c r="V719" s="213"/>
      <c r="W719" s="213"/>
      <c r="X719" s="214"/>
      <c r="Y719" s="17"/>
      <c r="Z719" s="224"/>
    </row>
    <row r="720" spans="1:26" ht="18.75" customHeight="1" x14ac:dyDescent="0.25">
      <c r="A720" s="12"/>
      <c r="B720" s="178" t="s">
        <v>17</v>
      </c>
      <c r="C720" s="178"/>
      <c r="D720" s="178"/>
      <c r="E720" s="20">
        <f t="shared" ref="E720:K720" si="785">E760+Q760</f>
        <v>0</v>
      </c>
      <c r="F720" s="20">
        <f t="shared" si="785"/>
        <v>0</v>
      </c>
      <c r="G720" s="20">
        <f t="shared" si="785"/>
        <v>0</v>
      </c>
      <c r="H720" s="20">
        <f t="shared" si="785"/>
        <v>0</v>
      </c>
      <c r="I720" s="20">
        <f t="shared" si="785"/>
        <v>0</v>
      </c>
      <c r="J720" s="20">
        <f t="shared" si="785"/>
        <v>0</v>
      </c>
      <c r="K720" s="20">
        <f t="shared" si="785"/>
        <v>0</v>
      </c>
      <c r="L720" s="18">
        <f t="shared" si="784"/>
        <v>0</v>
      </c>
      <c r="M720" s="21"/>
      <c r="N720" s="179"/>
      <c r="O720" s="179"/>
      <c r="P720" s="179"/>
      <c r="Q720" s="215" t="s">
        <v>94</v>
      </c>
      <c r="R720" s="216"/>
      <c r="S720" s="231" t="str">
        <f>$D$6</f>
        <v xml:space="preserve"> - </v>
      </c>
      <c r="T720" s="231"/>
      <c r="U720" s="231"/>
      <c r="V720" s="231"/>
      <c r="W720" s="231"/>
      <c r="X720" s="232"/>
      <c r="Y720" s="17"/>
      <c r="Z720" s="224"/>
    </row>
    <row r="721" spans="1:26" ht="15" customHeight="1" x14ac:dyDescent="0.25">
      <c r="A721" s="12"/>
      <c r="B721" s="178" t="s">
        <v>18</v>
      </c>
      <c r="C721" s="178"/>
      <c r="D721" s="178"/>
      <c r="E721" s="20">
        <f t="shared" ref="E721:K721" si="786">E767+Q767</f>
        <v>0</v>
      </c>
      <c r="F721" s="20">
        <f t="shared" si="786"/>
        <v>0</v>
      </c>
      <c r="G721" s="20">
        <f t="shared" si="786"/>
        <v>0</v>
      </c>
      <c r="H721" s="20">
        <f t="shared" si="786"/>
        <v>0</v>
      </c>
      <c r="I721" s="20">
        <f t="shared" si="786"/>
        <v>0</v>
      </c>
      <c r="J721" s="20">
        <f t="shared" si="786"/>
        <v>0</v>
      </c>
      <c r="K721" s="20">
        <f t="shared" si="786"/>
        <v>0</v>
      </c>
      <c r="L721" s="18">
        <f t="shared" si="784"/>
        <v>0</v>
      </c>
      <c r="M721" s="21"/>
      <c r="N721" s="179"/>
      <c r="O721" s="179"/>
      <c r="P721" s="179"/>
      <c r="Q721" s="217"/>
      <c r="R721" s="218"/>
      <c r="S721" s="213"/>
      <c r="T721" s="213"/>
      <c r="U721" s="213"/>
      <c r="V721" s="213"/>
      <c r="W721" s="213"/>
      <c r="X721" s="214"/>
      <c r="Y721" s="17"/>
      <c r="Z721" s="224"/>
    </row>
    <row r="722" spans="1:26" ht="18.75" customHeight="1" x14ac:dyDescent="0.25">
      <c r="A722" s="12"/>
      <c r="B722" s="178" t="s">
        <v>19</v>
      </c>
      <c r="C722" s="178"/>
      <c r="D722" s="178"/>
      <c r="E722" s="20">
        <f t="shared" ref="E722:K722" si="787">E772+Q772</f>
        <v>0</v>
      </c>
      <c r="F722" s="20">
        <f t="shared" si="787"/>
        <v>0</v>
      </c>
      <c r="G722" s="20">
        <f t="shared" si="787"/>
        <v>0</v>
      </c>
      <c r="H722" s="20">
        <f t="shared" si="787"/>
        <v>0</v>
      </c>
      <c r="I722" s="20">
        <f t="shared" si="787"/>
        <v>0</v>
      </c>
      <c r="J722" s="20">
        <f t="shared" si="787"/>
        <v>0</v>
      </c>
      <c r="K722" s="20">
        <f t="shared" si="787"/>
        <v>0</v>
      </c>
      <c r="L722" s="18">
        <f t="shared" si="784"/>
        <v>0</v>
      </c>
      <c r="M722" s="21"/>
      <c r="N722" s="179"/>
      <c r="O722" s="179"/>
      <c r="P722" s="179"/>
      <c r="Q722" s="279"/>
      <c r="R722" s="279"/>
      <c r="S722" s="279"/>
      <c r="T722" s="279"/>
      <c r="U722" s="279"/>
      <c r="V722" s="279"/>
      <c r="W722" s="83"/>
      <c r="X722" s="83"/>
      <c r="Y722" s="17"/>
      <c r="Z722" s="224"/>
    </row>
    <row r="723" spans="1:26" ht="15" customHeight="1" x14ac:dyDescent="0.25">
      <c r="A723" s="12"/>
      <c r="B723" s="178" t="s">
        <v>20</v>
      </c>
      <c r="C723" s="178"/>
      <c r="D723" s="178"/>
      <c r="E723" s="20">
        <f t="shared" ref="E723:K723" si="788">E775+Q775</f>
        <v>0</v>
      </c>
      <c r="F723" s="20">
        <f t="shared" si="788"/>
        <v>0</v>
      </c>
      <c r="G723" s="20">
        <f t="shared" si="788"/>
        <v>0</v>
      </c>
      <c r="H723" s="20">
        <f t="shared" si="788"/>
        <v>0</v>
      </c>
      <c r="I723" s="20">
        <f t="shared" si="788"/>
        <v>0</v>
      </c>
      <c r="J723" s="20">
        <f t="shared" si="788"/>
        <v>0</v>
      </c>
      <c r="K723" s="20">
        <f t="shared" si="788"/>
        <v>0</v>
      </c>
      <c r="L723" s="18">
        <f t="shared" si="784"/>
        <v>0</v>
      </c>
      <c r="M723" s="21"/>
      <c r="N723" s="179"/>
      <c r="O723" s="179"/>
      <c r="P723" s="179"/>
      <c r="Q723" s="234" t="s">
        <v>97</v>
      </c>
      <c r="R723" s="235"/>
      <c r="S723" s="236"/>
      <c r="T723" s="243" t="s">
        <v>98</v>
      </c>
      <c r="U723" s="244"/>
      <c r="V723" s="247">
        <f>$G$9</f>
        <v>0</v>
      </c>
      <c r="W723" s="248"/>
      <c r="X723" s="249"/>
      <c r="Y723" s="17"/>
      <c r="Z723" s="224"/>
    </row>
    <row r="724" spans="1:26" ht="18.75" customHeight="1" x14ac:dyDescent="0.25">
      <c r="A724" s="12"/>
      <c r="B724" s="178" t="s">
        <v>21</v>
      </c>
      <c r="C724" s="178"/>
      <c r="D724" s="178"/>
      <c r="E724" s="18">
        <f>SUM(E778:E779)+SUM(Q778:Q779)</f>
        <v>0</v>
      </c>
      <c r="F724" s="18">
        <f t="shared" ref="F724" si="789">SUM(F778:F779)+SUM(R778:R779)</f>
        <v>0</v>
      </c>
      <c r="G724" s="18">
        <f t="shared" ref="G724" si="790">SUM(G778:G779)+SUM(S778:S779)</f>
        <v>0</v>
      </c>
      <c r="H724" s="18">
        <f t="shared" ref="H724:K724" si="791">SUM(H778:H779)+SUM(T778:T779)</f>
        <v>0</v>
      </c>
      <c r="I724" s="18">
        <f t="shared" si="791"/>
        <v>0</v>
      </c>
      <c r="J724" s="18">
        <f t="shared" si="791"/>
        <v>0</v>
      </c>
      <c r="K724" s="18">
        <f t="shared" si="791"/>
        <v>0</v>
      </c>
      <c r="L724" s="18">
        <f t="shared" si="784"/>
        <v>0</v>
      </c>
      <c r="M724" s="21"/>
      <c r="N724" s="179"/>
      <c r="O724" s="179"/>
      <c r="P724" s="179"/>
      <c r="Q724" s="237"/>
      <c r="R724" s="238"/>
      <c r="S724" s="239"/>
      <c r="T724" s="245"/>
      <c r="U724" s="246"/>
      <c r="V724" s="250"/>
      <c r="W724" s="251"/>
      <c r="X724" s="252"/>
      <c r="Y724" s="17"/>
      <c r="Z724" s="224"/>
    </row>
    <row r="725" spans="1:26" ht="15" customHeight="1" x14ac:dyDescent="0.25">
      <c r="A725" s="12"/>
      <c r="B725" s="178" t="s">
        <v>22</v>
      </c>
      <c r="C725" s="178"/>
      <c r="D725" s="178"/>
      <c r="E725" s="18">
        <f t="shared" ref="E725:K725" si="792">E777+Q777</f>
        <v>0</v>
      </c>
      <c r="F725" s="18">
        <f t="shared" si="792"/>
        <v>0</v>
      </c>
      <c r="G725" s="18">
        <f t="shared" si="792"/>
        <v>0</v>
      </c>
      <c r="H725" s="18">
        <f t="shared" si="792"/>
        <v>0</v>
      </c>
      <c r="I725" s="18">
        <f t="shared" si="792"/>
        <v>0</v>
      </c>
      <c r="J725" s="18">
        <f t="shared" si="792"/>
        <v>0</v>
      </c>
      <c r="K725" s="18">
        <f t="shared" si="792"/>
        <v>0</v>
      </c>
      <c r="L725" s="18">
        <f t="shared" si="784"/>
        <v>0</v>
      </c>
      <c r="M725" s="21"/>
      <c r="N725" s="179"/>
      <c r="O725" s="179"/>
      <c r="P725" s="179"/>
      <c r="Q725" s="237"/>
      <c r="R725" s="238"/>
      <c r="S725" s="239"/>
      <c r="T725" s="243" t="s">
        <v>99</v>
      </c>
      <c r="U725" s="244"/>
      <c r="V725" s="280">
        <f>$G$11</f>
        <v>0</v>
      </c>
      <c r="W725" s="281"/>
      <c r="X725" s="282"/>
      <c r="Y725" s="17"/>
      <c r="Z725" s="224"/>
    </row>
    <row r="726" spans="1:26" ht="18.75" customHeight="1" x14ac:dyDescent="0.25">
      <c r="A726" s="12"/>
      <c r="B726" s="178" t="s">
        <v>23</v>
      </c>
      <c r="C726" s="178"/>
      <c r="D726" s="178"/>
      <c r="E726" s="18">
        <f t="shared" ref="E726:K726" si="793">E780+Q780</f>
        <v>0</v>
      </c>
      <c r="F726" s="18">
        <f t="shared" si="793"/>
        <v>0</v>
      </c>
      <c r="G726" s="18">
        <f t="shared" si="793"/>
        <v>0</v>
      </c>
      <c r="H726" s="18">
        <f t="shared" si="793"/>
        <v>0</v>
      </c>
      <c r="I726" s="18">
        <f t="shared" si="793"/>
        <v>0</v>
      </c>
      <c r="J726" s="18">
        <f t="shared" si="793"/>
        <v>0</v>
      </c>
      <c r="K726" s="18">
        <f t="shared" si="793"/>
        <v>0</v>
      </c>
      <c r="L726" s="18">
        <f t="shared" si="784"/>
        <v>0</v>
      </c>
      <c r="M726" s="21"/>
      <c r="N726" s="179"/>
      <c r="O726" s="179"/>
      <c r="P726" s="179"/>
      <c r="Q726" s="240"/>
      <c r="R726" s="241"/>
      <c r="S726" s="242"/>
      <c r="T726" s="245"/>
      <c r="U726" s="246"/>
      <c r="V726" s="283"/>
      <c r="W726" s="284"/>
      <c r="X726" s="285"/>
      <c r="Y726" s="17"/>
      <c r="Z726" s="224"/>
    </row>
    <row r="727" spans="1:26" ht="15.75" thickBot="1" x14ac:dyDescent="0.3">
      <c r="A727" s="2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4"/>
      <c r="Z727" s="224"/>
    </row>
    <row r="728" spans="1:26" ht="27" thickBot="1" x14ac:dyDescent="0.3">
      <c r="A728" s="25"/>
      <c r="B728" s="286" t="s">
        <v>37</v>
      </c>
      <c r="C728" s="287"/>
      <c r="D728" s="287"/>
      <c r="E728" s="287"/>
      <c r="F728" s="287"/>
      <c r="G728" s="287"/>
      <c r="H728" s="287"/>
      <c r="I728" s="287"/>
      <c r="J728" s="287"/>
      <c r="K728" s="287"/>
      <c r="L728" s="288"/>
      <c r="M728" s="25"/>
      <c r="N728" s="286" t="s">
        <v>38</v>
      </c>
      <c r="O728" s="287"/>
      <c r="P728" s="287"/>
      <c r="Q728" s="287"/>
      <c r="R728" s="287"/>
      <c r="S728" s="287"/>
      <c r="T728" s="287"/>
      <c r="U728" s="287"/>
      <c r="V728" s="287"/>
      <c r="W728" s="287"/>
      <c r="X728" s="288"/>
      <c r="Y728" s="25"/>
      <c r="Z728" s="224"/>
    </row>
    <row r="729" spans="1:26" x14ac:dyDescent="0.25">
      <c r="A729" s="26"/>
      <c r="B729" s="261" t="s">
        <v>0</v>
      </c>
      <c r="C729" s="271" t="s">
        <v>1</v>
      </c>
      <c r="D729" s="272"/>
      <c r="E729" s="27">
        <f t="shared" ref="E729:K729" si="794">E715</f>
        <v>2023</v>
      </c>
      <c r="F729" s="27">
        <f t="shared" si="794"/>
        <v>2024</v>
      </c>
      <c r="G729" s="27">
        <f t="shared" si="794"/>
        <v>2025</v>
      </c>
      <c r="H729" s="27">
        <f t="shared" si="794"/>
        <v>2026</v>
      </c>
      <c r="I729" s="27">
        <f t="shared" si="794"/>
        <v>2027</v>
      </c>
      <c r="J729" s="27">
        <f t="shared" si="794"/>
        <v>2028</v>
      </c>
      <c r="K729" s="27">
        <f t="shared" si="794"/>
        <v>2029</v>
      </c>
      <c r="L729" s="28" t="s">
        <v>2</v>
      </c>
      <c r="M729" s="26"/>
      <c r="N729" s="261" t="s">
        <v>0</v>
      </c>
      <c r="O729" s="271" t="s">
        <v>1</v>
      </c>
      <c r="P729" s="272"/>
      <c r="Q729" s="27">
        <f t="shared" ref="Q729:W729" si="795">E715</f>
        <v>2023</v>
      </c>
      <c r="R729" s="27">
        <f t="shared" si="795"/>
        <v>2024</v>
      </c>
      <c r="S729" s="27">
        <f t="shared" si="795"/>
        <v>2025</v>
      </c>
      <c r="T729" s="27">
        <f t="shared" si="795"/>
        <v>2026</v>
      </c>
      <c r="U729" s="27">
        <f t="shared" si="795"/>
        <v>2027</v>
      </c>
      <c r="V729" s="27">
        <f t="shared" si="795"/>
        <v>2028</v>
      </c>
      <c r="W729" s="27">
        <f t="shared" si="795"/>
        <v>2029</v>
      </c>
      <c r="X729" s="28" t="s">
        <v>2</v>
      </c>
      <c r="Y729" s="26"/>
      <c r="Z729" s="224"/>
    </row>
    <row r="730" spans="1:26" x14ac:dyDescent="0.25">
      <c r="A730" s="26"/>
      <c r="B730" s="262"/>
      <c r="C730" s="269" t="s">
        <v>101</v>
      </c>
      <c r="D730" s="270"/>
      <c r="E730" s="114"/>
      <c r="F730" s="114"/>
      <c r="G730" s="114"/>
      <c r="H730" s="114"/>
      <c r="I730" s="114"/>
      <c r="J730" s="114"/>
      <c r="K730" s="114"/>
      <c r="L730" s="115"/>
      <c r="M730" s="26"/>
      <c r="N730" s="262"/>
      <c r="O730" s="269" t="s">
        <v>101</v>
      </c>
      <c r="P730" s="270"/>
      <c r="Q730" s="114"/>
      <c r="R730" s="114"/>
      <c r="S730" s="114"/>
      <c r="T730" s="114"/>
      <c r="U730" s="114"/>
      <c r="V730" s="114"/>
      <c r="W730" s="114"/>
      <c r="X730" s="115"/>
      <c r="Y730" s="26"/>
      <c r="Z730" s="224"/>
    </row>
    <row r="731" spans="1:26" x14ac:dyDescent="0.25">
      <c r="A731" s="26"/>
      <c r="B731" s="262"/>
      <c r="C731" s="259" t="str">
        <f>IF($J$4&lt;&gt;0,$J$4,"")</f>
        <v/>
      </c>
      <c r="D731" s="260"/>
      <c r="E731" s="54">
        <f t="shared" ref="E731:K733" si="796">E31+E101+E171+E241+E311+E381+E451+E521+E591+E661</f>
        <v>0</v>
      </c>
      <c r="F731" s="54">
        <f t="shared" si="796"/>
        <v>0</v>
      </c>
      <c r="G731" s="54">
        <f t="shared" si="796"/>
        <v>0</v>
      </c>
      <c r="H731" s="54">
        <f t="shared" si="796"/>
        <v>0</v>
      </c>
      <c r="I731" s="54">
        <f t="shared" si="796"/>
        <v>0</v>
      </c>
      <c r="J731" s="54">
        <f t="shared" si="796"/>
        <v>0</v>
      </c>
      <c r="K731" s="54">
        <f t="shared" si="796"/>
        <v>0</v>
      </c>
      <c r="L731" s="29">
        <f t="shared" ref="L731:L740" si="797">SUM(E731:K731)</f>
        <v>0</v>
      </c>
      <c r="M731" s="26"/>
      <c r="N731" s="262"/>
      <c r="O731" s="259" t="str">
        <f>IF($J$4&lt;&gt;0,$J$4,"")</f>
        <v/>
      </c>
      <c r="P731" s="260"/>
      <c r="Q731" s="54">
        <f t="shared" ref="Q731:W733" si="798">Q31+Q101+Q171+Q241+Q311+Q381+Q451+Q521+Q591+Q661</f>
        <v>0</v>
      </c>
      <c r="R731" s="54">
        <f t="shared" si="798"/>
        <v>0</v>
      </c>
      <c r="S731" s="54">
        <f t="shared" si="798"/>
        <v>0</v>
      </c>
      <c r="T731" s="54">
        <f t="shared" si="798"/>
        <v>0</v>
      </c>
      <c r="U731" s="54">
        <f t="shared" si="798"/>
        <v>0</v>
      </c>
      <c r="V731" s="54">
        <f t="shared" si="798"/>
        <v>0</v>
      </c>
      <c r="W731" s="54">
        <f t="shared" si="798"/>
        <v>0</v>
      </c>
      <c r="X731" s="29">
        <f t="shared" ref="X731:X733" si="799">SUM(Q731:W731)</f>
        <v>0</v>
      </c>
      <c r="Y731" s="26"/>
      <c r="Z731" s="224"/>
    </row>
    <row r="732" spans="1:26" x14ac:dyDescent="0.25">
      <c r="A732" s="26"/>
      <c r="B732" s="262"/>
      <c r="C732" s="259" t="str">
        <f>IF($J$6&lt;&gt;0,$J$6,"")</f>
        <v/>
      </c>
      <c r="D732" s="260"/>
      <c r="E732" s="54">
        <f t="shared" si="796"/>
        <v>0</v>
      </c>
      <c r="F732" s="54">
        <f t="shared" si="796"/>
        <v>0</v>
      </c>
      <c r="G732" s="54">
        <f t="shared" si="796"/>
        <v>0</v>
      </c>
      <c r="H732" s="54">
        <f t="shared" si="796"/>
        <v>0</v>
      </c>
      <c r="I732" s="54">
        <f t="shared" si="796"/>
        <v>0</v>
      </c>
      <c r="J732" s="54">
        <f t="shared" si="796"/>
        <v>0</v>
      </c>
      <c r="K732" s="54">
        <f t="shared" si="796"/>
        <v>0</v>
      </c>
      <c r="L732" s="29">
        <f t="shared" si="797"/>
        <v>0</v>
      </c>
      <c r="M732" s="26"/>
      <c r="N732" s="262"/>
      <c r="O732" s="259" t="str">
        <f>IF($J$6&lt;&gt;0,$J$6,"")</f>
        <v/>
      </c>
      <c r="P732" s="260"/>
      <c r="Q732" s="54">
        <f t="shared" si="798"/>
        <v>0</v>
      </c>
      <c r="R732" s="54">
        <f t="shared" si="798"/>
        <v>0</v>
      </c>
      <c r="S732" s="54">
        <f t="shared" si="798"/>
        <v>0</v>
      </c>
      <c r="T732" s="54">
        <f t="shared" si="798"/>
        <v>0</v>
      </c>
      <c r="U732" s="54">
        <f t="shared" si="798"/>
        <v>0</v>
      </c>
      <c r="V732" s="54">
        <f t="shared" si="798"/>
        <v>0</v>
      </c>
      <c r="W732" s="54">
        <f t="shared" si="798"/>
        <v>0</v>
      </c>
      <c r="X732" s="29">
        <f t="shared" si="799"/>
        <v>0</v>
      </c>
      <c r="Y732" s="26"/>
      <c r="Z732" s="224"/>
    </row>
    <row r="733" spans="1:26" x14ac:dyDescent="0.25">
      <c r="A733" s="26"/>
      <c r="B733" s="262"/>
      <c r="C733" s="259" t="str">
        <f>IF($J$8&lt;&gt;0,$J$8,"")</f>
        <v/>
      </c>
      <c r="D733" s="260"/>
      <c r="E733" s="54">
        <f t="shared" si="796"/>
        <v>0</v>
      </c>
      <c r="F733" s="54">
        <f t="shared" si="796"/>
        <v>0</v>
      </c>
      <c r="G733" s="54">
        <f t="shared" si="796"/>
        <v>0</v>
      </c>
      <c r="H733" s="54">
        <f t="shared" si="796"/>
        <v>0</v>
      </c>
      <c r="I733" s="54">
        <f t="shared" si="796"/>
        <v>0</v>
      </c>
      <c r="J733" s="54">
        <f t="shared" si="796"/>
        <v>0</v>
      </c>
      <c r="K733" s="54">
        <f t="shared" si="796"/>
        <v>0</v>
      </c>
      <c r="L733" s="29">
        <f t="shared" si="797"/>
        <v>0</v>
      </c>
      <c r="M733" s="26"/>
      <c r="N733" s="262"/>
      <c r="O733" s="259" t="str">
        <f>IF($J$8&lt;&gt;0,$J$8,"")</f>
        <v/>
      </c>
      <c r="P733" s="260"/>
      <c r="Q733" s="54">
        <f t="shared" si="798"/>
        <v>0</v>
      </c>
      <c r="R733" s="54">
        <f t="shared" si="798"/>
        <v>0</v>
      </c>
      <c r="S733" s="54">
        <f t="shared" si="798"/>
        <v>0</v>
      </c>
      <c r="T733" s="54">
        <f t="shared" si="798"/>
        <v>0</v>
      </c>
      <c r="U733" s="54">
        <f t="shared" si="798"/>
        <v>0</v>
      </c>
      <c r="V733" s="54">
        <f t="shared" si="798"/>
        <v>0</v>
      </c>
      <c r="W733" s="54">
        <f t="shared" si="798"/>
        <v>0</v>
      </c>
      <c r="X733" s="29">
        <f t="shared" si="799"/>
        <v>0</v>
      </c>
      <c r="Y733" s="26"/>
      <c r="Z733" s="224"/>
    </row>
    <row r="734" spans="1:26" x14ac:dyDescent="0.25">
      <c r="A734" s="26"/>
      <c r="B734" s="262"/>
      <c r="C734" s="269" t="s">
        <v>102</v>
      </c>
      <c r="D734" s="270"/>
      <c r="E734" s="114"/>
      <c r="F734" s="114"/>
      <c r="G734" s="114"/>
      <c r="H734" s="114"/>
      <c r="I734" s="114"/>
      <c r="J734" s="114"/>
      <c r="K734" s="114"/>
      <c r="L734" s="115"/>
      <c r="M734" s="26"/>
      <c r="N734" s="262"/>
      <c r="O734" s="269" t="s">
        <v>102</v>
      </c>
      <c r="P734" s="270"/>
      <c r="Q734" s="114"/>
      <c r="R734" s="114"/>
      <c r="S734" s="114"/>
      <c r="T734" s="114"/>
      <c r="U734" s="114"/>
      <c r="V734" s="114"/>
      <c r="W734" s="114"/>
      <c r="X734" s="115"/>
      <c r="Y734" s="26"/>
      <c r="Z734" s="224"/>
    </row>
    <row r="735" spans="1:26" x14ac:dyDescent="0.25">
      <c r="A735" s="26"/>
      <c r="B735" s="262"/>
      <c r="C735" s="266"/>
      <c r="D735" s="260"/>
      <c r="E735" s="54">
        <f>E35+E105+E175+E245+E315+E385+E455+E525+E595+E665</f>
        <v>0</v>
      </c>
      <c r="F735" s="54">
        <f t="shared" ref="F735:K735" si="800">F35+F105+F175+F245+F315+F385+F455+F525+F595+F665</f>
        <v>0</v>
      </c>
      <c r="G735" s="54">
        <f t="shared" si="800"/>
        <v>0</v>
      </c>
      <c r="H735" s="54">
        <f t="shared" si="800"/>
        <v>0</v>
      </c>
      <c r="I735" s="54">
        <f t="shared" si="800"/>
        <v>0</v>
      </c>
      <c r="J735" s="54">
        <f t="shared" si="800"/>
        <v>0</v>
      </c>
      <c r="K735" s="54">
        <f t="shared" si="800"/>
        <v>0</v>
      </c>
      <c r="L735" s="29">
        <f t="shared" si="797"/>
        <v>0</v>
      </c>
      <c r="M735" s="26"/>
      <c r="N735" s="262"/>
      <c r="O735" s="266"/>
      <c r="P735" s="260"/>
      <c r="Q735" s="54">
        <f>Q35+Q105+Q175+Q245+Q315+Q385+Q455+Q525+Q595+Q665</f>
        <v>0</v>
      </c>
      <c r="R735" s="54">
        <f t="shared" ref="R735:W735" si="801">R35+R105+R175+R245+R315+R385+R455+R525+R595+R665</f>
        <v>0</v>
      </c>
      <c r="S735" s="54">
        <f t="shared" si="801"/>
        <v>0</v>
      </c>
      <c r="T735" s="54">
        <f t="shared" si="801"/>
        <v>0</v>
      </c>
      <c r="U735" s="54">
        <f t="shared" si="801"/>
        <v>0</v>
      </c>
      <c r="V735" s="54">
        <f t="shared" si="801"/>
        <v>0</v>
      </c>
      <c r="W735" s="54">
        <f t="shared" si="801"/>
        <v>0</v>
      </c>
      <c r="X735" s="29">
        <f t="shared" ref="X735:X739" si="802">SUM(Q735:W735)</f>
        <v>0</v>
      </c>
      <c r="Y735" s="26"/>
      <c r="Z735" s="224"/>
    </row>
    <row r="736" spans="1:26" x14ac:dyDescent="0.25">
      <c r="A736" s="26"/>
      <c r="B736" s="262"/>
      <c r="C736" s="108"/>
      <c r="D736" s="109"/>
      <c r="E736" s="54">
        <f t="shared" ref="E736:K739" si="803">E36+E106+E176+E246+E316+E386+E456+E526+E596+E666</f>
        <v>0</v>
      </c>
      <c r="F736" s="54">
        <f t="shared" si="803"/>
        <v>0</v>
      </c>
      <c r="G736" s="54">
        <f t="shared" si="803"/>
        <v>0</v>
      </c>
      <c r="H736" s="54">
        <f t="shared" si="803"/>
        <v>0</v>
      </c>
      <c r="I736" s="54">
        <f t="shared" si="803"/>
        <v>0</v>
      </c>
      <c r="J736" s="54">
        <f t="shared" si="803"/>
        <v>0</v>
      </c>
      <c r="K736" s="54">
        <f t="shared" si="803"/>
        <v>0</v>
      </c>
      <c r="L736" s="29">
        <f t="shared" ref="L736:L739" si="804">SUM(E736:K736)</f>
        <v>0</v>
      </c>
      <c r="M736" s="26"/>
      <c r="N736" s="262"/>
      <c r="O736" s="108"/>
      <c r="P736" s="109"/>
      <c r="Q736" s="54">
        <f t="shared" ref="Q736:W739" si="805">Q36+Q106+Q176+Q246+Q316+Q386+Q456+Q526+Q596+Q666</f>
        <v>0</v>
      </c>
      <c r="R736" s="54">
        <f t="shared" si="805"/>
        <v>0</v>
      </c>
      <c r="S736" s="54">
        <f t="shared" si="805"/>
        <v>0</v>
      </c>
      <c r="T736" s="54">
        <f t="shared" si="805"/>
        <v>0</v>
      </c>
      <c r="U736" s="54">
        <f t="shared" si="805"/>
        <v>0</v>
      </c>
      <c r="V736" s="54">
        <f t="shared" si="805"/>
        <v>0</v>
      </c>
      <c r="W736" s="54">
        <f t="shared" si="805"/>
        <v>0</v>
      </c>
      <c r="X736" s="29">
        <f t="shared" si="802"/>
        <v>0</v>
      </c>
      <c r="Y736" s="26"/>
      <c r="Z736" s="224"/>
    </row>
    <row r="737" spans="1:26" x14ac:dyDescent="0.25">
      <c r="A737" s="26"/>
      <c r="B737" s="262"/>
      <c r="C737" s="266"/>
      <c r="D737" s="260"/>
      <c r="E737" s="54">
        <f t="shared" si="803"/>
        <v>0</v>
      </c>
      <c r="F737" s="54">
        <f t="shared" si="803"/>
        <v>0</v>
      </c>
      <c r="G737" s="54">
        <f t="shared" si="803"/>
        <v>0</v>
      </c>
      <c r="H737" s="54">
        <f t="shared" si="803"/>
        <v>0</v>
      </c>
      <c r="I737" s="54">
        <f t="shared" si="803"/>
        <v>0</v>
      </c>
      <c r="J737" s="54">
        <f t="shared" si="803"/>
        <v>0</v>
      </c>
      <c r="K737" s="54">
        <f t="shared" si="803"/>
        <v>0</v>
      </c>
      <c r="L737" s="29">
        <f t="shared" si="804"/>
        <v>0</v>
      </c>
      <c r="M737" s="26"/>
      <c r="N737" s="262"/>
      <c r="O737" s="266"/>
      <c r="P737" s="260"/>
      <c r="Q737" s="54">
        <f t="shared" si="805"/>
        <v>0</v>
      </c>
      <c r="R737" s="54">
        <f t="shared" si="805"/>
        <v>0</v>
      </c>
      <c r="S737" s="54">
        <f t="shared" si="805"/>
        <v>0</v>
      </c>
      <c r="T737" s="54">
        <f t="shared" si="805"/>
        <v>0</v>
      </c>
      <c r="U737" s="54">
        <f t="shared" si="805"/>
        <v>0</v>
      </c>
      <c r="V737" s="54">
        <f t="shared" si="805"/>
        <v>0</v>
      </c>
      <c r="W737" s="54">
        <f t="shared" si="805"/>
        <v>0</v>
      </c>
      <c r="X737" s="29">
        <f t="shared" si="802"/>
        <v>0</v>
      </c>
      <c r="Y737" s="26"/>
      <c r="Z737" s="224"/>
    </row>
    <row r="738" spans="1:26" x14ac:dyDescent="0.25">
      <c r="A738" s="26"/>
      <c r="B738" s="262"/>
      <c r="C738" s="269" t="s">
        <v>113</v>
      </c>
      <c r="D738" s="270"/>
      <c r="E738" s="118">
        <f t="shared" si="803"/>
        <v>0</v>
      </c>
      <c r="F738" s="119">
        <f t="shared" si="803"/>
        <v>0</v>
      </c>
      <c r="G738" s="119">
        <f t="shared" si="803"/>
        <v>0</v>
      </c>
      <c r="H738" s="119">
        <f t="shared" si="803"/>
        <v>0</v>
      </c>
      <c r="I738" s="119">
        <f t="shared" si="803"/>
        <v>0</v>
      </c>
      <c r="J738" s="119">
        <f t="shared" si="803"/>
        <v>0</v>
      </c>
      <c r="K738" s="119">
        <f t="shared" si="803"/>
        <v>0</v>
      </c>
      <c r="L738" s="120">
        <f t="shared" si="804"/>
        <v>0</v>
      </c>
      <c r="M738" s="26"/>
      <c r="N738" s="262"/>
      <c r="O738" s="269" t="s">
        <v>113</v>
      </c>
      <c r="P738" s="270"/>
      <c r="Q738" s="118">
        <f t="shared" si="805"/>
        <v>0</v>
      </c>
      <c r="R738" s="119">
        <f t="shared" si="805"/>
        <v>0</v>
      </c>
      <c r="S738" s="119">
        <f t="shared" si="805"/>
        <v>0</v>
      </c>
      <c r="T738" s="119">
        <f t="shared" si="805"/>
        <v>0</v>
      </c>
      <c r="U738" s="119">
        <f t="shared" si="805"/>
        <v>0</v>
      </c>
      <c r="V738" s="119">
        <f t="shared" si="805"/>
        <v>0</v>
      </c>
      <c r="W738" s="119">
        <f t="shared" si="805"/>
        <v>0</v>
      </c>
      <c r="X738" s="120">
        <f t="shared" si="802"/>
        <v>0</v>
      </c>
      <c r="Y738" s="26"/>
      <c r="Z738" s="224"/>
    </row>
    <row r="739" spans="1:26" x14ac:dyDescent="0.25">
      <c r="A739" s="26"/>
      <c r="B739" s="262"/>
      <c r="C739" s="269" t="s">
        <v>114</v>
      </c>
      <c r="D739" s="270"/>
      <c r="E739" s="54">
        <f t="shared" si="803"/>
        <v>0</v>
      </c>
      <c r="F739" s="54">
        <f t="shared" si="803"/>
        <v>0</v>
      </c>
      <c r="G739" s="54">
        <f t="shared" si="803"/>
        <v>0</v>
      </c>
      <c r="H739" s="54">
        <f t="shared" si="803"/>
        <v>0</v>
      </c>
      <c r="I739" s="54">
        <f t="shared" si="803"/>
        <v>0</v>
      </c>
      <c r="J739" s="54">
        <f t="shared" si="803"/>
        <v>0</v>
      </c>
      <c r="K739" s="54">
        <f t="shared" si="803"/>
        <v>0</v>
      </c>
      <c r="L739" s="29">
        <f t="shared" si="804"/>
        <v>0</v>
      </c>
      <c r="M739" s="26"/>
      <c r="N739" s="262"/>
      <c r="O739" s="269" t="s">
        <v>114</v>
      </c>
      <c r="P739" s="270"/>
      <c r="Q739" s="54">
        <f t="shared" si="805"/>
        <v>0</v>
      </c>
      <c r="R739" s="54">
        <f t="shared" si="805"/>
        <v>0</v>
      </c>
      <c r="S739" s="54">
        <f t="shared" si="805"/>
        <v>0</v>
      </c>
      <c r="T739" s="54">
        <f t="shared" si="805"/>
        <v>0</v>
      </c>
      <c r="U739" s="54">
        <f t="shared" si="805"/>
        <v>0</v>
      </c>
      <c r="V739" s="54">
        <f t="shared" si="805"/>
        <v>0</v>
      </c>
      <c r="W739" s="54">
        <f t="shared" si="805"/>
        <v>0</v>
      </c>
      <c r="X739" s="29">
        <f t="shared" si="802"/>
        <v>0</v>
      </c>
      <c r="Y739" s="26"/>
      <c r="Z739" s="224"/>
    </row>
    <row r="740" spans="1:26" ht="15.75" thickBot="1" x14ac:dyDescent="0.3">
      <c r="A740" s="26"/>
      <c r="B740" s="262"/>
      <c r="C740" s="31" t="s">
        <v>3</v>
      </c>
      <c r="D740" s="31"/>
      <c r="E740" s="32">
        <f>SUM(E731:E733)+SUM(E735:E739)</f>
        <v>0</v>
      </c>
      <c r="F740" s="32">
        <f t="shared" ref="F740:K740" si="806">SUM(F731:F733)+SUM(F735:F739)</f>
        <v>0</v>
      </c>
      <c r="G740" s="32">
        <f t="shared" si="806"/>
        <v>0</v>
      </c>
      <c r="H740" s="32">
        <f t="shared" si="806"/>
        <v>0</v>
      </c>
      <c r="I740" s="32">
        <f t="shared" si="806"/>
        <v>0</v>
      </c>
      <c r="J740" s="32">
        <f t="shared" si="806"/>
        <v>0</v>
      </c>
      <c r="K740" s="32">
        <f t="shared" si="806"/>
        <v>0</v>
      </c>
      <c r="L740" s="33">
        <f t="shared" si="797"/>
        <v>0</v>
      </c>
      <c r="M740" s="26"/>
      <c r="N740" s="262"/>
      <c r="O740" s="31" t="s">
        <v>3</v>
      </c>
      <c r="P740" s="31"/>
      <c r="Q740" s="32">
        <f t="shared" ref="Q740:W740" si="807">SUM(Q730:Q739)</f>
        <v>0</v>
      </c>
      <c r="R740" s="32">
        <f t="shared" si="807"/>
        <v>0</v>
      </c>
      <c r="S740" s="32">
        <f t="shared" si="807"/>
        <v>0</v>
      </c>
      <c r="T740" s="32">
        <f t="shared" si="807"/>
        <v>0</v>
      </c>
      <c r="U740" s="32">
        <f t="shared" si="807"/>
        <v>0</v>
      </c>
      <c r="V740" s="32">
        <f t="shared" si="807"/>
        <v>0</v>
      </c>
      <c r="W740" s="32">
        <f t="shared" si="807"/>
        <v>0</v>
      </c>
      <c r="X740" s="33">
        <f>SUM(Q740:W740)</f>
        <v>0</v>
      </c>
      <c r="Y740" s="26"/>
      <c r="Z740" s="224"/>
    </row>
    <row r="741" spans="1:26" x14ac:dyDescent="0.25">
      <c r="A741" s="26"/>
      <c r="B741" s="262"/>
      <c r="C741" s="112" t="s">
        <v>4</v>
      </c>
      <c r="D741" s="112"/>
      <c r="E741" s="35">
        <f t="shared" ref="E741:K741" si="808">+E729</f>
        <v>2023</v>
      </c>
      <c r="F741" s="35">
        <f t="shared" si="808"/>
        <v>2024</v>
      </c>
      <c r="G741" s="35">
        <f t="shared" si="808"/>
        <v>2025</v>
      </c>
      <c r="H741" s="35">
        <f t="shared" si="808"/>
        <v>2026</v>
      </c>
      <c r="I741" s="35">
        <f t="shared" si="808"/>
        <v>2027</v>
      </c>
      <c r="J741" s="35">
        <f t="shared" si="808"/>
        <v>2028</v>
      </c>
      <c r="K741" s="35">
        <f t="shared" si="808"/>
        <v>2029</v>
      </c>
      <c r="L741" s="28" t="s">
        <v>5</v>
      </c>
      <c r="M741" s="26"/>
      <c r="N741" s="262"/>
      <c r="O741" s="112" t="s">
        <v>4</v>
      </c>
      <c r="P741" s="112"/>
      <c r="Q741" s="35">
        <f t="shared" ref="Q741:W741" si="809">Q729</f>
        <v>2023</v>
      </c>
      <c r="R741" s="35">
        <f t="shared" si="809"/>
        <v>2024</v>
      </c>
      <c r="S741" s="35">
        <f t="shared" si="809"/>
        <v>2025</v>
      </c>
      <c r="T741" s="35">
        <f t="shared" si="809"/>
        <v>2026</v>
      </c>
      <c r="U741" s="35">
        <f t="shared" si="809"/>
        <v>2027</v>
      </c>
      <c r="V741" s="35">
        <f t="shared" si="809"/>
        <v>2028</v>
      </c>
      <c r="W741" s="35">
        <f t="shared" si="809"/>
        <v>2029</v>
      </c>
      <c r="X741" s="28" t="s">
        <v>5</v>
      </c>
      <c r="Y741" s="26"/>
      <c r="Z741" s="224"/>
    </row>
    <row r="742" spans="1:26" x14ac:dyDescent="0.25">
      <c r="A742" s="26"/>
      <c r="B742" s="262"/>
      <c r="C742" s="269" t="s">
        <v>101</v>
      </c>
      <c r="D742" s="270"/>
      <c r="E742" s="114"/>
      <c r="F742" s="114"/>
      <c r="G742" s="114"/>
      <c r="H742" s="114"/>
      <c r="I742" s="114"/>
      <c r="J742" s="114"/>
      <c r="K742" s="114"/>
      <c r="L742" s="115"/>
      <c r="M742" s="26"/>
      <c r="N742" s="262"/>
      <c r="O742" s="269" t="s">
        <v>101</v>
      </c>
      <c r="P742" s="270"/>
      <c r="Q742" s="114"/>
      <c r="R742" s="114"/>
      <c r="S742" s="114"/>
      <c r="T742" s="114"/>
      <c r="U742" s="114"/>
      <c r="V742" s="114"/>
      <c r="W742" s="114"/>
      <c r="X742" s="115"/>
      <c r="Y742" s="26"/>
      <c r="Z742" s="224"/>
    </row>
    <row r="743" spans="1:26" x14ac:dyDescent="0.25">
      <c r="A743" s="26"/>
      <c r="B743" s="262"/>
      <c r="C743" s="259" t="str">
        <f>IF($J$4&lt;&gt;0,$J$4,"")</f>
        <v/>
      </c>
      <c r="D743" s="260"/>
      <c r="E743" s="37">
        <f>E43+E113+E183+E253+E323+E393+E463+E533+E603+E673</f>
        <v>0</v>
      </c>
      <c r="F743" s="37">
        <f t="shared" ref="F743:K743" si="810">F43+F113+F183+F253+F323+F393+F463+F533+F603+F673</f>
        <v>0</v>
      </c>
      <c r="G743" s="37">
        <f t="shared" si="810"/>
        <v>0</v>
      </c>
      <c r="H743" s="37">
        <f t="shared" si="810"/>
        <v>0</v>
      </c>
      <c r="I743" s="37">
        <f t="shared" si="810"/>
        <v>0</v>
      </c>
      <c r="J743" s="37">
        <f t="shared" si="810"/>
        <v>0</v>
      </c>
      <c r="K743" s="37">
        <f t="shared" si="810"/>
        <v>0</v>
      </c>
      <c r="L743" s="38">
        <f t="shared" ref="L743:L751" si="811">SUM(E743:K743)</f>
        <v>0</v>
      </c>
      <c r="M743" s="26"/>
      <c r="N743" s="262"/>
      <c r="O743" s="259" t="str">
        <f>IF($J$4&lt;&gt;0,$J$4,"")</f>
        <v/>
      </c>
      <c r="P743" s="260"/>
      <c r="Q743" s="37">
        <f>Q43+Q113+Q183+Q253+Q323+Q393+Q463+Q533+Q603+Q673</f>
        <v>0</v>
      </c>
      <c r="R743" s="37">
        <f t="shared" ref="R743:W743" si="812">R43+R113+R183+R253+R323+R393+R463+R533+R603+R673</f>
        <v>0</v>
      </c>
      <c r="S743" s="37">
        <f t="shared" si="812"/>
        <v>0</v>
      </c>
      <c r="T743" s="37">
        <f t="shared" si="812"/>
        <v>0</v>
      </c>
      <c r="U743" s="37">
        <f t="shared" si="812"/>
        <v>0</v>
      </c>
      <c r="V743" s="37">
        <f t="shared" si="812"/>
        <v>0</v>
      </c>
      <c r="W743" s="37">
        <f t="shared" si="812"/>
        <v>0</v>
      </c>
      <c r="X743" s="38">
        <f t="shared" ref="X743:X745" si="813">SUM(Q743:W743)</f>
        <v>0</v>
      </c>
      <c r="Y743" s="26"/>
      <c r="Z743" s="224"/>
    </row>
    <row r="744" spans="1:26" x14ac:dyDescent="0.25">
      <c r="A744" s="26"/>
      <c r="B744" s="262"/>
      <c r="C744" s="259"/>
      <c r="D744" s="260"/>
      <c r="E744" s="37">
        <f t="shared" ref="E744:K745" si="814">E44+E114+E184+E254+E324+E394+E464+E534+E604+E674</f>
        <v>0</v>
      </c>
      <c r="F744" s="37">
        <f t="shared" si="814"/>
        <v>0</v>
      </c>
      <c r="G744" s="37">
        <f t="shared" si="814"/>
        <v>0</v>
      </c>
      <c r="H744" s="37">
        <f t="shared" si="814"/>
        <v>0</v>
      </c>
      <c r="I744" s="37">
        <f t="shared" si="814"/>
        <v>0</v>
      </c>
      <c r="J744" s="37">
        <f t="shared" si="814"/>
        <v>0</v>
      </c>
      <c r="K744" s="37">
        <f t="shared" si="814"/>
        <v>0</v>
      </c>
      <c r="L744" s="38">
        <f t="shared" si="811"/>
        <v>0</v>
      </c>
      <c r="M744" s="26"/>
      <c r="N744" s="262"/>
      <c r="O744" s="259"/>
      <c r="P744" s="260"/>
      <c r="Q744" s="37">
        <f t="shared" ref="Q744:W745" si="815">Q44+Q114+Q184+Q254+Q324+Q394+Q464+Q534+Q604+Q674</f>
        <v>0</v>
      </c>
      <c r="R744" s="37">
        <f t="shared" si="815"/>
        <v>0</v>
      </c>
      <c r="S744" s="37">
        <f t="shared" si="815"/>
        <v>0</v>
      </c>
      <c r="T744" s="37">
        <f t="shared" si="815"/>
        <v>0</v>
      </c>
      <c r="U744" s="37">
        <f t="shared" si="815"/>
        <v>0</v>
      </c>
      <c r="V744" s="37">
        <f t="shared" si="815"/>
        <v>0</v>
      </c>
      <c r="W744" s="37">
        <f t="shared" si="815"/>
        <v>0</v>
      </c>
      <c r="X744" s="38">
        <f t="shared" si="813"/>
        <v>0</v>
      </c>
      <c r="Y744" s="26"/>
      <c r="Z744" s="224"/>
    </row>
    <row r="745" spans="1:26" x14ac:dyDescent="0.25">
      <c r="A745" s="26"/>
      <c r="B745" s="262"/>
      <c r="C745" s="259" t="str">
        <f>IF($J$8&lt;&gt;0,$J$8,"")</f>
        <v/>
      </c>
      <c r="D745" s="260"/>
      <c r="E745" s="37">
        <f t="shared" si="814"/>
        <v>0</v>
      </c>
      <c r="F745" s="37">
        <f t="shared" si="814"/>
        <v>0</v>
      </c>
      <c r="G745" s="37">
        <f t="shared" si="814"/>
        <v>0</v>
      </c>
      <c r="H745" s="37">
        <f t="shared" si="814"/>
        <v>0</v>
      </c>
      <c r="I745" s="37">
        <f t="shared" si="814"/>
        <v>0</v>
      </c>
      <c r="J745" s="37">
        <f t="shared" si="814"/>
        <v>0</v>
      </c>
      <c r="K745" s="37">
        <f t="shared" si="814"/>
        <v>0</v>
      </c>
      <c r="L745" s="38">
        <f t="shared" si="811"/>
        <v>0</v>
      </c>
      <c r="M745" s="26"/>
      <c r="N745" s="262"/>
      <c r="O745" s="259" t="str">
        <f>IF($J$8&lt;&gt;0,$J$8,"")</f>
        <v/>
      </c>
      <c r="P745" s="260"/>
      <c r="Q745" s="37">
        <f t="shared" si="815"/>
        <v>0</v>
      </c>
      <c r="R745" s="37">
        <f t="shared" si="815"/>
        <v>0</v>
      </c>
      <c r="S745" s="37">
        <f t="shared" si="815"/>
        <v>0</v>
      </c>
      <c r="T745" s="37">
        <f t="shared" si="815"/>
        <v>0</v>
      </c>
      <c r="U745" s="37">
        <f t="shared" si="815"/>
        <v>0</v>
      </c>
      <c r="V745" s="37">
        <f t="shared" si="815"/>
        <v>0</v>
      </c>
      <c r="W745" s="37">
        <f t="shared" si="815"/>
        <v>0</v>
      </c>
      <c r="X745" s="38">
        <f t="shared" si="813"/>
        <v>0</v>
      </c>
      <c r="Y745" s="26"/>
      <c r="Z745" s="224"/>
    </row>
    <row r="746" spans="1:26" x14ac:dyDescent="0.25">
      <c r="A746" s="26"/>
      <c r="B746" s="262"/>
      <c r="C746" s="269" t="s">
        <v>102</v>
      </c>
      <c r="D746" s="270"/>
      <c r="E746" s="114"/>
      <c r="F746" s="114"/>
      <c r="G746" s="114"/>
      <c r="H746" s="114"/>
      <c r="I746" s="114"/>
      <c r="J746" s="114"/>
      <c r="K746" s="114"/>
      <c r="L746" s="115"/>
      <c r="M746" s="26"/>
      <c r="N746" s="262"/>
      <c r="O746" s="269" t="s">
        <v>102</v>
      </c>
      <c r="P746" s="270"/>
      <c r="Q746" s="114"/>
      <c r="R746" s="114"/>
      <c r="S746" s="114"/>
      <c r="T746" s="114"/>
      <c r="U746" s="114"/>
      <c r="V746" s="114"/>
      <c r="W746" s="114"/>
      <c r="X746" s="115"/>
      <c r="Y746" s="26"/>
      <c r="Z746" s="224"/>
    </row>
    <row r="747" spans="1:26" x14ac:dyDescent="0.25">
      <c r="A747" s="26"/>
      <c r="B747" s="262"/>
      <c r="C747" s="266"/>
      <c r="D747" s="260"/>
      <c r="E747" s="37">
        <f>E47+E117+E187+E257+E327+E397+E467+E537+E607+E677</f>
        <v>0</v>
      </c>
      <c r="F747" s="37">
        <f t="shared" ref="F747:K747" si="816">F47+F117+F187+F257+F327+F397+F467+F537+F607+F677</f>
        <v>0</v>
      </c>
      <c r="G747" s="37">
        <f t="shared" si="816"/>
        <v>0</v>
      </c>
      <c r="H747" s="37">
        <f t="shared" si="816"/>
        <v>0</v>
      </c>
      <c r="I747" s="37">
        <f t="shared" si="816"/>
        <v>0</v>
      </c>
      <c r="J747" s="37">
        <f t="shared" si="816"/>
        <v>0</v>
      </c>
      <c r="K747" s="37">
        <f t="shared" si="816"/>
        <v>0</v>
      </c>
      <c r="L747" s="38">
        <f t="shared" si="811"/>
        <v>0</v>
      </c>
      <c r="M747" s="26"/>
      <c r="N747" s="262"/>
      <c r="O747" s="266"/>
      <c r="P747" s="260"/>
      <c r="Q747" s="37">
        <f>Q47+Q117+Q187+Q257+Q327+Q397+Q467+Q537+Q607+Q677</f>
        <v>0</v>
      </c>
      <c r="R747" s="37">
        <f t="shared" ref="R747:W747" si="817">R47+R117+R187+R257+R327+R397+R467+R537+R607+R677</f>
        <v>0</v>
      </c>
      <c r="S747" s="37">
        <f t="shared" si="817"/>
        <v>0</v>
      </c>
      <c r="T747" s="37">
        <f t="shared" si="817"/>
        <v>0</v>
      </c>
      <c r="U747" s="37">
        <f t="shared" si="817"/>
        <v>0</v>
      </c>
      <c r="V747" s="37">
        <f t="shared" si="817"/>
        <v>0</v>
      </c>
      <c r="W747" s="37">
        <f t="shared" si="817"/>
        <v>0</v>
      </c>
      <c r="X747" s="38">
        <f t="shared" ref="X747:X751" si="818">SUM(Q747:W747)</f>
        <v>0</v>
      </c>
      <c r="Y747" s="26"/>
      <c r="Z747" s="224"/>
    </row>
    <row r="748" spans="1:26" x14ac:dyDescent="0.25">
      <c r="A748" s="26"/>
      <c r="B748" s="262"/>
      <c r="C748" s="108"/>
      <c r="D748" s="109"/>
      <c r="E748" s="37">
        <f t="shared" ref="E748:K751" si="819">E48+E118+E188+E258+E328+E398+E468+E538+E608+E678</f>
        <v>0</v>
      </c>
      <c r="F748" s="37">
        <f t="shared" si="819"/>
        <v>0</v>
      </c>
      <c r="G748" s="37">
        <f t="shared" si="819"/>
        <v>0</v>
      </c>
      <c r="H748" s="37">
        <f t="shared" si="819"/>
        <v>0</v>
      </c>
      <c r="I748" s="37">
        <f t="shared" si="819"/>
        <v>0</v>
      </c>
      <c r="J748" s="37">
        <f t="shared" si="819"/>
        <v>0</v>
      </c>
      <c r="K748" s="37">
        <f t="shared" si="819"/>
        <v>0</v>
      </c>
      <c r="L748" s="38">
        <f t="shared" si="811"/>
        <v>0</v>
      </c>
      <c r="M748" s="26"/>
      <c r="N748" s="262"/>
      <c r="O748" s="108"/>
      <c r="P748" s="109"/>
      <c r="Q748" s="37">
        <f t="shared" ref="Q748:W751" si="820">Q48+Q118+Q188+Q258+Q328+Q398+Q468+Q538+Q608+Q678</f>
        <v>0</v>
      </c>
      <c r="R748" s="37">
        <f t="shared" si="820"/>
        <v>0</v>
      </c>
      <c r="S748" s="37">
        <f t="shared" si="820"/>
        <v>0</v>
      </c>
      <c r="T748" s="37">
        <f t="shared" si="820"/>
        <v>0</v>
      </c>
      <c r="U748" s="37">
        <f t="shared" si="820"/>
        <v>0</v>
      </c>
      <c r="V748" s="37">
        <f t="shared" si="820"/>
        <v>0</v>
      </c>
      <c r="W748" s="37">
        <f t="shared" si="820"/>
        <v>0</v>
      </c>
      <c r="X748" s="38">
        <f t="shared" si="818"/>
        <v>0</v>
      </c>
      <c r="Y748" s="26"/>
      <c r="Z748" s="224"/>
    </row>
    <row r="749" spans="1:26" x14ac:dyDescent="0.25">
      <c r="A749" s="26"/>
      <c r="B749" s="262"/>
      <c r="C749" s="266"/>
      <c r="D749" s="260"/>
      <c r="E749" s="37">
        <f t="shared" si="819"/>
        <v>0</v>
      </c>
      <c r="F749" s="37">
        <f t="shared" si="819"/>
        <v>0</v>
      </c>
      <c r="G749" s="37">
        <f t="shared" si="819"/>
        <v>0</v>
      </c>
      <c r="H749" s="37">
        <f t="shared" si="819"/>
        <v>0</v>
      </c>
      <c r="I749" s="37">
        <f t="shared" si="819"/>
        <v>0</v>
      </c>
      <c r="J749" s="37">
        <f t="shared" si="819"/>
        <v>0</v>
      </c>
      <c r="K749" s="37">
        <f t="shared" si="819"/>
        <v>0</v>
      </c>
      <c r="L749" s="38">
        <f t="shared" si="811"/>
        <v>0</v>
      </c>
      <c r="M749" s="26"/>
      <c r="N749" s="262"/>
      <c r="O749" s="266"/>
      <c r="P749" s="260"/>
      <c r="Q749" s="37">
        <f t="shared" si="820"/>
        <v>0</v>
      </c>
      <c r="R749" s="37">
        <f t="shared" si="820"/>
        <v>0</v>
      </c>
      <c r="S749" s="37">
        <f t="shared" si="820"/>
        <v>0</v>
      </c>
      <c r="T749" s="37">
        <f t="shared" si="820"/>
        <v>0</v>
      </c>
      <c r="U749" s="37">
        <f t="shared" si="820"/>
        <v>0</v>
      </c>
      <c r="V749" s="37">
        <f t="shared" si="820"/>
        <v>0</v>
      </c>
      <c r="W749" s="37">
        <f t="shared" si="820"/>
        <v>0</v>
      </c>
      <c r="X749" s="38">
        <f t="shared" si="818"/>
        <v>0</v>
      </c>
      <c r="Y749" s="26"/>
      <c r="Z749" s="224"/>
    </row>
    <row r="750" spans="1:26" x14ac:dyDescent="0.25">
      <c r="A750" s="26"/>
      <c r="B750" s="262"/>
      <c r="C750" s="269" t="s">
        <v>113</v>
      </c>
      <c r="D750" s="270"/>
      <c r="E750" s="37">
        <f t="shared" si="819"/>
        <v>0</v>
      </c>
      <c r="F750" s="37">
        <f t="shared" si="819"/>
        <v>0</v>
      </c>
      <c r="G750" s="37">
        <f t="shared" si="819"/>
        <v>0</v>
      </c>
      <c r="H750" s="37">
        <f t="shared" si="819"/>
        <v>0</v>
      </c>
      <c r="I750" s="37">
        <f t="shared" si="819"/>
        <v>0</v>
      </c>
      <c r="J750" s="37">
        <f t="shared" si="819"/>
        <v>0</v>
      </c>
      <c r="K750" s="37">
        <f t="shared" si="819"/>
        <v>0</v>
      </c>
      <c r="L750" s="38">
        <f t="shared" si="811"/>
        <v>0</v>
      </c>
      <c r="M750" s="26"/>
      <c r="N750" s="262"/>
      <c r="O750" s="269" t="s">
        <v>113</v>
      </c>
      <c r="P750" s="270"/>
      <c r="Q750" s="37">
        <f t="shared" si="820"/>
        <v>0</v>
      </c>
      <c r="R750" s="37">
        <f t="shared" si="820"/>
        <v>0</v>
      </c>
      <c r="S750" s="37">
        <f t="shared" si="820"/>
        <v>0</v>
      </c>
      <c r="T750" s="37">
        <f t="shared" si="820"/>
        <v>0</v>
      </c>
      <c r="U750" s="37">
        <f t="shared" si="820"/>
        <v>0</v>
      </c>
      <c r="V750" s="37">
        <f t="shared" si="820"/>
        <v>0</v>
      </c>
      <c r="W750" s="37">
        <f t="shared" si="820"/>
        <v>0</v>
      </c>
      <c r="X750" s="38">
        <f t="shared" si="818"/>
        <v>0</v>
      </c>
      <c r="Y750" s="26"/>
      <c r="Z750" s="224"/>
    </row>
    <row r="751" spans="1:26" x14ac:dyDescent="0.25">
      <c r="A751" s="26"/>
      <c r="B751" s="262"/>
      <c r="C751" s="269" t="s">
        <v>114</v>
      </c>
      <c r="D751" s="270"/>
      <c r="E751" s="37">
        <f t="shared" si="819"/>
        <v>0</v>
      </c>
      <c r="F751" s="37">
        <f t="shared" si="819"/>
        <v>0</v>
      </c>
      <c r="G751" s="37">
        <f t="shared" si="819"/>
        <v>0</v>
      </c>
      <c r="H751" s="37">
        <f t="shared" si="819"/>
        <v>0</v>
      </c>
      <c r="I751" s="37">
        <f t="shared" si="819"/>
        <v>0</v>
      </c>
      <c r="J751" s="37">
        <f t="shared" si="819"/>
        <v>0</v>
      </c>
      <c r="K751" s="37">
        <f t="shared" si="819"/>
        <v>0</v>
      </c>
      <c r="L751" s="38">
        <f t="shared" si="811"/>
        <v>0</v>
      </c>
      <c r="M751" s="26"/>
      <c r="N751" s="262"/>
      <c r="O751" s="269" t="s">
        <v>114</v>
      </c>
      <c r="P751" s="270"/>
      <c r="Q751" s="37">
        <f t="shared" si="820"/>
        <v>0</v>
      </c>
      <c r="R751" s="37">
        <f t="shared" si="820"/>
        <v>0</v>
      </c>
      <c r="S751" s="37">
        <f t="shared" si="820"/>
        <v>0</v>
      </c>
      <c r="T751" s="37">
        <f t="shared" si="820"/>
        <v>0</v>
      </c>
      <c r="U751" s="37">
        <f t="shared" si="820"/>
        <v>0</v>
      </c>
      <c r="V751" s="37">
        <f t="shared" si="820"/>
        <v>0</v>
      </c>
      <c r="W751" s="37">
        <f t="shared" si="820"/>
        <v>0</v>
      </c>
      <c r="X751" s="38">
        <f t="shared" si="818"/>
        <v>0</v>
      </c>
      <c r="Y751" s="26"/>
      <c r="Z751" s="224"/>
    </row>
    <row r="752" spans="1:26" ht="15.75" thickBot="1" x14ac:dyDescent="0.3">
      <c r="A752" s="26"/>
      <c r="B752" s="263"/>
      <c r="C752" s="31" t="s">
        <v>7</v>
      </c>
      <c r="D752" s="31"/>
      <c r="E752" s="44">
        <f>SUM(E743:E745)+SUM(E747:E751)</f>
        <v>0</v>
      </c>
      <c r="F752" s="32">
        <f t="shared" ref="F752" si="821">SUM(F743:F745)+SUM(F747:F751)</f>
        <v>0</v>
      </c>
      <c r="G752" s="32">
        <f t="shared" ref="G752" si="822">SUM(G743:G745)+SUM(G747:G751)</f>
        <v>0</v>
      </c>
      <c r="H752" s="32">
        <f t="shared" ref="H752:K752" si="823">SUM(H743:H745)+SUM(H747:H751)</f>
        <v>0</v>
      </c>
      <c r="I752" s="32">
        <f t="shared" si="823"/>
        <v>0</v>
      </c>
      <c r="J752" s="32">
        <f t="shared" si="823"/>
        <v>0</v>
      </c>
      <c r="K752" s="32">
        <f t="shared" si="823"/>
        <v>0</v>
      </c>
      <c r="L752" s="45">
        <f>SUM(E752:K752)</f>
        <v>0</v>
      </c>
      <c r="M752" s="26"/>
      <c r="N752" s="263"/>
      <c r="O752" s="31" t="s">
        <v>7</v>
      </c>
      <c r="P752" s="31"/>
      <c r="Q752" s="44">
        <f>SUM(Q743:Q745)+SUM(Q747:Q751)</f>
        <v>0</v>
      </c>
      <c r="R752" s="32">
        <f t="shared" ref="R752" si="824">SUM(R743:R745)+SUM(R747:R751)</f>
        <v>0</v>
      </c>
      <c r="S752" s="32">
        <f t="shared" ref="S752" si="825">SUM(S743:S745)+SUM(S747:S751)</f>
        <v>0</v>
      </c>
      <c r="T752" s="32">
        <f t="shared" ref="T752:W752" si="826">SUM(T743:T745)+SUM(T747:T751)</f>
        <v>0</v>
      </c>
      <c r="U752" s="32">
        <f t="shared" si="826"/>
        <v>0</v>
      </c>
      <c r="V752" s="32">
        <f t="shared" si="826"/>
        <v>0</v>
      </c>
      <c r="W752" s="32">
        <f t="shared" si="826"/>
        <v>0</v>
      </c>
      <c r="X752" s="45">
        <f>SUM(Q752:W752)</f>
        <v>0</v>
      </c>
      <c r="Y752" s="26"/>
      <c r="Z752" s="224"/>
    </row>
    <row r="753" spans="1:26" x14ac:dyDescent="0.25">
      <c r="A753" s="26"/>
      <c r="B753" s="261" t="s">
        <v>8</v>
      </c>
      <c r="C753" s="112" t="s">
        <v>28</v>
      </c>
      <c r="D753" s="112"/>
      <c r="E753" s="35">
        <f t="shared" ref="E753:K753" si="827">+E741</f>
        <v>2023</v>
      </c>
      <c r="F753" s="35">
        <f t="shared" si="827"/>
        <v>2024</v>
      </c>
      <c r="G753" s="35">
        <f t="shared" si="827"/>
        <v>2025</v>
      </c>
      <c r="H753" s="35">
        <f t="shared" si="827"/>
        <v>2026</v>
      </c>
      <c r="I753" s="35">
        <f t="shared" si="827"/>
        <v>2027</v>
      </c>
      <c r="J753" s="35">
        <f t="shared" si="827"/>
        <v>2028</v>
      </c>
      <c r="K753" s="35">
        <f t="shared" si="827"/>
        <v>2029</v>
      </c>
      <c r="L753" s="28" t="s">
        <v>5</v>
      </c>
      <c r="M753" s="26"/>
      <c r="N753" s="261" t="s">
        <v>8</v>
      </c>
      <c r="O753" s="112" t="s">
        <v>9</v>
      </c>
      <c r="P753" s="112"/>
      <c r="Q753" s="35">
        <f t="shared" ref="Q753:W753" si="828">+Q741</f>
        <v>2023</v>
      </c>
      <c r="R753" s="35">
        <f t="shared" si="828"/>
        <v>2024</v>
      </c>
      <c r="S753" s="35">
        <f t="shared" si="828"/>
        <v>2025</v>
      </c>
      <c r="T753" s="35">
        <f t="shared" si="828"/>
        <v>2026</v>
      </c>
      <c r="U753" s="35">
        <f t="shared" si="828"/>
        <v>2027</v>
      </c>
      <c r="V753" s="35">
        <f t="shared" si="828"/>
        <v>2028</v>
      </c>
      <c r="W753" s="35">
        <f t="shared" si="828"/>
        <v>2029</v>
      </c>
      <c r="X753" s="28" t="s">
        <v>5</v>
      </c>
      <c r="Y753" s="26"/>
      <c r="Z753" s="224"/>
    </row>
    <row r="754" spans="1:26" x14ac:dyDescent="0.25">
      <c r="A754" s="26"/>
      <c r="B754" s="262"/>
      <c r="C754" s="264"/>
      <c r="D754" s="265"/>
      <c r="E754" s="37">
        <f t="shared" ref="E754:K759" si="829">E55+E125+E195+E265+E335+E405+E475+E545+E615+E685</f>
        <v>0</v>
      </c>
      <c r="F754" s="37">
        <f t="shared" si="829"/>
        <v>0</v>
      </c>
      <c r="G754" s="37">
        <f t="shared" si="829"/>
        <v>0</v>
      </c>
      <c r="H754" s="37">
        <f t="shared" si="829"/>
        <v>0</v>
      </c>
      <c r="I754" s="37">
        <f t="shared" si="829"/>
        <v>0</v>
      </c>
      <c r="J754" s="37">
        <f t="shared" si="829"/>
        <v>0</v>
      </c>
      <c r="K754" s="37">
        <f t="shared" si="829"/>
        <v>0</v>
      </c>
      <c r="L754" s="38">
        <f t="shared" ref="L754:L760" si="830">SUM(E754:K754)</f>
        <v>0</v>
      </c>
      <c r="M754" s="26"/>
      <c r="N754" s="262"/>
      <c r="O754" s="264"/>
      <c r="P754" s="265"/>
      <c r="Q754" s="37">
        <f t="shared" ref="Q754:W759" si="831">Q55+Q125+Q195+Q265+Q335+Q405+Q475+Q545+Q615+Q685</f>
        <v>0</v>
      </c>
      <c r="R754" s="37">
        <f t="shared" si="831"/>
        <v>0</v>
      </c>
      <c r="S754" s="37">
        <f t="shared" si="831"/>
        <v>0</v>
      </c>
      <c r="T754" s="37">
        <f t="shared" si="831"/>
        <v>0</v>
      </c>
      <c r="U754" s="37">
        <f t="shared" si="831"/>
        <v>0</v>
      </c>
      <c r="V754" s="37">
        <f t="shared" si="831"/>
        <v>0</v>
      </c>
      <c r="W754" s="37">
        <f t="shared" si="831"/>
        <v>0</v>
      </c>
      <c r="X754" s="38">
        <f>SUM(Q754:W754)</f>
        <v>0</v>
      </c>
      <c r="Y754" s="26"/>
      <c r="Z754" s="224"/>
    </row>
    <row r="755" spans="1:26" x14ac:dyDescent="0.25">
      <c r="A755" s="26"/>
      <c r="B755" s="262"/>
      <c r="C755" s="108"/>
      <c r="D755" s="109"/>
      <c r="E755" s="37">
        <f t="shared" si="829"/>
        <v>0</v>
      </c>
      <c r="F755" s="37">
        <f t="shared" si="829"/>
        <v>0</v>
      </c>
      <c r="G755" s="37">
        <f t="shared" si="829"/>
        <v>0</v>
      </c>
      <c r="H755" s="37">
        <f t="shared" si="829"/>
        <v>0</v>
      </c>
      <c r="I755" s="37">
        <f t="shared" si="829"/>
        <v>0</v>
      </c>
      <c r="J755" s="37">
        <f t="shared" si="829"/>
        <v>0</v>
      </c>
      <c r="K755" s="37">
        <f t="shared" si="829"/>
        <v>0</v>
      </c>
      <c r="L755" s="38">
        <f t="shared" si="830"/>
        <v>0</v>
      </c>
      <c r="M755" s="26"/>
      <c r="N755" s="262"/>
      <c r="O755" s="108"/>
      <c r="P755" s="109"/>
      <c r="Q755" s="37">
        <f t="shared" si="831"/>
        <v>0</v>
      </c>
      <c r="R755" s="37">
        <f t="shared" si="831"/>
        <v>0</v>
      </c>
      <c r="S755" s="37">
        <f t="shared" si="831"/>
        <v>0</v>
      </c>
      <c r="T755" s="37">
        <f t="shared" si="831"/>
        <v>0</v>
      </c>
      <c r="U755" s="37">
        <f t="shared" si="831"/>
        <v>0</v>
      </c>
      <c r="V755" s="37">
        <f t="shared" si="831"/>
        <v>0</v>
      </c>
      <c r="W755" s="37">
        <f t="shared" si="831"/>
        <v>0</v>
      </c>
      <c r="X755" s="38">
        <f t="shared" ref="X755:X757" si="832">SUM(Q755:W755)</f>
        <v>0</v>
      </c>
      <c r="Y755" s="26"/>
      <c r="Z755" s="224"/>
    </row>
    <row r="756" spans="1:26" x14ac:dyDescent="0.25">
      <c r="A756" s="26"/>
      <c r="B756" s="262"/>
      <c r="C756" s="108"/>
      <c r="D756" s="109"/>
      <c r="E756" s="37">
        <f t="shared" si="829"/>
        <v>0</v>
      </c>
      <c r="F756" s="37">
        <f t="shared" si="829"/>
        <v>0</v>
      </c>
      <c r="G756" s="37">
        <f t="shared" si="829"/>
        <v>0</v>
      </c>
      <c r="H756" s="37">
        <f t="shared" si="829"/>
        <v>0</v>
      </c>
      <c r="I756" s="37">
        <f t="shared" si="829"/>
        <v>0</v>
      </c>
      <c r="J756" s="37">
        <f t="shared" si="829"/>
        <v>0</v>
      </c>
      <c r="K756" s="37">
        <f t="shared" si="829"/>
        <v>0</v>
      </c>
      <c r="L756" s="38">
        <f t="shared" si="830"/>
        <v>0</v>
      </c>
      <c r="M756" s="26"/>
      <c r="N756" s="262"/>
      <c r="O756" s="108"/>
      <c r="P756" s="109"/>
      <c r="Q756" s="37">
        <f t="shared" si="831"/>
        <v>0</v>
      </c>
      <c r="R756" s="37">
        <f t="shared" si="831"/>
        <v>0</v>
      </c>
      <c r="S756" s="37">
        <f t="shared" si="831"/>
        <v>0</v>
      </c>
      <c r="T756" s="37">
        <f t="shared" si="831"/>
        <v>0</v>
      </c>
      <c r="U756" s="37">
        <f t="shared" si="831"/>
        <v>0</v>
      </c>
      <c r="V756" s="37">
        <f t="shared" si="831"/>
        <v>0</v>
      </c>
      <c r="W756" s="37">
        <f t="shared" si="831"/>
        <v>0</v>
      </c>
      <c r="X756" s="38">
        <f t="shared" si="832"/>
        <v>0</v>
      </c>
      <c r="Y756" s="26"/>
      <c r="Z756" s="224"/>
    </row>
    <row r="757" spans="1:26" x14ac:dyDescent="0.25">
      <c r="A757" s="26"/>
      <c r="B757" s="262"/>
      <c r="C757" s="108"/>
      <c r="D757" s="109"/>
      <c r="E757" s="37">
        <f t="shared" si="829"/>
        <v>0</v>
      </c>
      <c r="F757" s="37">
        <f t="shared" si="829"/>
        <v>0</v>
      </c>
      <c r="G757" s="37">
        <f t="shared" si="829"/>
        <v>0</v>
      </c>
      <c r="H757" s="37">
        <f t="shared" si="829"/>
        <v>0</v>
      </c>
      <c r="I757" s="37">
        <f t="shared" si="829"/>
        <v>0</v>
      </c>
      <c r="J757" s="37">
        <f t="shared" si="829"/>
        <v>0</v>
      </c>
      <c r="K757" s="37">
        <f t="shared" si="829"/>
        <v>0</v>
      </c>
      <c r="L757" s="38">
        <f t="shared" si="830"/>
        <v>0</v>
      </c>
      <c r="M757" s="26"/>
      <c r="N757" s="262"/>
      <c r="O757" s="108"/>
      <c r="P757" s="109"/>
      <c r="Q757" s="37">
        <f t="shared" si="831"/>
        <v>0</v>
      </c>
      <c r="R757" s="37">
        <f t="shared" si="831"/>
        <v>0</v>
      </c>
      <c r="S757" s="37">
        <f t="shared" si="831"/>
        <v>0</v>
      </c>
      <c r="T757" s="37">
        <f t="shared" si="831"/>
        <v>0</v>
      </c>
      <c r="U757" s="37">
        <f t="shared" si="831"/>
        <v>0</v>
      </c>
      <c r="V757" s="37">
        <f t="shared" si="831"/>
        <v>0</v>
      </c>
      <c r="W757" s="37">
        <f t="shared" si="831"/>
        <v>0</v>
      </c>
      <c r="X757" s="38">
        <f t="shared" si="832"/>
        <v>0</v>
      </c>
      <c r="Y757" s="26"/>
      <c r="Z757" s="224"/>
    </row>
    <row r="758" spans="1:26" x14ac:dyDescent="0.25">
      <c r="A758" s="26"/>
      <c r="B758" s="262"/>
      <c r="C758" s="266"/>
      <c r="D758" s="260"/>
      <c r="E758" s="37">
        <f t="shared" si="829"/>
        <v>0</v>
      </c>
      <c r="F758" s="37">
        <f t="shared" si="829"/>
        <v>0</v>
      </c>
      <c r="G758" s="37">
        <f t="shared" si="829"/>
        <v>0</v>
      </c>
      <c r="H758" s="37">
        <f t="shared" si="829"/>
        <v>0</v>
      </c>
      <c r="I758" s="37">
        <f t="shared" si="829"/>
        <v>0</v>
      </c>
      <c r="J758" s="37">
        <f t="shared" si="829"/>
        <v>0</v>
      </c>
      <c r="K758" s="37">
        <f t="shared" si="829"/>
        <v>0</v>
      </c>
      <c r="L758" s="38">
        <f t="shared" si="830"/>
        <v>0</v>
      </c>
      <c r="M758" s="26"/>
      <c r="N758" s="262"/>
      <c r="O758" s="266"/>
      <c r="P758" s="260"/>
      <c r="Q758" s="37">
        <f t="shared" si="831"/>
        <v>0</v>
      </c>
      <c r="R758" s="37">
        <f t="shared" si="831"/>
        <v>0</v>
      </c>
      <c r="S758" s="37">
        <f t="shared" si="831"/>
        <v>0</v>
      </c>
      <c r="T758" s="37">
        <f t="shared" si="831"/>
        <v>0</v>
      </c>
      <c r="U758" s="37">
        <f t="shared" si="831"/>
        <v>0</v>
      </c>
      <c r="V758" s="37">
        <f t="shared" si="831"/>
        <v>0</v>
      </c>
      <c r="W758" s="37">
        <f t="shared" si="831"/>
        <v>0</v>
      </c>
      <c r="X758" s="38">
        <f>SUM(Q758:W758)</f>
        <v>0</v>
      </c>
      <c r="Y758" s="26"/>
      <c r="Z758" s="224"/>
    </row>
    <row r="759" spans="1:26" x14ac:dyDescent="0.25">
      <c r="A759" s="26"/>
      <c r="B759" s="262"/>
      <c r="C759" s="267"/>
      <c r="D759" s="268"/>
      <c r="E759" s="37">
        <f t="shared" si="829"/>
        <v>0</v>
      </c>
      <c r="F759" s="37">
        <f t="shared" si="829"/>
        <v>0</v>
      </c>
      <c r="G759" s="37">
        <f t="shared" si="829"/>
        <v>0</v>
      </c>
      <c r="H759" s="37">
        <f t="shared" si="829"/>
        <v>0</v>
      </c>
      <c r="I759" s="37">
        <f t="shared" si="829"/>
        <v>0</v>
      </c>
      <c r="J759" s="37">
        <f t="shared" si="829"/>
        <v>0</v>
      </c>
      <c r="K759" s="37">
        <f t="shared" si="829"/>
        <v>0</v>
      </c>
      <c r="L759" s="38">
        <f t="shared" si="830"/>
        <v>0</v>
      </c>
      <c r="M759" s="26"/>
      <c r="N759" s="262"/>
      <c r="O759" s="267"/>
      <c r="P759" s="268"/>
      <c r="Q759" s="37">
        <f t="shared" si="831"/>
        <v>0</v>
      </c>
      <c r="R759" s="37">
        <f t="shared" si="831"/>
        <v>0</v>
      </c>
      <c r="S759" s="37">
        <f t="shared" si="831"/>
        <v>0</v>
      </c>
      <c r="T759" s="37">
        <f t="shared" si="831"/>
        <v>0</v>
      </c>
      <c r="U759" s="37">
        <f t="shared" si="831"/>
        <v>0</v>
      </c>
      <c r="V759" s="37">
        <f t="shared" si="831"/>
        <v>0</v>
      </c>
      <c r="W759" s="37">
        <f t="shared" si="831"/>
        <v>0</v>
      </c>
      <c r="X759" s="38">
        <f>SUM(Q759:W759)</f>
        <v>0</v>
      </c>
      <c r="Y759" s="26"/>
      <c r="Z759" s="224"/>
    </row>
    <row r="760" spans="1:26" ht="15.75" thickBot="1" x14ac:dyDescent="0.3">
      <c r="A760" s="26"/>
      <c r="B760" s="263"/>
      <c r="C760" s="31" t="s">
        <v>10</v>
      </c>
      <c r="D760" s="31"/>
      <c r="E760" s="44">
        <f t="shared" ref="E760:K760" si="833">ROUND(SUM(E754:E759),0)</f>
        <v>0</v>
      </c>
      <c r="F760" s="44">
        <f t="shared" si="833"/>
        <v>0</v>
      </c>
      <c r="G760" s="44">
        <f t="shared" si="833"/>
        <v>0</v>
      </c>
      <c r="H760" s="44">
        <f t="shared" si="833"/>
        <v>0</v>
      </c>
      <c r="I760" s="44">
        <f t="shared" si="833"/>
        <v>0</v>
      </c>
      <c r="J760" s="44">
        <f t="shared" si="833"/>
        <v>0</v>
      </c>
      <c r="K760" s="44">
        <f t="shared" si="833"/>
        <v>0</v>
      </c>
      <c r="L760" s="45">
        <f t="shared" si="830"/>
        <v>0</v>
      </c>
      <c r="M760" s="26"/>
      <c r="N760" s="263"/>
      <c r="O760" s="31" t="s">
        <v>10</v>
      </c>
      <c r="P760" s="31"/>
      <c r="Q760" s="44">
        <f t="shared" ref="Q760:W760" si="834">ROUND(SUM(Q754:Q759),0)</f>
        <v>0</v>
      </c>
      <c r="R760" s="44">
        <f t="shared" si="834"/>
        <v>0</v>
      </c>
      <c r="S760" s="44">
        <f t="shared" si="834"/>
        <v>0</v>
      </c>
      <c r="T760" s="44">
        <f t="shared" si="834"/>
        <v>0</v>
      </c>
      <c r="U760" s="44">
        <f t="shared" si="834"/>
        <v>0</v>
      </c>
      <c r="V760" s="44">
        <f t="shared" si="834"/>
        <v>0</v>
      </c>
      <c r="W760" s="44">
        <f t="shared" si="834"/>
        <v>0</v>
      </c>
      <c r="X760" s="45">
        <f>SUM(Q760:W760)</f>
        <v>0</v>
      </c>
      <c r="Y760" s="26"/>
      <c r="Z760" s="224"/>
    </row>
    <row r="761" spans="1:26" x14ac:dyDescent="0.25">
      <c r="A761" s="26"/>
      <c r="B761" s="261" t="s">
        <v>11</v>
      </c>
      <c r="C761" s="112" t="s">
        <v>12</v>
      </c>
      <c r="D761" s="112"/>
      <c r="E761" s="35">
        <f t="shared" ref="E761:K761" si="835">E729</f>
        <v>2023</v>
      </c>
      <c r="F761" s="35">
        <f t="shared" si="835"/>
        <v>2024</v>
      </c>
      <c r="G761" s="35">
        <f t="shared" si="835"/>
        <v>2025</v>
      </c>
      <c r="H761" s="35">
        <f t="shared" si="835"/>
        <v>2026</v>
      </c>
      <c r="I761" s="35">
        <f t="shared" si="835"/>
        <v>2027</v>
      </c>
      <c r="J761" s="35">
        <f t="shared" si="835"/>
        <v>2028</v>
      </c>
      <c r="K761" s="35">
        <f t="shared" si="835"/>
        <v>2029</v>
      </c>
      <c r="L761" s="28" t="s">
        <v>5</v>
      </c>
      <c r="M761" s="26"/>
      <c r="N761" s="261" t="s">
        <v>11</v>
      </c>
      <c r="O761" s="112" t="s">
        <v>12</v>
      </c>
      <c r="P761" s="112"/>
      <c r="Q761" s="35">
        <f t="shared" ref="Q761:W761" si="836">Q729</f>
        <v>2023</v>
      </c>
      <c r="R761" s="35">
        <f t="shared" si="836"/>
        <v>2024</v>
      </c>
      <c r="S761" s="35">
        <f t="shared" si="836"/>
        <v>2025</v>
      </c>
      <c r="T761" s="35">
        <f t="shared" si="836"/>
        <v>2026</v>
      </c>
      <c r="U761" s="35">
        <f t="shared" si="836"/>
        <v>2027</v>
      </c>
      <c r="V761" s="35">
        <f t="shared" si="836"/>
        <v>2028</v>
      </c>
      <c r="W761" s="35">
        <f t="shared" si="836"/>
        <v>2029</v>
      </c>
      <c r="X761" s="28" t="s">
        <v>5</v>
      </c>
      <c r="Y761" s="26"/>
      <c r="Z761" s="224"/>
    </row>
    <row r="762" spans="1:26" x14ac:dyDescent="0.25">
      <c r="A762" s="26"/>
      <c r="B762" s="262"/>
      <c r="C762" s="264"/>
      <c r="D762" s="265"/>
      <c r="E762" s="37">
        <f t="shared" ref="E762:K766" si="837">E63+E133+E203+E273+E343+E413+E483+E553+E623+E693</f>
        <v>0</v>
      </c>
      <c r="F762" s="37">
        <f t="shared" si="837"/>
        <v>0</v>
      </c>
      <c r="G762" s="37">
        <f t="shared" si="837"/>
        <v>0</v>
      </c>
      <c r="H762" s="37">
        <f t="shared" si="837"/>
        <v>0</v>
      </c>
      <c r="I762" s="37">
        <f t="shared" si="837"/>
        <v>0</v>
      </c>
      <c r="J762" s="37">
        <f t="shared" si="837"/>
        <v>0</v>
      </c>
      <c r="K762" s="37">
        <f t="shared" si="837"/>
        <v>0</v>
      </c>
      <c r="L762" s="38">
        <f t="shared" ref="L762:L767" si="838">SUM(E762:K762)</f>
        <v>0</v>
      </c>
      <c r="M762" s="26"/>
      <c r="N762" s="262"/>
      <c r="O762" s="264"/>
      <c r="P762" s="265"/>
      <c r="Q762" s="37">
        <f t="shared" ref="Q762:W766" si="839">Q63+Q133+Q203+Q273+Q343+Q413+Q483+Q553+Q623+Q693</f>
        <v>0</v>
      </c>
      <c r="R762" s="37">
        <f t="shared" si="839"/>
        <v>0</v>
      </c>
      <c r="S762" s="37">
        <f t="shared" si="839"/>
        <v>0</v>
      </c>
      <c r="T762" s="37">
        <f t="shared" si="839"/>
        <v>0</v>
      </c>
      <c r="U762" s="37">
        <f t="shared" si="839"/>
        <v>0</v>
      </c>
      <c r="V762" s="37">
        <f t="shared" si="839"/>
        <v>0</v>
      </c>
      <c r="W762" s="37">
        <f t="shared" si="839"/>
        <v>0</v>
      </c>
      <c r="X762" s="38">
        <f t="shared" ref="X762:X767" si="840">SUM(Q762:W762)</f>
        <v>0</v>
      </c>
      <c r="Y762" s="26"/>
      <c r="Z762" s="224"/>
    </row>
    <row r="763" spans="1:26" x14ac:dyDescent="0.25">
      <c r="A763" s="26"/>
      <c r="B763" s="262"/>
      <c r="C763" s="108"/>
      <c r="D763" s="109"/>
      <c r="E763" s="37">
        <f t="shared" si="837"/>
        <v>0</v>
      </c>
      <c r="F763" s="37">
        <f t="shared" si="837"/>
        <v>0</v>
      </c>
      <c r="G763" s="37">
        <f t="shared" si="837"/>
        <v>0</v>
      </c>
      <c r="H763" s="37">
        <f t="shared" si="837"/>
        <v>0</v>
      </c>
      <c r="I763" s="37">
        <f t="shared" si="837"/>
        <v>0</v>
      </c>
      <c r="J763" s="37">
        <f t="shared" si="837"/>
        <v>0</v>
      </c>
      <c r="K763" s="37">
        <f t="shared" si="837"/>
        <v>0</v>
      </c>
      <c r="L763" s="38">
        <f t="shared" si="838"/>
        <v>0</v>
      </c>
      <c r="M763" s="26"/>
      <c r="N763" s="262"/>
      <c r="O763" s="108"/>
      <c r="P763" s="109"/>
      <c r="Q763" s="37">
        <f t="shared" si="839"/>
        <v>0</v>
      </c>
      <c r="R763" s="37">
        <f t="shared" si="839"/>
        <v>0</v>
      </c>
      <c r="S763" s="37">
        <f t="shared" si="839"/>
        <v>0</v>
      </c>
      <c r="T763" s="37">
        <f t="shared" si="839"/>
        <v>0</v>
      </c>
      <c r="U763" s="37">
        <f t="shared" si="839"/>
        <v>0</v>
      </c>
      <c r="V763" s="37">
        <f t="shared" si="839"/>
        <v>0</v>
      </c>
      <c r="W763" s="37">
        <f t="shared" si="839"/>
        <v>0</v>
      </c>
      <c r="X763" s="38">
        <f t="shared" si="840"/>
        <v>0</v>
      </c>
      <c r="Y763" s="26"/>
      <c r="Z763" s="224"/>
    </row>
    <row r="764" spans="1:26" x14ac:dyDescent="0.25">
      <c r="A764" s="26"/>
      <c r="B764" s="262"/>
      <c r="C764" s="108"/>
      <c r="D764" s="109"/>
      <c r="E764" s="37">
        <f t="shared" si="837"/>
        <v>0</v>
      </c>
      <c r="F764" s="37">
        <f t="shared" si="837"/>
        <v>0</v>
      </c>
      <c r="G764" s="37">
        <f t="shared" si="837"/>
        <v>0</v>
      </c>
      <c r="H764" s="37">
        <f t="shared" si="837"/>
        <v>0</v>
      </c>
      <c r="I764" s="37">
        <f t="shared" si="837"/>
        <v>0</v>
      </c>
      <c r="J764" s="37">
        <f t="shared" si="837"/>
        <v>0</v>
      </c>
      <c r="K764" s="37">
        <f t="shared" si="837"/>
        <v>0</v>
      </c>
      <c r="L764" s="38">
        <f t="shared" si="838"/>
        <v>0</v>
      </c>
      <c r="M764" s="26"/>
      <c r="N764" s="262"/>
      <c r="O764" s="108"/>
      <c r="P764" s="109"/>
      <c r="Q764" s="37">
        <f t="shared" si="839"/>
        <v>0</v>
      </c>
      <c r="R764" s="37">
        <f t="shared" si="839"/>
        <v>0</v>
      </c>
      <c r="S764" s="37">
        <f t="shared" si="839"/>
        <v>0</v>
      </c>
      <c r="T764" s="37">
        <f t="shared" si="839"/>
        <v>0</v>
      </c>
      <c r="U764" s="37">
        <f t="shared" si="839"/>
        <v>0</v>
      </c>
      <c r="V764" s="37">
        <f t="shared" si="839"/>
        <v>0</v>
      </c>
      <c r="W764" s="37">
        <f t="shared" si="839"/>
        <v>0</v>
      </c>
      <c r="X764" s="38">
        <f t="shared" si="840"/>
        <v>0</v>
      </c>
      <c r="Y764" s="26"/>
      <c r="Z764" s="224"/>
    </row>
    <row r="765" spans="1:26" x14ac:dyDescent="0.25">
      <c r="A765" s="26"/>
      <c r="B765" s="262"/>
      <c r="C765" s="108"/>
      <c r="D765" s="109"/>
      <c r="E765" s="37">
        <f t="shared" si="837"/>
        <v>0</v>
      </c>
      <c r="F765" s="37">
        <f t="shared" si="837"/>
        <v>0</v>
      </c>
      <c r="G765" s="37">
        <f t="shared" si="837"/>
        <v>0</v>
      </c>
      <c r="H765" s="37">
        <f t="shared" si="837"/>
        <v>0</v>
      </c>
      <c r="I765" s="37">
        <f t="shared" si="837"/>
        <v>0</v>
      </c>
      <c r="J765" s="37">
        <f t="shared" si="837"/>
        <v>0</v>
      </c>
      <c r="K765" s="37">
        <f t="shared" si="837"/>
        <v>0</v>
      </c>
      <c r="L765" s="38">
        <f t="shared" si="838"/>
        <v>0</v>
      </c>
      <c r="M765" s="26"/>
      <c r="N765" s="262"/>
      <c r="O765" s="108"/>
      <c r="P765" s="109"/>
      <c r="Q765" s="37">
        <f t="shared" si="839"/>
        <v>0</v>
      </c>
      <c r="R765" s="37">
        <f t="shared" si="839"/>
        <v>0</v>
      </c>
      <c r="S765" s="37">
        <f t="shared" si="839"/>
        <v>0</v>
      </c>
      <c r="T765" s="37">
        <f t="shared" si="839"/>
        <v>0</v>
      </c>
      <c r="U765" s="37">
        <f t="shared" si="839"/>
        <v>0</v>
      </c>
      <c r="V765" s="37">
        <f t="shared" si="839"/>
        <v>0</v>
      </c>
      <c r="W765" s="37">
        <f t="shared" si="839"/>
        <v>0</v>
      </c>
      <c r="X765" s="38">
        <f t="shared" si="840"/>
        <v>0</v>
      </c>
      <c r="Y765" s="26"/>
      <c r="Z765" s="224"/>
    </row>
    <row r="766" spans="1:26" x14ac:dyDescent="0.25">
      <c r="A766" s="26"/>
      <c r="B766" s="262"/>
      <c r="C766" s="267"/>
      <c r="D766" s="268"/>
      <c r="E766" s="37">
        <f t="shared" si="837"/>
        <v>0</v>
      </c>
      <c r="F766" s="37">
        <f t="shared" si="837"/>
        <v>0</v>
      </c>
      <c r="G766" s="37">
        <f t="shared" si="837"/>
        <v>0</v>
      </c>
      <c r="H766" s="37">
        <f t="shared" si="837"/>
        <v>0</v>
      </c>
      <c r="I766" s="37">
        <f t="shared" si="837"/>
        <v>0</v>
      </c>
      <c r="J766" s="37">
        <f t="shared" si="837"/>
        <v>0</v>
      </c>
      <c r="K766" s="37">
        <f t="shared" si="837"/>
        <v>0</v>
      </c>
      <c r="L766" s="38">
        <f t="shared" si="838"/>
        <v>0</v>
      </c>
      <c r="M766" s="26"/>
      <c r="N766" s="262"/>
      <c r="O766" s="267"/>
      <c r="P766" s="268"/>
      <c r="Q766" s="37">
        <f t="shared" si="839"/>
        <v>0</v>
      </c>
      <c r="R766" s="37">
        <f t="shared" si="839"/>
        <v>0</v>
      </c>
      <c r="S766" s="37">
        <f t="shared" si="839"/>
        <v>0</v>
      </c>
      <c r="T766" s="37">
        <f t="shared" si="839"/>
        <v>0</v>
      </c>
      <c r="U766" s="37">
        <f t="shared" si="839"/>
        <v>0</v>
      </c>
      <c r="V766" s="37">
        <f t="shared" si="839"/>
        <v>0</v>
      </c>
      <c r="W766" s="37">
        <f t="shared" si="839"/>
        <v>0</v>
      </c>
      <c r="X766" s="38">
        <f t="shared" si="840"/>
        <v>0</v>
      </c>
      <c r="Y766" s="26"/>
      <c r="Z766" s="224"/>
    </row>
    <row r="767" spans="1:26" ht="15.75" thickBot="1" x14ac:dyDescent="0.3">
      <c r="A767" s="26"/>
      <c r="B767" s="263"/>
      <c r="C767" s="31" t="s">
        <v>29</v>
      </c>
      <c r="D767" s="31"/>
      <c r="E767" s="44">
        <f t="shared" ref="E767:K767" si="841">ROUND(SUM(E762:E766),0)</f>
        <v>0</v>
      </c>
      <c r="F767" s="44">
        <f t="shared" si="841"/>
        <v>0</v>
      </c>
      <c r="G767" s="44">
        <f t="shared" si="841"/>
        <v>0</v>
      </c>
      <c r="H767" s="44">
        <f t="shared" si="841"/>
        <v>0</v>
      </c>
      <c r="I767" s="44">
        <f t="shared" si="841"/>
        <v>0</v>
      </c>
      <c r="J767" s="44">
        <f t="shared" si="841"/>
        <v>0</v>
      </c>
      <c r="K767" s="44">
        <f t="shared" si="841"/>
        <v>0</v>
      </c>
      <c r="L767" s="45">
        <f t="shared" si="838"/>
        <v>0</v>
      </c>
      <c r="M767" s="26"/>
      <c r="N767" s="263"/>
      <c r="O767" s="31" t="s">
        <v>13</v>
      </c>
      <c r="P767" s="31"/>
      <c r="Q767" s="44">
        <f t="shared" ref="Q767:W767" si="842">ROUND(SUM(Q762:Q766),0)</f>
        <v>0</v>
      </c>
      <c r="R767" s="44">
        <f t="shared" si="842"/>
        <v>0</v>
      </c>
      <c r="S767" s="44">
        <f t="shared" si="842"/>
        <v>0</v>
      </c>
      <c r="T767" s="44">
        <f t="shared" si="842"/>
        <v>0</v>
      </c>
      <c r="U767" s="44">
        <f t="shared" si="842"/>
        <v>0</v>
      </c>
      <c r="V767" s="44">
        <f t="shared" si="842"/>
        <v>0</v>
      </c>
      <c r="W767" s="44">
        <f t="shared" si="842"/>
        <v>0</v>
      </c>
      <c r="X767" s="45">
        <f t="shared" si="840"/>
        <v>0</v>
      </c>
      <c r="Y767" s="26"/>
      <c r="Z767" s="224"/>
    </row>
    <row r="768" spans="1:26" x14ac:dyDescent="0.25">
      <c r="A768" s="26"/>
      <c r="B768" s="261" t="s">
        <v>31</v>
      </c>
      <c r="C768" s="112" t="s">
        <v>19</v>
      </c>
      <c r="D768" s="112"/>
      <c r="E768" s="35">
        <f t="shared" ref="E768:K768" si="843">E729</f>
        <v>2023</v>
      </c>
      <c r="F768" s="35">
        <f t="shared" si="843"/>
        <v>2024</v>
      </c>
      <c r="G768" s="35">
        <f t="shared" si="843"/>
        <v>2025</v>
      </c>
      <c r="H768" s="35">
        <f t="shared" si="843"/>
        <v>2026</v>
      </c>
      <c r="I768" s="35">
        <f t="shared" si="843"/>
        <v>2027</v>
      </c>
      <c r="J768" s="35">
        <f t="shared" si="843"/>
        <v>2028</v>
      </c>
      <c r="K768" s="35">
        <f t="shared" si="843"/>
        <v>2029</v>
      </c>
      <c r="L768" s="28" t="s">
        <v>5</v>
      </c>
      <c r="M768" s="26"/>
      <c r="N768" s="261" t="s">
        <v>31</v>
      </c>
      <c r="O768" s="112" t="s">
        <v>19</v>
      </c>
      <c r="P768" s="112"/>
      <c r="Q768" s="35">
        <f t="shared" ref="Q768:W768" si="844">Q729</f>
        <v>2023</v>
      </c>
      <c r="R768" s="35">
        <f t="shared" si="844"/>
        <v>2024</v>
      </c>
      <c r="S768" s="35">
        <f t="shared" si="844"/>
        <v>2025</v>
      </c>
      <c r="T768" s="35">
        <f t="shared" si="844"/>
        <v>2026</v>
      </c>
      <c r="U768" s="35">
        <f t="shared" si="844"/>
        <v>2027</v>
      </c>
      <c r="V768" s="35">
        <f t="shared" si="844"/>
        <v>2028</v>
      </c>
      <c r="W768" s="35">
        <f t="shared" si="844"/>
        <v>2029</v>
      </c>
      <c r="X768" s="28" t="s">
        <v>5</v>
      </c>
      <c r="Y768" s="26"/>
      <c r="Z768" s="224"/>
    </row>
    <row r="769" spans="1:26" x14ac:dyDescent="0.25">
      <c r="A769" s="26"/>
      <c r="B769" s="262"/>
      <c r="C769" s="264"/>
      <c r="D769" s="265"/>
      <c r="E769" s="37">
        <f t="shared" ref="E769:K771" si="845">E70+E140+E210+E280+E350+E420+E490+E560+E630+E700</f>
        <v>0</v>
      </c>
      <c r="F769" s="37">
        <f t="shared" si="845"/>
        <v>0</v>
      </c>
      <c r="G769" s="37">
        <f t="shared" si="845"/>
        <v>0</v>
      </c>
      <c r="H769" s="37">
        <f t="shared" si="845"/>
        <v>0</v>
      </c>
      <c r="I769" s="37">
        <f t="shared" si="845"/>
        <v>0</v>
      </c>
      <c r="J769" s="37">
        <f t="shared" si="845"/>
        <v>0</v>
      </c>
      <c r="K769" s="37">
        <f t="shared" si="845"/>
        <v>0</v>
      </c>
      <c r="L769" s="38">
        <f>SUM(E769:K769)</f>
        <v>0</v>
      </c>
      <c r="M769" s="26"/>
      <c r="N769" s="262"/>
      <c r="O769" s="264"/>
      <c r="P769" s="265"/>
      <c r="Q769" s="37">
        <f t="shared" ref="Q769:W771" si="846">Q70+Q140+Q210+Q280+Q350+Q420+Q490+Q560+Q630+Q700</f>
        <v>0</v>
      </c>
      <c r="R769" s="37">
        <f t="shared" si="846"/>
        <v>0</v>
      </c>
      <c r="S769" s="37">
        <f t="shared" si="846"/>
        <v>0</v>
      </c>
      <c r="T769" s="37">
        <f t="shared" si="846"/>
        <v>0</v>
      </c>
      <c r="U769" s="37">
        <f t="shared" si="846"/>
        <v>0</v>
      </c>
      <c r="V769" s="37">
        <f t="shared" si="846"/>
        <v>0</v>
      </c>
      <c r="W769" s="37">
        <f t="shared" si="846"/>
        <v>0</v>
      </c>
      <c r="X769" s="38">
        <f t="shared" ref="X769:X772" si="847">SUM(Q769:W769)</f>
        <v>0</v>
      </c>
      <c r="Y769" s="26"/>
      <c r="Z769" s="224"/>
    </row>
    <row r="770" spans="1:26" x14ac:dyDescent="0.25">
      <c r="A770" s="26"/>
      <c r="B770" s="262"/>
      <c r="C770" s="108"/>
      <c r="D770" s="109"/>
      <c r="E770" s="37">
        <f t="shared" si="845"/>
        <v>0</v>
      </c>
      <c r="F770" s="37">
        <f t="shared" si="845"/>
        <v>0</v>
      </c>
      <c r="G770" s="37">
        <f t="shared" si="845"/>
        <v>0</v>
      </c>
      <c r="H770" s="37">
        <f t="shared" si="845"/>
        <v>0</v>
      </c>
      <c r="I770" s="37">
        <f t="shared" si="845"/>
        <v>0</v>
      </c>
      <c r="J770" s="37">
        <f t="shared" si="845"/>
        <v>0</v>
      </c>
      <c r="K770" s="37">
        <f t="shared" si="845"/>
        <v>0</v>
      </c>
      <c r="L770" s="38">
        <f>SUM(E770:K770)</f>
        <v>0</v>
      </c>
      <c r="M770" s="26"/>
      <c r="N770" s="262"/>
      <c r="O770" s="108"/>
      <c r="P770" s="109"/>
      <c r="Q770" s="37">
        <f t="shared" si="846"/>
        <v>0</v>
      </c>
      <c r="R770" s="37">
        <f t="shared" si="846"/>
        <v>0</v>
      </c>
      <c r="S770" s="37">
        <f t="shared" si="846"/>
        <v>0</v>
      </c>
      <c r="T770" s="37">
        <f t="shared" si="846"/>
        <v>0</v>
      </c>
      <c r="U770" s="37">
        <f t="shared" si="846"/>
        <v>0</v>
      </c>
      <c r="V770" s="37">
        <f t="shared" si="846"/>
        <v>0</v>
      </c>
      <c r="W770" s="37">
        <f t="shared" si="846"/>
        <v>0</v>
      </c>
      <c r="X770" s="38">
        <f t="shared" si="847"/>
        <v>0</v>
      </c>
      <c r="Y770" s="26"/>
      <c r="Z770" s="224"/>
    </row>
    <row r="771" spans="1:26" x14ac:dyDescent="0.25">
      <c r="A771" s="26"/>
      <c r="B771" s="262"/>
      <c r="C771" s="267"/>
      <c r="D771" s="268"/>
      <c r="E771" s="37">
        <f t="shared" si="845"/>
        <v>0</v>
      </c>
      <c r="F771" s="37">
        <f t="shared" si="845"/>
        <v>0</v>
      </c>
      <c r="G771" s="37">
        <f t="shared" si="845"/>
        <v>0</v>
      </c>
      <c r="H771" s="37">
        <f t="shared" si="845"/>
        <v>0</v>
      </c>
      <c r="I771" s="37">
        <f t="shared" si="845"/>
        <v>0</v>
      </c>
      <c r="J771" s="37">
        <f t="shared" si="845"/>
        <v>0</v>
      </c>
      <c r="K771" s="37">
        <f t="shared" si="845"/>
        <v>0</v>
      </c>
      <c r="L771" s="38">
        <f>SUM(E771:K771)</f>
        <v>0</v>
      </c>
      <c r="M771" s="26"/>
      <c r="N771" s="262"/>
      <c r="O771" s="267"/>
      <c r="P771" s="268"/>
      <c r="Q771" s="37">
        <f t="shared" si="846"/>
        <v>0</v>
      </c>
      <c r="R771" s="37">
        <f t="shared" si="846"/>
        <v>0</v>
      </c>
      <c r="S771" s="37">
        <f t="shared" si="846"/>
        <v>0</v>
      </c>
      <c r="T771" s="37">
        <f t="shared" si="846"/>
        <v>0</v>
      </c>
      <c r="U771" s="37">
        <f t="shared" si="846"/>
        <v>0</v>
      </c>
      <c r="V771" s="37">
        <f t="shared" si="846"/>
        <v>0</v>
      </c>
      <c r="W771" s="37">
        <f t="shared" si="846"/>
        <v>0</v>
      </c>
      <c r="X771" s="38">
        <f t="shared" si="847"/>
        <v>0</v>
      </c>
      <c r="Y771" s="26"/>
      <c r="Z771" s="224"/>
    </row>
    <row r="772" spans="1:26" ht="15.75" thickBot="1" x14ac:dyDescent="0.3">
      <c r="A772" s="26"/>
      <c r="B772" s="263"/>
      <c r="C772" s="31" t="s">
        <v>30</v>
      </c>
      <c r="D772" s="31"/>
      <c r="E772" s="44">
        <f t="shared" ref="E772:K772" si="848">ROUND(SUM(E769:E771),0)</f>
        <v>0</v>
      </c>
      <c r="F772" s="44">
        <f t="shared" si="848"/>
        <v>0</v>
      </c>
      <c r="G772" s="44">
        <f t="shared" si="848"/>
        <v>0</v>
      </c>
      <c r="H772" s="44">
        <f t="shared" si="848"/>
        <v>0</v>
      </c>
      <c r="I772" s="44">
        <f t="shared" si="848"/>
        <v>0</v>
      </c>
      <c r="J772" s="44">
        <f t="shared" si="848"/>
        <v>0</v>
      </c>
      <c r="K772" s="44">
        <f t="shared" si="848"/>
        <v>0</v>
      </c>
      <c r="L772" s="45">
        <f>SUM(E772:K772)</f>
        <v>0</v>
      </c>
      <c r="M772" s="26"/>
      <c r="N772" s="263"/>
      <c r="O772" s="31" t="s">
        <v>13</v>
      </c>
      <c r="P772" s="31"/>
      <c r="Q772" s="44">
        <f t="shared" ref="Q772:W772" si="849">ROUND(SUM(Q769:Q771),0)</f>
        <v>0</v>
      </c>
      <c r="R772" s="44">
        <f t="shared" si="849"/>
        <v>0</v>
      </c>
      <c r="S772" s="44">
        <f t="shared" si="849"/>
        <v>0</v>
      </c>
      <c r="T772" s="44">
        <f t="shared" si="849"/>
        <v>0</v>
      </c>
      <c r="U772" s="44">
        <f t="shared" si="849"/>
        <v>0</v>
      </c>
      <c r="V772" s="44">
        <f t="shared" si="849"/>
        <v>0</v>
      </c>
      <c r="W772" s="44">
        <f t="shared" si="849"/>
        <v>0</v>
      </c>
      <c r="X772" s="45">
        <f t="shared" si="847"/>
        <v>0</v>
      </c>
      <c r="Y772" s="26"/>
      <c r="Z772" s="224"/>
    </row>
    <row r="773" spans="1:26" x14ac:dyDescent="0.25">
      <c r="A773" s="26"/>
      <c r="B773" s="261" t="s">
        <v>33</v>
      </c>
      <c r="C773" s="112" t="s">
        <v>32</v>
      </c>
      <c r="D773" s="112"/>
      <c r="E773" s="35">
        <f t="shared" ref="E773:K773" si="850">E729</f>
        <v>2023</v>
      </c>
      <c r="F773" s="35">
        <f t="shared" si="850"/>
        <v>2024</v>
      </c>
      <c r="G773" s="35">
        <f t="shared" si="850"/>
        <v>2025</v>
      </c>
      <c r="H773" s="35">
        <f t="shared" si="850"/>
        <v>2026</v>
      </c>
      <c r="I773" s="35">
        <f t="shared" si="850"/>
        <v>2027</v>
      </c>
      <c r="J773" s="35">
        <f t="shared" si="850"/>
        <v>2028</v>
      </c>
      <c r="K773" s="35">
        <f t="shared" si="850"/>
        <v>2029</v>
      </c>
      <c r="L773" s="28" t="s">
        <v>5</v>
      </c>
      <c r="M773" s="26"/>
      <c r="N773" s="261" t="s">
        <v>33</v>
      </c>
      <c r="O773" s="112" t="s">
        <v>32</v>
      </c>
      <c r="P773" s="112"/>
      <c r="Q773" s="35">
        <f t="shared" ref="Q773:W773" si="851">Q729</f>
        <v>2023</v>
      </c>
      <c r="R773" s="35">
        <f t="shared" si="851"/>
        <v>2024</v>
      </c>
      <c r="S773" s="35">
        <f t="shared" si="851"/>
        <v>2025</v>
      </c>
      <c r="T773" s="35">
        <f t="shared" si="851"/>
        <v>2026</v>
      </c>
      <c r="U773" s="35">
        <f t="shared" si="851"/>
        <v>2027</v>
      </c>
      <c r="V773" s="35">
        <f t="shared" si="851"/>
        <v>2028</v>
      </c>
      <c r="W773" s="35">
        <f t="shared" si="851"/>
        <v>2029</v>
      </c>
      <c r="X773" s="28" t="s">
        <v>5</v>
      </c>
      <c r="Y773" s="26"/>
      <c r="Z773" s="224"/>
    </row>
    <row r="774" spans="1:26" x14ac:dyDescent="0.25">
      <c r="A774" s="26"/>
      <c r="B774" s="262"/>
      <c r="C774" s="273"/>
      <c r="D774" s="274"/>
      <c r="E774" s="37">
        <f t="shared" ref="E774:K774" si="852">E75+E145+E215+E285+E355+E425+E495+E565+E635+E705</f>
        <v>0</v>
      </c>
      <c r="F774" s="37">
        <f t="shared" si="852"/>
        <v>0</v>
      </c>
      <c r="G774" s="37">
        <f t="shared" si="852"/>
        <v>0</v>
      </c>
      <c r="H774" s="37">
        <f t="shared" si="852"/>
        <v>0</v>
      </c>
      <c r="I774" s="37">
        <f t="shared" si="852"/>
        <v>0</v>
      </c>
      <c r="J774" s="37">
        <f t="shared" si="852"/>
        <v>0</v>
      </c>
      <c r="K774" s="37">
        <f t="shared" si="852"/>
        <v>0</v>
      </c>
      <c r="L774" s="38">
        <f>SUM(E774:K774)</f>
        <v>0</v>
      </c>
      <c r="M774" s="26"/>
      <c r="N774" s="262"/>
      <c r="O774" s="273"/>
      <c r="P774" s="274"/>
      <c r="Q774" s="37">
        <f t="shared" ref="Q774:W774" si="853">Q75+Q145+Q215+Q285+Q355+Q425+Q495+Q565+Q635+Q705</f>
        <v>0</v>
      </c>
      <c r="R774" s="37">
        <f t="shared" si="853"/>
        <v>0</v>
      </c>
      <c r="S774" s="37">
        <f t="shared" si="853"/>
        <v>0</v>
      </c>
      <c r="T774" s="37">
        <f t="shared" si="853"/>
        <v>0</v>
      </c>
      <c r="U774" s="37">
        <f t="shared" si="853"/>
        <v>0</v>
      </c>
      <c r="V774" s="37">
        <f t="shared" si="853"/>
        <v>0</v>
      </c>
      <c r="W774" s="37">
        <f t="shared" si="853"/>
        <v>0</v>
      </c>
      <c r="X774" s="38">
        <f t="shared" ref="X774:X775" si="854">SUM(Q774:W774)</f>
        <v>0</v>
      </c>
      <c r="Y774" s="26"/>
      <c r="Z774" s="224"/>
    </row>
    <row r="775" spans="1:26" ht="15.75" thickBot="1" x14ac:dyDescent="0.3">
      <c r="A775" s="26"/>
      <c r="B775" s="263"/>
      <c r="C775" s="31" t="s">
        <v>34</v>
      </c>
      <c r="D775" s="31"/>
      <c r="E775" s="44">
        <f t="shared" ref="E775:K775" si="855">ROUND(SUM(E774:E774),0)</f>
        <v>0</v>
      </c>
      <c r="F775" s="44">
        <f t="shared" si="855"/>
        <v>0</v>
      </c>
      <c r="G775" s="44">
        <f t="shared" si="855"/>
        <v>0</v>
      </c>
      <c r="H775" s="44">
        <f t="shared" si="855"/>
        <v>0</v>
      </c>
      <c r="I775" s="44">
        <f t="shared" si="855"/>
        <v>0</v>
      </c>
      <c r="J775" s="44">
        <f t="shared" si="855"/>
        <v>0</v>
      </c>
      <c r="K775" s="44">
        <f t="shared" si="855"/>
        <v>0</v>
      </c>
      <c r="L775" s="45">
        <f>SUM(E775:K775)</f>
        <v>0</v>
      </c>
      <c r="M775" s="26"/>
      <c r="N775" s="263"/>
      <c r="O775" s="31" t="s">
        <v>34</v>
      </c>
      <c r="P775" s="31"/>
      <c r="Q775" s="44">
        <f t="shared" ref="Q775:W775" si="856">ROUND(SUM(Q774:Q774),0)</f>
        <v>0</v>
      </c>
      <c r="R775" s="44">
        <f t="shared" si="856"/>
        <v>0</v>
      </c>
      <c r="S775" s="44">
        <f t="shared" si="856"/>
        <v>0</v>
      </c>
      <c r="T775" s="44">
        <f t="shared" si="856"/>
        <v>0</v>
      </c>
      <c r="U775" s="44">
        <f t="shared" si="856"/>
        <v>0</v>
      </c>
      <c r="V775" s="44">
        <f t="shared" si="856"/>
        <v>0</v>
      </c>
      <c r="W775" s="44">
        <f t="shared" si="856"/>
        <v>0</v>
      </c>
      <c r="X775" s="45">
        <f t="shared" si="854"/>
        <v>0</v>
      </c>
      <c r="Y775" s="26"/>
      <c r="Z775" s="224"/>
    </row>
    <row r="776" spans="1:26" x14ac:dyDescent="0.25">
      <c r="A776" s="26"/>
      <c r="B776" s="261" t="s">
        <v>14</v>
      </c>
      <c r="C776" s="112"/>
      <c r="D776" s="112"/>
      <c r="E776" s="35">
        <f t="shared" ref="E776:K776" si="857">E729</f>
        <v>2023</v>
      </c>
      <c r="F776" s="35">
        <f t="shared" si="857"/>
        <v>2024</v>
      </c>
      <c r="G776" s="35">
        <f t="shared" si="857"/>
        <v>2025</v>
      </c>
      <c r="H776" s="35">
        <f t="shared" si="857"/>
        <v>2026</v>
      </c>
      <c r="I776" s="35">
        <f t="shared" si="857"/>
        <v>2027</v>
      </c>
      <c r="J776" s="35">
        <f t="shared" si="857"/>
        <v>2028</v>
      </c>
      <c r="K776" s="35">
        <f t="shared" si="857"/>
        <v>2029</v>
      </c>
      <c r="L776" s="28" t="s">
        <v>2</v>
      </c>
      <c r="M776" s="26"/>
      <c r="N776" s="261" t="s">
        <v>14</v>
      </c>
      <c r="O776" s="112"/>
      <c r="P776" s="112"/>
      <c r="Q776" s="35">
        <f t="shared" ref="Q776:W776" si="858">Q729</f>
        <v>2023</v>
      </c>
      <c r="R776" s="35">
        <f t="shared" si="858"/>
        <v>2024</v>
      </c>
      <c r="S776" s="35">
        <f t="shared" si="858"/>
        <v>2025</v>
      </c>
      <c r="T776" s="35">
        <f t="shared" si="858"/>
        <v>2026</v>
      </c>
      <c r="U776" s="35">
        <f t="shared" si="858"/>
        <v>2027</v>
      </c>
      <c r="V776" s="35">
        <f t="shared" si="858"/>
        <v>2028</v>
      </c>
      <c r="W776" s="35">
        <f t="shared" si="858"/>
        <v>2029</v>
      </c>
      <c r="X776" s="28" t="s">
        <v>2</v>
      </c>
      <c r="Y776" s="26"/>
      <c r="Z776" s="224"/>
    </row>
    <row r="777" spans="1:26" x14ac:dyDescent="0.25">
      <c r="A777" s="26"/>
      <c r="B777" s="262"/>
      <c r="C777" s="46" t="s">
        <v>35</v>
      </c>
      <c r="D777" s="46"/>
      <c r="E777" s="37">
        <f t="shared" ref="E777:K777" si="859">E752+E760+E767+E772+E775</f>
        <v>0</v>
      </c>
      <c r="F777" s="37">
        <f t="shared" si="859"/>
        <v>0</v>
      </c>
      <c r="G777" s="37">
        <f t="shared" si="859"/>
        <v>0</v>
      </c>
      <c r="H777" s="37">
        <f t="shared" si="859"/>
        <v>0</v>
      </c>
      <c r="I777" s="37">
        <f t="shared" si="859"/>
        <v>0</v>
      </c>
      <c r="J777" s="37">
        <f t="shared" si="859"/>
        <v>0</v>
      </c>
      <c r="K777" s="37">
        <f t="shared" si="859"/>
        <v>0</v>
      </c>
      <c r="L777" s="38">
        <f>SUM(E777:K777)</f>
        <v>0</v>
      </c>
      <c r="M777" s="26"/>
      <c r="N777" s="262"/>
      <c r="O777" s="46" t="s">
        <v>35</v>
      </c>
      <c r="P777" s="46"/>
      <c r="Q777" s="37">
        <f t="shared" ref="Q777:W777" si="860">Q752+Q760+Q767+Q772+Q775</f>
        <v>0</v>
      </c>
      <c r="R777" s="37">
        <f t="shared" si="860"/>
        <v>0</v>
      </c>
      <c r="S777" s="37">
        <f t="shared" si="860"/>
        <v>0</v>
      </c>
      <c r="T777" s="37">
        <f t="shared" si="860"/>
        <v>0</v>
      </c>
      <c r="U777" s="37">
        <f t="shared" si="860"/>
        <v>0</v>
      </c>
      <c r="V777" s="37">
        <f t="shared" si="860"/>
        <v>0</v>
      </c>
      <c r="W777" s="37">
        <f t="shared" si="860"/>
        <v>0</v>
      </c>
      <c r="X777" s="38">
        <f>SUM(Q777:W777)</f>
        <v>0</v>
      </c>
      <c r="Y777" s="26"/>
      <c r="Z777" s="224"/>
    </row>
    <row r="778" spans="1:26" x14ac:dyDescent="0.25">
      <c r="A778" s="26"/>
      <c r="B778" s="262"/>
      <c r="C778" s="46" t="str">
        <f>IF(S720="GTS-institute","Cost factor (GTS)","")</f>
        <v/>
      </c>
      <c r="D778" s="86" t="str">
        <f>IF(V725&lt;&gt;0,V725,"")</f>
        <v/>
      </c>
      <c r="E778" s="37" t="str">
        <f>IF(AND(V725&lt;&gt;0,S720="GTS-institute"),E752*D778-E752,"")</f>
        <v/>
      </c>
      <c r="F778" s="37" t="str">
        <f>IF(AND(V725&lt;&gt;0,S720="GTS-institute"),F752*D778-F752,"")</f>
        <v/>
      </c>
      <c r="G778" s="37" t="str">
        <f>IF(AND(V725&lt;&gt;0,S720="GTS-institute"),G752*D778-G752,"")</f>
        <v/>
      </c>
      <c r="H778" s="37" t="str">
        <f>IF(AND(V725&lt;&gt;0,S720="GTS-institute"),H752*D778-H752,"")</f>
        <v/>
      </c>
      <c r="I778" s="37" t="str">
        <f>IF(AND(V725&lt;&gt;0,S720="GTS-institute"),I752*D778-I752,"")</f>
        <v/>
      </c>
      <c r="J778" s="37" t="str">
        <f>IF(AND(V725&lt;&gt;0,S720="GTS-institute"),J752*D778-J752,"")</f>
        <v/>
      </c>
      <c r="K778" s="37" t="str">
        <f>IF(AND(V725&lt;&gt;0,S720="GTS-institute"),K752*D778-K752,"")</f>
        <v/>
      </c>
      <c r="L778" s="38">
        <f>SUM(E778:K778)</f>
        <v>0</v>
      </c>
      <c r="M778" s="26"/>
      <c r="N778" s="262"/>
      <c r="O778" s="46" t="str">
        <f>IF(S720="GTS-institute","Cost factor (GTS)","")</f>
        <v/>
      </c>
      <c r="P778" s="86" t="str">
        <f>IF(V725&lt;&gt;0,V725,"")</f>
        <v/>
      </c>
      <c r="Q778" s="37" t="str">
        <f>IF(AND(V725&lt;&gt;0,S720="GTS-institute"),Q752*D778-Q752,"")</f>
        <v/>
      </c>
      <c r="R778" s="37" t="str">
        <f>IF(AND(V725&lt;&gt;0,S720="GTS-institute"),R752*D778-R752,"")</f>
        <v/>
      </c>
      <c r="S778" s="37" t="str">
        <f>IF(AND(V725&lt;&gt;0,S720="GTS-institute"),S752*D778-S752,"")</f>
        <v/>
      </c>
      <c r="T778" s="37" t="str">
        <f>IF(AND(V725&lt;&gt;0,S720="GTS-institute"),T752*D778-T752,"")</f>
        <v/>
      </c>
      <c r="U778" s="37" t="str">
        <f>IF(AND(V725&lt;&gt;0,S720="GTS-institute"),U752*D778-U752,"")</f>
        <v/>
      </c>
      <c r="V778" s="37" t="str">
        <f>IF(AND(V725&lt;&gt;0,S720="GTS-institute"),V752*D778-V752,"")</f>
        <v/>
      </c>
      <c r="W778" s="37" t="str">
        <f>IF(AND(V725&lt;&gt;0,S720="GTS-institute"),W752*D778-W752,"")</f>
        <v/>
      </c>
      <c r="X778" s="38">
        <f>SUM(Q778:W778)</f>
        <v>0</v>
      </c>
      <c r="Y778" s="26"/>
      <c r="Z778" s="224"/>
    </row>
    <row r="779" spans="1:26" x14ac:dyDescent="0.25">
      <c r="A779" s="26"/>
      <c r="B779" s="262"/>
      <c r="C779" s="46" t="str">
        <f>IF(S720="GTS-institute","","Overhead rate")</f>
        <v>Overhead rate</v>
      </c>
      <c r="D779" s="87">
        <f>IF(C779="Overhead rate",V723,"0")</f>
        <v>0</v>
      </c>
      <c r="E779" s="37">
        <f>D779*(E777-E775)</f>
        <v>0</v>
      </c>
      <c r="F779" s="37">
        <f>D779*(F777-F775)</f>
        <v>0</v>
      </c>
      <c r="G779" s="37">
        <f>D779*(G777-G775)</f>
        <v>0</v>
      </c>
      <c r="H779" s="37">
        <f>D779*(H777-H775)</f>
        <v>0</v>
      </c>
      <c r="I779" s="37">
        <f>D779*(I777-I775)</f>
        <v>0</v>
      </c>
      <c r="J779" s="37">
        <f>D779*(J777-J775)</f>
        <v>0</v>
      </c>
      <c r="K779" s="37">
        <f>D779*(K777-K775)</f>
        <v>0</v>
      </c>
      <c r="L779" s="38">
        <f>SUM(E779:K779)</f>
        <v>0</v>
      </c>
      <c r="M779" s="26"/>
      <c r="N779" s="262"/>
      <c r="O779" s="46" t="str">
        <f>IF(S720="GTS-institute","","Overhead rate")</f>
        <v>Overhead rate</v>
      </c>
      <c r="P779" s="47">
        <f>D779</f>
        <v>0</v>
      </c>
      <c r="Q779" s="37">
        <f>P779*(Q777-Q775)</f>
        <v>0</v>
      </c>
      <c r="R779" s="37">
        <f>P779*(R777-R775)</f>
        <v>0</v>
      </c>
      <c r="S779" s="37">
        <f>P779*(S777-S775)</f>
        <v>0</v>
      </c>
      <c r="T779" s="37">
        <f>P779*(T777-T775)</f>
        <v>0</v>
      </c>
      <c r="U779" s="37">
        <f>P779*(U777-U775)</f>
        <v>0</v>
      </c>
      <c r="V779" s="37">
        <f>P779*(V777-V775)</f>
        <v>0</v>
      </c>
      <c r="W779" s="37">
        <f>P779*(W777-W775)</f>
        <v>0</v>
      </c>
      <c r="X779" s="38">
        <f>SUM(Q779:W779)</f>
        <v>0</v>
      </c>
      <c r="Y779" s="26"/>
      <c r="Z779" s="224"/>
    </row>
    <row r="780" spans="1:26" ht="15.75" thickBot="1" x14ac:dyDescent="0.3">
      <c r="A780" s="48"/>
      <c r="B780" s="263"/>
      <c r="C780" s="31" t="s">
        <v>15</v>
      </c>
      <c r="D780" s="31"/>
      <c r="E780" s="44">
        <f>SUM(E777:E779)</f>
        <v>0</v>
      </c>
      <c r="F780" s="44">
        <f t="shared" ref="F780:K780" si="861">SUM(F777:F779)</f>
        <v>0</v>
      </c>
      <c r="G780" s="44">
        <f t="shared" si="861"/>
        <v>0</v>
      </c>
      <c r="H780" s="44">
        <f t="shared" si="861"/>
        <v>0</v>
      </c>
      <c r="I780" s="44">
        <f t="shared" si="861"/>
        <v>0</v>
      </c>
      <c r="J780" s="44">
        <f t="shared" si="861"/>
        <v>0</v>
      </c>
      <c r="K780" s="44">
        <f t="shared" si="861"/>
        <v>0</v>
      </c>
      <c r="L780" s="45">
        <f>SUM(E780:K780)</f>
        <v>0</v>
      </c>
      <c r="M780" s="48"/>
      <c r="N780" s="263"/>
      <c r="O780" s="31" t="s">
        <v>15</v>
      </c>
      <c r="P780" s="31"/>
      <c r="Q780" s="44">
        <f t="shared" ref="Q780:W780" si="862">SUM(Q777:Q779)</f>
        <v>0</v>
      </c>
      <c r="R780" s="44">
        <f t="shared" si="862"/>
        <v>0</v>
      </c>
      <c r="S780" s="44">
        <f t="shared" si="862"/>
        <v>0</v>
      </c>
      <c r="T780" s="44">
        <f t="shared" si="862"/>
        <v>0</v>
      </c>
      <c r="U780" s="44">
        <f t="shared" si="862"/>
        <v>0</v>
      </c>
      <c r="V780" s="44">
        <f t="shared" si="862"/>
        <v>0</v>
      </c>
      <c r="W780" s="44">
        <f t="shared" si="862"/>
        <v>0</v>
      </c>
      <c r="X780" s="45">
        <f>SUM(Q780:W780)</f>
        <v>0</v>
      </c>
      <c r="Y780" s="48"/>
      <c r="Z780" s="224"/>
    </row>
    <row r="781" spans="1:26" ht="15.75" thickBot="1" x14ac:dyDescent="0.3">
      <c r="A781" s="49"/>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1"/>
      <c r="Z781" s="225"/>
    </row>
  </sheetData>
  <mergeCells count="910">
    <mergeCell ref="B21:D21"/>
    <mergeCell ref="B22:D22"/>
    <mergeCell ref="B28:L28"/>
    <mergeCell ref="N28:X28"/>
    <mergeCell ref="C29:D29"/>
    <mergeCell ref="O29:P29"/>
    <mergeCell ref="C30:D30"/>
    <mergeCell ref="O101:P101"/>
    <mergeCell ref="C55:D55"/>
    <mergeCell ref="O55:P55"/>
    <mergeCell ref="B77:B81"/>
    <mergeCell ref="N77:N81"/>
    <mergeCell ref="O30:P30"/>
    <mergeCell ref="C31:D31"/>
    <mergeCell ref="O31:P31"/>
    <mergeCell ref="C35:D35"/>
    <mergeCell ref="O35:P35"/>
    <mergeCell ref="C36:D36"/>
    <mergeCell ref="O36:P36"/>
    <mergeCell ref="C37:D37"/>
    <mergeCell ref="O37:P37"/>
    <mergeCell ref="C32:D32"/>
    <mergeCell ref="O32:P32"/>
    <mergeCell ref="C33:D33"/>
    <mergeCell ref="O33:P33"/>
    <mergeCell ref="C34:D34"/>
    <mergeCell ref="O34:P34"/>
    <mergeCell ref="B69:B73"/>
    <mergeCell ref="N69:N73"/>
    <mergeCell ref="C70:D70"/>
    <mergeCell ref="O70:P70"/>
    <mergeCell ref="C72:D72"/>
    <mergeCell ref="O72:P72"/>
    <mergeCell ref="B89:D89"/>
    <mergeCell ref="B90:D90"/>
    <mergeCell ref="B91:D91"/>
    <mergeCell ref="C102:D102"/>
    <mergeCell ref="C100:D100"/>
    <mergeCell ref="O100:P100"/>
    <mergeCell ref="C101:D101"/>
    <mergeCell ref="B74:B76"/>
    <mergeCell ref="N74:N76"/>
    <mergeCell ref="C75:D75"/>
    <mergeCell ref="O75:P75"/>
    <mergeCell ref="C177:D177"/>
    <mergeCell ref="O177:P177"/>
    <mergeCell ref="C178:D178"/>
    <mergeCell ref="O178:P178"/>
    <mergeCell ref="C179:D179"/>
    <mergeCell ref="O179:P179"/>
    <mergeCell ref="C174:D174"/>
    <mergeCell ref="O174:P174"/>
    <mergeCell ref="C175:D175"/>
    <mergeCell ref="O175:P175"/>
    <mergeCell ref="B209:B213"/>
    <mergeCell ref="N209:N213"/>
    <mergeCell ref="C210:D210"/>
    <mergeCell ref="O210:P210"/>
    <mergeCell ref="C212:D212"/>
    <mergeCell ref="O212:P212"/>
    <mergeCell ref="B214:B216"/>
    <mergeCell ref="N214:N216"/>
    <mergeCell ref="C215:D215"/>
    <mergeCell ref="O215:P215"/>
    <mergeCell ref="B305:D305"/>
    <mergeCell ref="O318:P318"/>
    <mergeCell ref="C322:D322"/>
    <mergeCell ref="O322:P322"/>
    <mergeCell ref="C269:D269"/>
    <mergeCell ref="O269:P269"/>
    <mergeCell ref="O273:P273"/>
    <mergeCell ref="C277:D277"/>
    <mergeCell ref="O277:P277"/>
    <mergeCell ref="B279:B283"/>
    <mergeCell ref="N279:N283"/>
    <mergeCell ref="C280:D280"/>
    <mergeCell ref="O280:P280"/>
    <mergeCell ref="C282:D282"/>
    <mergeCell ref="O282:P282"/>
    <mergeCell ref="B284:B286"/>
    <mergeCell ref="N284:N286"/>
    <mergeCell ref="C285:D285"/>
    <mergeCell ref="O285:P285"/>
    <mergeCell ref="B287:B291"/>
    <mergeCell ref="N287:N291"/>
    <mergeCell ref="B309:B333"/>
    <mergeCell ref="C458:D458"/>
    <mergeCell ref="O458:P458"/>
    <mergeCell ref="C466:D466"/>
    <mergeCell ref="O466:P466"/>
    <mergeCell ref="O479:P479"/>
    <mergeCell ref="C480:D480"/>
    <mergeCell ref="O480:P480"/>
    <mergeCell ref="C315:D315"/>
    <mergeCell ref="O315:P315"/>
    <mergeCell ref="C459:D459"/>
    <mergeCell ref="O459:P459"/>
    <mergeCell ref="C462:D462"/>
    <mergeCell ref="O462:P462"/>
    <mergeCell ref="B474:B481"/>
    <mergeCell ref="N474:N481"/>
    <mergeCell ref="C475:D475"/>
    <mergeCell ref="O475:P475"/>
    <mergeCell ref="C479:D479"/>
    <mergeCell ref="C599:D599"/>
    <mergeCell ref="O599:P599"/>
    <mergeCell ref="C521:D521"/>
    <mergeCell ref="O521:P521"/>
    <mergeCell ref="C528:D528"/>
    <mergeCell ref="O528:P528"/>
    <mergeCell ref="C525:D525"/>
    <mergeCell ref="O525:P525"/>
    <mergeCell ref="C526:D526"/>
    <mergeCell ref="O526:P526"/>
    <mergeCell ref="C527:D527"/>
    <mergeCell ref="O527:P527"/>
    <mergeCell ref="N588:X588"/>
    <mergeCell ref="C560:D560"/>
    <mergeCell ref="O560:P560"/>
    <mergeCell ref="C562:D562"/>
    <mergeCell ref="O562:P562"/>
    <mergeCell ref="O524:P524"/>
    <mergeCell ref="C529:D529"/>
    <mergeCell ref="B2:I2"/>
    <mergeCell ref="B4:C5"/>
    <mergeCell ref="D4:I5"/>
    <mergeCell ref="B6:C7"/>
    <mergeCell ref="D6:I7"/>
    <mergeCell ref="B8:G8"/>
    <mergeCell ref="B9:D12"/>
    <mergeCell ref="E9:F10"/>
    <mergeCell ref="G9:I10"/>
    <mergeCell ref="E11:F12"/>
    <mergeCell ref="G11:I12"/>
    <mergeCell ref="Q22:V22"/>
    <mergeCell ref="Q23:S26"/>
    <mergeCell ref="T23:U24"/>
    <mergeCell ref="V23:X24"/>
    <mergeCell ref="T25:U26"/>
    <mergeCell ref="V25:X26"/>
    <mergeCell ref="C59:D59"/>
    <mergeCell ref="O59:P59"/>
    <mergeCell ref="C63:D63"/>
    <mergeCell ref="O63:P63"/>
    <mergeCell ref="N16:P26"/>
    <mergeCell ref="Q16:X16"/>
    <mergeCell ref="Q18:R19"/>
    <mergeCell ref="S18:X19"/>
    <mergeCell ref="Q20:R21"/>
    <mergeCell ref="S20:X21"/>
    <mergeCell ref="B16:C16"/>
    <mergeCell ref="B17:C17"/>
    <mergeCell ref="B19:D19"/>
    <mergeCell ref="B23:D23"/>
    <mergeCell ref="B24:D24"/>
    <mergeCell ref="B25:D25"/>
    <mergeCell ref="B26:D26"/>
    <mergeCell ref="B20:D20"/>
    <mergeCell ref="B92:D92"/>
    <mergeCell ref="C103:D103"/>
    <mergeCell ref="O103:P103"/>
    <mergeCell ref="C125:D125"/>
    <mergeCell ref="O125:P125"/>
    <mergeCell ref="C129:D129"/>
    <mergeCell ref="O129:P129"/>
    <mergeCell ref="O102:P102"/>
    <mergeCell ref="C99:D99"/>
    <mergeCell ref="O99:P99"/>
    <mergeCell ref="O104:P104"/>
    <mergeCell ref="C105:D105"/>
    <mergeCell ref="O105:P105"/>
    <mergeCell ref="C106:D106"/>
    <mergeCell ref="O106:P106"/>
    <mergeCell ref="C107:D107"/>
    <mergeCell ref="B95:D95"/>
    <mergeCell ref="B124:B131"/>
    <mergeCell ref="N124:N131"/>
    <mergeCell ref="C130:D130"/>
    <mergeCell ref="C112:D112"/>
    <mergeCell ref="O112:P112"/>
    <mergeCell ref="C116:D116"/>
    <mergeCell ref="O107:P107"/>
    <mergeCell ref="B357:B361"/>
    <mergeCell ref="N357:N361"/>
    <mergeCell ref="N378:X378"/>
    <mergeCell ref="C335:D335"/>
    <mergeCell ref="O335:P335"/>
    <mergeCell ref="C249:D249"/>
    <mergeCell ref="O249:P249"/>
    <mergeCell ref="C248:D248"/>
    <mergeCell ref="O248:P248"/>
    <mergeCell ref="C252:D252"/>
    <mergeCell ref="O252:P252"/>
    <mergeCell ref="C256:D256"/>
    <mergeCell ref="O256:P256"/>
    <mergeCell ref="B264:B271"/>
    <mergeCell ref="N264:N271"/>
    <mergeCell ref="C265:D265"/>
    <mergeCell ref="O265:P265"/>
    <mergeCell ref="C270:D270"/>
    <mergeCell ref="O270:P270"/>
    <mergeCell ref="B272:B278"/>
    <mergeCell ref="N272:N278"/>
    <mergeCell ref="C273:D273"/>
    <mergeCell ref="C319:D319"/>
    <mergeCell ref="O319:P319"/>
    <mergeCell ref="B446:D446"/>
    <mergeCell ref="B448:L448"/>
    <mergeCell ref="N448:X448"/>
    <mergeCell ref="B449:B473"/>
    <mergeCell ref="C449:D449"/>
    <mergeCell ref="N449:N473"/>
    <mergeCell ref="O449:P449"/>
    <mergeCell ref="C381:D381"/>
    <mergeCell ref="O381:P381"/>
    <mergeCell ref="B379:B403"/>
    <mergeCell ref="C379:D379"/>
    <mergeCell ref="N379:N403"/>
    <mergeCell ref="O379:P379"/>
    <mergeCell ref="C380:D380"/>
    <mergeCell ref="O380:P380"/>
    <mergeCell ref="C382:D382"/>
    <mergeCell ref="O382:P382"/>
    <mergeCell ref="C383:D383"/>
    <mergeCell ref="O383:P383"/>
    <mergeCell ref="C384:D384"/>
    <mergeCell ref="O384:P384"/>
    <mergeCell ref="C396:D396"/>
    <mergeCell ref="O396:P396"/>
    <mergeCell ref="C455:D455"/>
    <mergeCell ref="C385:D385"/>
    <mergeCell ref="O385:P385"/>
    <mergeCell ref="C386:D386"/>
    <mergeCell ref="O386:P386"/>
    <mergeCell ref="C389:D389"/>
    <mergeCell ref="O389:P389"/>
    <mergeCell ref="C425:D425"/>
    <mergeCell ref="O425:P425"/>
    <mergeCell ref="C387:D387"/>
    <mergeCell ref="O387:P387"/>
    <mergeCell ref="C388:D388"/>
    <mergeCell ref="O388:P388"/>
    <mergeCell ref="C392:D392"/>
    <mergeCell ref="O392:P392"/>
    <mergeCell ref="C522:D522"/>
    <mergeCell ref="O522:P522"/>
    <mergeCell ref="C523:D523"/>
    <mergeCell ref="O523:P523"/>
    <mergeCell ref="C524:D524"/>
    <mergeCell ref="C492:D492"/>
    <mergeCell ref="O492:P492"/>
    <mergeCell ref="B489:B493"/>
    <mergeCell ref="N489:N493"/>
    <mergeCell ref="C490:D490"/>
    <mergeCell ref="O490:P490"/>
    <mergeCell ref="B494:B496"/>
    <mergeCell ref="N494:N496"/>
    <mergeCell ref="B497:B501"/>
    <mergeCell ref="N497:N501"/>
    <mergeCell ref="B514:D514"/>
    <mergeCell ref="B515:D515"/>
    <mergeCell ref="T515:U516"/>
    <mergeCell ref="V515:X516"/>
    <mergeCell ref="B516:D516"/>
    <mergeCell ref="B518:L518"/>
    <mergeCell ref="O519:P519"/>
    <mergeCell ref="C520:D520"/>
    <mergeCell ref="O520:P520"/>
    <mergeCell ref="Y12:Z13"/>
    <mergeCell ref="C731:D731"/>
    <mergeCell ref="Z85:Z152"/>
    <mergeCell ref="B86:C86"/>
    <mergeCell ref="N86:P96"/>
    <mergeCell ref="Q86:X86"/>
    <mergeCell ref="B87:C87"/>
    <mergeCell ref="Q88:R89"/>
    <mergeCell ref="S88:X89"/>
    <mergeCell ref="Q90:R91"/>
    <mergeCell ref="S90:X91"/>
    <mergeCell ref="Q92:V92"/>
    <mergeCell ref="B93:D93"/>
    <mergeCell ref="Q93:S96"/>
    <mergeCell ref="T93:U94"/>
    <mergeCell ref="V93:X94"/>
    <mergeCell ref="B94:D94"/>
    <mergeCell ref="N518:X518"/>
    <mergeCell ref="B519:B543"/>
    <mergeCell ref="C519:D519"/>
    <mergeCell ref="N519:N543"/>
    <mergeCell ref="C495:D495"/>
    <mergeCell ref="O495:P495"/>
    <mergeCell ref="C661:D661"/>
    <mergeCell ref="C660:D660"/>
    <mergeCell ref="O660:P660"/>
    <mergeCell ref="C662:D662"/>
    <mergeCell ref="O662:P662"/>
    <mergeCell ref="C665:D665"/>
    <mergeCell ref="O665:P665"/>
    <mergeCell ref="B659:B683"/>
    <mergeCell ref="C659:D659"/>
    <mergeCell ref="N659:N683"/>
    <mergeCell ref="O659:P659"/>
    <mergeCell ref="C664:D664"/>
    <mergeCell ref="O664:P664"/>
    <mergeCell ref="C666:D666"/>
    <mergeCell ref="O666:P666"/>
    <mergeCell ref="C667:D667"/>
    <mergeCell ref="O667:P667"/>
    <mergeCell ref="O661:P661"/>
    <mergeCell ref="C663:D663"/>
    <mergeCell ref="O663:P663"/>
    <mergeCell ref="B707:B711"/>
    <mergeCell ref="N707:N711"/>
    <mergeCell ref="N728:X728"/>
    <mergeCell ref="B729:B752"/>
    <mergeCell ref="C729:D729"/>
    <mergeCell ref="N729:N752"/>
    <mergeCell ref="O729:P729"/>
    <mergeCell ref="C730:D730"/>
    <mergeCell ref="O730:P730"/>
    <mergeCell ref="N5:P5"/>
    <mergeCell ref="N6:P6"/>
    <mergeCell ref="N7:P7"/>
    <mergeCell ref="N8:P8"/>
    <mergeCell ref="N9:P9"/>
    <mergeCell ref="N10:P10"/>
    <mergeCell ref="N11:P11"/>
    <mergeCell ref="J2:L2"/>
    <mergeCell ref="O731:P731"/>
    <mergeCell ref="J4:L5"/>
    <mergeCell ref="J6:L7"/>
    <mergeCell ref="J8:L9"/>
    <mergeCell ref="N12:P12"/>
    <mergeCell ref="O451:P451"/>
    <mergeCell ref="O452:P452"/>
    <mergeCell ref="O137:P137"/>
    <mergeCell ref="N139:N143"/>
    <mergeCell ref="N658:X658"/>
    <mergeCell ref="O591:P591"/>
    <mergeCell ref="O594:P594"/>
    <mergeCell ref="O455:P455"/>
    <mergeCell ref="O195:P195"/>
    <mergeCell ref="O200:P200"/>
    <mergeCell ref="O169:P169"/>
    <mergeCell ref="J10:L10"/>
    <mergeCell ref="J11:L12"/>
    <mergeCell ref="Z15:Z82"/>
    <mergeCell ref="B29:B53"/>
    <mergeCell ref="N29:N53"/>
    <mergeCell ref="C38:D38"/>
    <mergeCell ref="O38:P38"/>
    <mergeCell ref="C39:D39"/>
    <mergeCell ref="O39:P39"/>
    <mergeCell ref="C42:D42"/>
    <mergeCell ref="O42:P42"/>
    <mergeCell ref="C46:D46"/>
    <mergeCell ref="O46:P46"/>
    <mergeCell ref="B54:B61"/>
    <mergeCell ref="N54:N61"/>
    <mergeCell ref="C60:D60"/>
    <mergeCell ref="O60:P60"/>
    <mergeCell ref="B62:B68"/>
    <mergeCell ref="N62:N68"/>
    <mergeCell ref="C67:D67"/>
    <mergeCell ref="O67:P67"/>
    <mergeCell ref="Y1:Z11"/>
    <mergeCell ref="N2:O2"/>
    <mergeCell ref="N3:O3"/>
    <mergeCell ref="T95:U96"/>
    <mergeCell ref="V95:X96"/>
    <mergeCell ref="B96:D96"/>
    <mergeCell ref="B98:L98"/>
    <mergeCell ref="N98:X98"/>
    <mergeCell ref="B99:B123"/>
    <mergeCell ref="N99:N123"/>
    <mergeCell ref="C104:D104"/>
    <mergeCell ref="O116:P116"/>
    <mergeCell ref="C108:D108"/>
    <mergeCell ref="O108:P108"/>
    <mergeCell ref="C109:D109"/>
    <mergeCell ref="O109:P109"/>
    <mergeCell ref="O130:P130"/>
    <mergeCell ref="B132:B138"/>
    <mergeCell ref="N132:N138"/>
    <mergeCell ref="C133:D133"/>
    <mergeCell ref="O133:P133"/>
    <mergeCell ref="C140:D140"/>
    <mergeCell ref="O140:P140"/>
    <mergeCell ref="C142:D142"/>
    <mergeCell ref="O142:P142"/>
    <mergeCell ref="C137:D137"/>
    <mergeCell ref="B139:B143"/>
    <mergeCell ref="B144:B146"/>
    <mergeCell ref="N144:N146"/>
    <mergeCell ref="C145:D145"/>
    <mergeCell ref="O145:P145"/>
    <mergeCell ref="B147:B151"/>
    <mergeCell ref="N147:N151"/>
    <mergeCell ref="Z155:Z222"/>
    <mergeCell ref="B156:C156"/>
    <mergeCell ref="N156:P166"/>
    <mergeCell ref="Q156:X156"/>
    <mergeCell ref="B157:C157"/>
    <mergeCell ref="Q158:R159"/>
    <mergeCell ref="S158:X159"/>
    <mergeCell ref="B159:D159"/>
    <mergeCell ref="B160:D160"/>
    <mergeCell ref="Q160:R161"/>
    <mergeCell ref="S160:X161"/>
    <mergeCell ref="B161:D161"/>
    <mergeCell ref="B162:D162"/>
    <mergeCell ref="Q162:V162"/>
    <mergeCell ref="B163:D163"/>
    <mergeCell ref="Q163:S166"/>
    <mergeCell ref="T163:U164"/>
    <mergeCell ref="V163:X164"/>
    <mergeCell ref="B164:D164"/>
    <mergeCell ref="B165:D165"/>
    <mergeCell ref="T165:U166"/>
    <mergeCell ref="V165:X166"/>
    <mergeCell ref="B166:D166"/>
    <mergeCell ref="B168:L168"/>
    <mergeCell ref="C182:D182"/>
    <mergeCell ref="O182:P182"/>
    <mergeCell ref="C186:D186"/>
    <mergeCell ref="O186:P186"/>
    <mergeCell ref="B169:B193"/>
    <mergeCell ref="N169:N193"/>
    <mergeCell ref="C170:D170"/>
    <mergeCell ref="O170:P170"/>
    <mergeCell ref="C171:D171"/>
    <mergeCell ref="O171:P171"/>
    <mergeCell ref="C172:D172"/>
    <mergeCell ref="O172:P172"/>
    <mergeCell ref="C173:D173"/>
    <mergeCell ref="O173:P173"/>
    <mergeCell ref="C169:D169"/>
    <mergeCell ref="N168:X168"/>
    <mergeCell ref="C176:D176"/>
    <mergeCell ref="O176:P176"/>
    <mergeCell ref="B194:B201"/>
    <mergeCell ref="N194:N201"/>
    <mergeCell ref="C199:D199"/>
    <mergeCell ref="O199:P199"/>
    <mergeCell ref="B202:B208"/>
    <mergeCell ref="N202:N208"/>
    <mergeCell ref="C207:D207"/>
    <mergeCell ref="O207:P207"/>
    <mergeCell ref="C203:D203"/>
    <mergeCell ref="O203:P203"/>
    <mergeCell ref="C195:D195"/>
    <mergeCell ref="C200:D200"/>
    <mergeCell ref="B217:B221"/>
    <mergeCell ref="N217:N221"/>
    <mergeCell ref="Z225:Z292"/>
    <mergeCell ref="B226:C226"/>
    <mergeCell ref="N226:P236"/>
    <mergeCell ref="Q226:X226"/>
    <mergeCell ref="B227:C227"/>
    <mergeCell ref="Q228:R229"/>
    <mergeCell ref="S228:X229"/>
    <mergeCell ref="B229:D229"/>
    <mergeCell ref="B230:D230"/>
    <mergeCell ref="Q230:R231"/>
    <mergeCell ref="S230:X231"/>
    <mergeCell ref="B231:D231"/>
    <mergeCell ref="B232:D232"/>
    <mergeCell ref="Q232:V232"/>
    <mergeCell ref="B233:D233"/>
    <mergeCell ref="Q233:S236"/>
    <mergeCell ref="T233:U234"/>
    <mergeCell ref="V233:X234"/>
    <mergeCell ref="B234:D234"/>
    <mergeCell ref="B235:D235"/>
    <mergeCell ref="T235:U236"/>
    <mergeCell ref="V235:X236"/>
    <mergeCell ref="B236:D236"/>
    <mergeCell ref="B238:L238"/>
    <mergeCell ref="N238:X238"/>
    <mergeCell ref="B239:B263"/>
    <mergeCell ref="C239:D239"/>
    <mergeCell ref="N239:N263"/>
    <mergeCell ref="O239:P239"/>
    <mergeCell ref="C240:D240"/>
    <mergeCell ref="O240:P240"/>
    <mergeCell ref="C241:D241"/>
    <mergeCell ref="O241:P241"/>
    <mergeCell ref="C242:D242"/>
    <mergeCell ref="O242:P242"/>
    <mergeCell ref="C243:D243"/>
    <mergeCell ref="O243:P243"/>
    <mergeCell ref="C244:D244"/>
    <mergeCell ref="O244:P244"/>
    <mergeCell ref="C245:D245"/>
    <mergeCell ref="O245:P245"/>
    <mergeCell ref="C246:D246"/>
    <mergeCell ref="O246:P246"/>
    <mergeCell ref="C247:D247"/>
    <mergeCell ref="O247:P247"/>
    <mergeCell ref="Z295:Z362"/>
    <mergeCell ref="B296:C296"/>
    <mergeCell ref="N296:P306"/>
    <mergeCell ref="Q296:X296"/>
    <mergeCell ref="B297:C297"/>
    <mergeCell ref="Q298:R299"/>
    <mergeCell ref="S298:X299"/>
    <mergeCell ref="B299:D299"/>
    <mergeCell ref="B300:D300"/>
    <mergeCell ref="Q300:R301"/>
    <mergeCell ref="S300:X301"/>
    <mergeCell ref="B301:D301"/>
    <mergeCell ref="B302:D302"/>
    <mergeCell ref="Q302:V302"/>
    <mergeCell ref="B303:D303"/>
    <mergeCell ref="Q303:S306"/>
    <mergeCell ref="T303:U304"/>
    <mergeCell ref="V303:X304"/>
    <mergeCell ref="B304:D304"/>
    <mergeCell ref="T305:U306"/>
    <mergeCell ref="V305:X306"/>
    <mergeCell ref="B306:D306"/>
    <mergeCell ref="B308:L308"/>
    <mergeCell ref="N308:X308"/>
    <mergeCell ref="C309:D309"/>
    <mergeCell ref="N309:N333"/>
    <mergeCell ref="O309:P309"/>
    <mergeCell ref="C310:D310"/>
    <mergeCell ref="O310:P310"/>
    <mergeCell ref="C311:D311"/>
    <mergeCell ref="O311:P311"/>
    <mergeCell ref="C312:D312"/>
    <mergeCell ref="O312:P312"/>
    <mergeCell ref="C313:D313"/>
    <mergeCell ref="O313:P313"/>
    <mergeCell ref="C314:D314"/>
    <mergeCell ref="O314:P314"/>
    <mergeCell ref="C316:D316"/>
    <mergeCell ref="O316:P316"/>
    <mergeCell ref="C317:D317"/>
    <mergeCell ref="O317:P317"/>
    <mergeCell ref="C318:D318"/>
    <mergeCell ref="C326:D326"/>
    <mergeCell ref="O326:P326"/>
    <mergeCell ref="B334:B341"/>
    <mergeCell ref="N334:N341"/>
    <mergeCell ref="C339:D339"/>
    <mergeCell ref="O339:P339"/>
    <mergeCell ref="C340:D340"/>
    <mergeCell ref="O340:P340"/>
    <mergeCell ref="B342:B348"/>
    <mergeCell ref="N342:N348"/>
    <mergeCell ref="C343:D343"/>
    <mergeCell ref="O343:P343"/>
    <mergeCell ref="C347:D347"/>
    <mergeCell ref="O347:P347"/>
    <mergeCell ref="B349:B353"/>
    <mergeCell ref="N349:N353"/>
    <mergeCell ref="C350:D350"/>
    <mergeCell ref="O350:P350"/>
    <mergeCell ref="C352:D352"/>
    <mergeCell ref="O352:P352"/>
    <mergeCell ref="B354:B356"/>
    <mergeCell ref="N354:N356"/>
    <mergeCell ref="C355:D355"/>
    <mergeCell ref="O355:P355"/>
    <mergeCell ref="Z365:Z432"/>
    <mergeCell ref="B366:C366"/>
    <mergeCell ref="N366:P376"/>
    <mergeCell ref="Q366:X366"/>
    <mergeCell ref="B367:C367"/>
    <mergeCell ref="Q368:R369"/>
    <mergeCell ref="S368:X369"/>
    <mergeCell ref="B369:D369"/>
    <mergeCell ref="B370:D370"/>
    <mergeCell ref="Q370:R371"/>
    <mergeCell ref="S370:X371"/>
    <mergeCell ref="B371:D371"/>
    <mergeCell ref="B372:D372"/>
    <mergeCell ref="Q372:V372"/>
    <mergeCell ref="B373:D373"/>
    <mergeCell ref="Q373:S376"/>
    <mergeCell ref="T373:U374"/>
    <mergeCell ref="V373:X374"/>
    <mergeCell ref="B374:D374"/>
    <mergeCell ref="B375:D375"/>
    <mergeCell ref="T375:U376"/>
    <mergeCell ref="V375:X376"/>
    <mergeCell ref="B376:D376"/>
    <mergeCell ref="B378:L378"/>
    <mergeCell ref="B404:B411"/>
    <mergeCell ref="N404:N411"/>
    <mergeCell ref="C405:D405"/>
    <mergeCell ref="O405:P405"/>
    <mergeCell ref="C409:D409"/>
    <mergeCell ref="O409:P409"/>
    <mergeCell ref="C410:D410"/>
    <mergeCell ref="O410:P410"/>
    <mergeCell ref="N412:N418"/>
    <mergeCell ref="C413:D413"/>
    <mergeCell ref="O413:P413"/>
    <mergeCell ref="C417:D417"/>
    <mergeCell ref="O417:P417"/>
    <mergeCell ref="B419:B423"/>
    <mergeCell ref="N419:N423"/>
    <mergeCell ref="C420:D420"/>
    <mergeCell ref="O420:P420"/>
    <mergeCell ref="C422:D422"/>
    <mergeCell ref="O422:P422"/>
    <mergeCell ref="B412:B418"/>
    <mergeCell ref="B424:B426"/>
    <mergeCell ref="N424:N426"/>
    <mergeCell ref="B427:B431"/>
    <mergeCell ref="N427:N431"/>
    <mergeCell ref="Z435:Z502"/>
    <mergeCell ref="B436:C436"/>
    <mergeCell ref="N436:P446"/>
    <mergeCell ref="Q436:X436"/>
    <mergeCell ref="B437:C437"/>
    <mergeCell ref="Q438:R439"/>
    <mergeCell ref="S438:X439"/>
    <mergeCell ref="B439:D439"/>
    <mergeCell ref="B440:D440"/>
    <mergeCell ref="Q440:R441"/>
    <mergeCell ref="S440:X441"/>
    <mergeCell ref="B441:D441"/>
    <mergeCell ref="B442:D442"/>
    <mergeCell ref="Q442:V442"/>
    <mergeCell ref="B443:D443"/>
    <mergeCell ref="Q443:S446"/>
    <mergeCell ref="T443:U444"/>
    <mergeCell ref="V443:X444"/>
    <mergeCell ref="B444:D444"/>
    <mergeCell ref="B445:D445"/>
    <mergeCell ref="T445:U446"/>
    <mergeCell ref="V445:X446"/>
    <mergeCell ref="C450:D450"/>
    <mergeCell ref="O450:P450"/>
    <mergeCell ref="C453:D453"/>
    <mergeCell ref="O453:P453"/>
    <mergeCell ref="C454:D454"/>
    <mergeCell ref="O454:P454"/>
    <mergeCell ref="C456:D456"/>
    <mergeCell ref="O456:P456"/>
    <mergeCell ref="C457:D457"/>
    <mergeCell ref="O457:P457"/>
    <mergeCell ref="C451:D451"/>
    <mergeCell ref="C452:D452"/>
    <mergeCell ref="B482:B488"/>
    <mergeCell ref="N482:N488"/>
    <mergeCell ref="C483:D483"/>
    <mergeCell ref="O483:P483"/>
    <mergeCell ref="C487:D487"/>
    <mergeCell ref="O487:P487"/>
    <mergeCell ref="Z505:Z572"/>
    <mergeCell ref="B506:C506"/>
    <mergeCell ref="N506:P516"/>
    <mergeCell ref="Q506:X506"/>
    <mergeCell ref="B507:C507"/>
    <mergeCell ref="Q508:R509"/>
    <mergeCell ref="S508:X509"/>
    <mergeCell ref="B509:D509"/>
    <mergeCell ref="B510:D510"/>
    <mergeCell ref="Q510:R511"/>
    <mergeCell ref="S510:X511"/>
    <mergeCell ref="B511:D511"/>
    <mergeCell ref="B512:D512"/>
    <mergeCell ref="Q512:V512"/>
    <mergeCell ref="B513:D513"/>
    <mergeCell ref="Q513:S516"/>
    <mergeCell ref="T513:U514"/>
    <mergeCell ref="V513:X514"/>
    <mergeCell ref="O529:P529"/>
    <mergeCell ref="C532:D532"/>
    <mergeCell ref="O532:P532"/>
    <mergeCell ref="C536:D536"/>
    <mergeCell ref="O536:P536"/>
    <mergeCell ref="B544:B551"/>
    <mergeCell ref="N544:N551"/>
    <mergeCell ref="C545:D545"/>
    <mergeCell ref="O545:P545"/>
    <mergeCell ref="C549:D549"/>
    <mergeCell ref="O549:P549"/>
    <mergeCell ref="C550:D550"/>
    <mergeCell ref="O550:P550"/>
    <mergeCell ref="B552:B558"/>
    <mergeCell ref="N552:N558"/>
    <mergeCell ref="C553:D553"/>
    <mergeCell ref="O553:P553"/>
    <mergeCell ref="B559:B563"/>
    <mergeCell ref="N559:N563"/>
    <mergeCell ref="B564:B566"/>
    <mergeCell ref="N564:N566"/>
    <mergeCell ref="B567:B571"/>
    <mergeCell ref="N567:N571"/>
    <mergeCell ref="C565:D565"/>
    <mergeCell ref="O565:P565"/>
    <mergeCell ref="C557:D557"/>
    <mergeCell ref="O557:P557"/>
    <mergeCell ref="Z575:Z642"/>
    <mergeCell ref="B576:C576"/>
    <mergeCell ref="N576:P586"/>
    <mergeCell ref="Q576:X576"/>
    <mergeCell ref="B577:C577"/>
    <mergeCell ref="Q578:R579"/>
    <mergeCell ref="S578:X579"/>
    <mergeCell ref="B579:D579"/>
    <mergeCell ref="B580:D580"/>
    <mergeCell ref="Q580:R581"/>
    <mergeCell ref="S580:X581"/>
    <mergeCell ref="B581:D581"/>
    <mergeCell ref="B582:D582"/>
    <mergeCell ref="Q582:V582"/>
    <mergeCell ref="B583:D583"/>
    <mergeCell ref="Q583:S586"/>
    <mergeCell ref="T583:U584"/>
    <mergeCell ref="V583:X584"/>
    <mergeCell ref="B584:D584"/>
    <mergeCell ref="B585:D585"/>
    <mergeCell ref="T585:U586"/>
    <mergeCell ref="V585:X586"/>
    <mergeCell ref="B586:D586"/>
    <mergeCell ref="B588:L588"/>
    <mergeCell ref="B589:B613"/>
    <mergeCell ref="C589:D589"/>
    <mergeCell ref="N589:N613"/>
    <mergeCell ref="O589:P589"/>
    <mergeCell ref="C590:D590"/>
    <mergeCell ref="O590:P590"/>
    <mergeCell ref="C592:D592"/>
    <mergeCell ref="O592:P592"/>
    <mergeCell ref="C593:D593"/>
    <mergeCell ref="O593:P593"/>
    <mergeCell ref="C595:D595"/>
    <mergeCell ref="O595:P595"/>
    <mergeCell ref="C597:D597"/>
    <mergeCell ref="O597:P597"/>
    <mergeCell ref="C598:D598"/>
    <mergeCell ref="O598:P598"/>
    <mergeCell ref="C602:D602"/>
    <mergeCell ref="O602:P602"/>
    <mergeCell ref="C606:D606"/>
    <mergeCell ref="O606:P606"/>
    <mergeCell ref="C596:D596"/>
    <mergeCell ref="O596:P596"/>
    <mergeCell ref="C591:D591"/>
    <mergeCell ref="C594:D594"/>
    <mergeCell ref="B614:B621"/>
    <mergeCell ref="N614:N621"/>
    <mergeCell ref="C615:D615"/>
    <mergeCell ref="O615:P615"/>
    <mergeCell ref="C619:D619"/>
    <mergeCell ref="O619:P619"/>
    <mergeCell ref="C620:D620"/>
    <mergeCell ref="O620:P620"/>
    <mergeCell ref="B622:B628"/>
    <mergeCell ref="N622:N628"/>
    <mergeCell ref="O623:P623"/>
    <mergeCell ref="C627:D627"/>
    <mergeCell ref="O627:P627"/>
    <mergeCell ref="C623:D623"/>
    <mergeCell ref="B629:B633"/>
    <mergeCell ref="N629:N633"/>
    <mergeCell ref="C632:D632"/>
    <mergeCell ref="O632:P632"/>
    <mergeCell ref="B634:B636"/>
    <mergeCell ref="N634:N636"/>
    <mergeCell ref="C635:D635"/>
    <mergeCell ref="O635:P635"/>
    <mergeCell ref="B637:B641"/>
    <mergeCell ref="N637:N641"/>
    <mergeCell ref="C630:D630"/>
    <mergeCell ref="O630:P630"/>
    <mergeCell ref="Z645:Z712"/>
    <mergeCell ref="B646:C646"/>
    <mergeCell ref="N646:P656"/>
    <mergeCell ref="Q646:X646"/>
    <mergeCell ref="B647:C647"/>
    <mergeCell ref="Q648:R649"/>
    <mergeCell ref="S648:X649"/>
    <mergeCell ref="B649:D649"/>
    <mergeCell ref="B650:D650"/>
    <mergeCell ref="Q650:R651"/>
    <mergeCell ref="S650:X651"/>
    <mergeCell ref="B651:D651"/>
    <mergeCell ref="B652:D652"/>
    <mergeCell ref="Q652:V652"/>
    <mergeCell ref="B653:D653"/>
    <mergeCell ref="Q653:S656"/>
    <mergeCell ref="T653:U654"/>
    <mergeCell ref="V653:X654"/>
    <mergeCell ref="B654:D654"/>
    <mergeCell ref="B655:D655"/>
    <mergeCell ref="T655:U656"/>
    <mergeCell ref="V655:X656"/>
    <mergeCell ref="B656:D656"/>
    <mergeCell ref="B658:L658"/>
    <mergeCell ref="C668:D668"/>
    <mergeCell ref="O668:P668"/>
    <mergeCell ref="C669:D669"/>
    <mergeCell ref="O669:P669"/>
    <mergeCell ref="C672:D672"/>
    <mergeCell ref="O672:P672"/>
    <mergeCell ref="C676:D676"/>
    <mergeCell ref="O676:P676"/>
    <mergeCell ref="B684:B691"/>
    <mergeCell ref="N684:N691"/>
    <mergeCell ref="C685:D685"/>
    <mergeCell ref="O685:P685"/>
    <mergeCell ref="C689:D689"/>
    <mergeCell ref="O689:P689"/>
    <mergeCell ref="C690:D690"/>
    <mergeCell ref="O690:P690"/>
    <mergeCell ref="N692:N698"/>
    <mergeCell ref="B699:B703"/>
    <mergeCell ref="N699:N703"/>
    <mergeCell ref="C700:D700"/>
    <mergeCell ref="O700:P700"/>
    <mergeCell ref="C702:D702"/>
    <mergeCell ref="O702:P702"/>
    <mergeCell ref="B704:B706"/>
    <mergeCell ref="N704:N706"/>
    <mergeCell ref="C705:D705"/>
    <mergeCell ref="O705:P705"/>
    <mergeCell ref="C693:D693"/>
    <mergeCell ref="O693:P693"/>
    <mergeCell ref="C697:D697"/>
    <mergeCell ref="O697:P697"/>
    <mergeCell ref="B692:B698"/>
    <mergeCell ref="Z715:Z781"/>
    <mergeCell ref="B716:C716"/>
    <mergeCell ref="N716:P726"/>
    <mergeCell ref="Q716:X716"/>
    <mergeCell ref="B717:C717"/>
    <mergeCell ref="Q718:R719"/>
    <mergeCell ref="S718:X719"/>
    <mergeCell ref="B719:D719"/>
    <mergeCell ref="B720:D720"/>
    <mergeCell ref="Q720:R721"/>
    <mergeCell ref="S720:X721"/>
    <mergeCell ref="B721:D721"/>
    <mergeCell ref="B722:D722"/>
    <mergeCell ref="Q722:V722"/>
    <mergeCell ref="B723:D723"/>
    <mergeCell ref="Q723:S726"/>
    <mergeCell ref="T723:U724"/>
    <mergeCell ref="V723:X724"/>
    <mergeCell ref="B724:D724"/>
    <mergeCell ref="B725:D725"/>
    <mergeCell ref="T725:U726"/>
    <mergeCell ref="V725:X726"/>
    <mergeCell ref="B726:D726"/>
    <mergeCell ref="B728:L728"/>
    <mergeCell ref="C732:D732"/>
    <mergeCell ref="O732:P732"/>
    <mergeCell ref="C733:D733"/>
    <mergeCell ref="O733:P733"/>
    <mergeCell ref="C734:D734"/>
    <mergeCell ref="O734:P734"/>
    <mergeCell ref="C735:D735"/>
    <mergeCell ref="O735:P735"/>
    <mergeCell ref="C737:D737"/>
    <mergeCell ref="O737:P737"/>
    <mergeCell ref="C738:D738"/>
    <mergeCell ref="O738:P738"/>
    <mergeCell ref="C739:D739"/>
    <mergeCell ref="O739:P739"/>
    <mergeCell ref="C742:D742"/>
    <mergeCell ref="O742:P742"/>
    <mergeCell ref="C743:D743"/>
    <mergeCell ref="O743:P743"/>
    <mergeCell ref="C744:D744"/>
    <mergeCell ref="O744:P744"/>
    <mergeCell ref="C745:D745"/>
    <mergeCell ref="O745:P745"/>
    <mergeCell ref="C746:D746"/>
    <mergeCell ref="O746:P746"/>
    <mergeCell ref="C747:D747"/>
    <mergeCell ref="O747:P747"/>
    <mergeCell ref="C749:D749"/>
    <mergeCell ref="O749:P749"/>
    <mergeCell ref="C750:D750"/>
    <mergeCell ref="O750:P750"/>
    <mergeCell ref="C751:D751"/>
    <mergeCell ref="O751:P751"/>
    <mergeCell ref="B753:B760"/>
    <mergeCell ref="N753:N760"/>
    <mergeCell ref="C754:D754"/>
    <mergeCell ref="O754:P754"/>
    <mergeCell ref="C758:D758"/>
    <mergeCell ref="O758:P758"/>
    <mergeCell ref="C759:D759"/>
    <mergeCell ref="O759:P759"/>
    <mergeCell ref="B773:B775"/>
    <mergeCell ref="N773:N775"/>
    <mergeCell ref="C774:D774"/>
    <mergeCell ref="O774:P774"/>
    <mergeCell ref="B776:B780"/>
    <mergeCell ref="N776:N780"/>
    <mergeCell ref="B761:B767"/>
    <mergeCell ref="N761:N767"/>
    <mergeCell ref="C762:D762"/>
    <mergeCell ref="O762:P762"/>
    <mergeCell ref="C766:D766"/>
    <mergeCell ref="O766:P766"/>
    <mergeCell ref="B768:B772"/>
    <mergeCell ref="N768:N772"/>
    <mergeCell ref="C769:D769"/>
    <mergeCell ref="O769:P769"/>
    <mergeCell ref="C771:D771"/>
    <mergeCell ref="O771:P771"/>
  </mergeCells>
  <dataValidations count="1">
    <dataValidation type="textLength" operator="lessThanOrEqual" allowBlank="1" showInputMessage="1" showErrorMessage="1" error="Max 1000 keystrokes" sqref="V23 Q22:Q23 T23 T25 V25 G9 B8:B9 E9 E11 G11 V653 V93 Q92:Q93 T93 V513 V583 V163 Q162:Q163 T163 Q582:Q583 T95 V233 Q232:Q233 T233 V95 T165 V303 Q302:Q303 T303 V165 T235 V373 Q372:Q373 T373 V235 T305 V443 Q442:Q443 T443 V305 T375 Q512:Q513 T513 T515 V375 T445 T583 T585 V585 V445 V515 Q652:Q653 T653 T655 V655 V723 Q722:Q723 T723 T725 V725" xr:uid="{AF12BC78-C48A-4068-ABA2-F646B64A8EC5}">
      <formula1>1000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FD3A66B-570E-4C72-9535-29352762F235}">
          <x14:formula1>
            <xm:f>Lister!$B$3:$B$12</xm:f>
          </x14:formula1>
          <xm:sqref>D6</xm:sqref>
        </x14:dataValidation>
        <x14:dataValidation type="list" allowBlank="1" showInputMessage="1" showErrorMessage="1" xr:uid="{4D64E5DF-29BF-4C3B-A8B2-EADBAB15B3EF}">
          <x14:formula1>
            <xm:f>Lister!$C$3:$C$5</xm:f>
          </x14:formula1>
          <xm:sqref>J11:L12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TOTALS - Partner Overview</vt:lpstr>
      <vt:lpstr>TOTALS - Work Packages</vt:lpstr>
      <vt:lpstr>Lister</vt:lpstr>
      <vt:lpstr>Appendix c (Key persons)</vt:lpstr>
      <vt:lpstr>Partner 1</vt:lpstr>
      <vt:lpstr>Partner 2</vt:lpstr>
      <vt:lpstr>Partner 3</vt:lpstr>
      <vt:lpstr>Partner 4</vt:lpstr>
      <vt:lpstr>Partner 5</vt:lpstr>
      <vt:lpstr>Partner 6</vt:lpstr>
      <vt:lpstr>Partner 7</vt:lpstr>
      <vt:lpstr>Partner 8</vt:lpstr>
      <vt:lpstr>Partner 9</vt:lpstr>
      <vt:lpstr>Partner 10</vt:lpstr>
      <vt:lpstr>Partner 11</vt:lpstr>
      <vt:lpstr>Partner 12</vt:lpstr>
      <vt:lpstr>Partner 13</vt:lpstr>
      <vt:lpstr>Partner 14</vt:lpstr>
      <vt:lpstr>Partner 15</vt:lpstr>
    </vt:vector>
  </TitlesOfParts>
  <Company>Aarhus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Mikkel Bjerg Kongsbak</dc:creator>
  <cp:lastModifiedBy>Mikkel Bjerg Kongsbak</cp:lastModifiedBy>
  <dcterms:created xsi:type="dcterms:W3CDTF">2019-01-24T06:32:22Z</dcterms:created>
  <dcterms:modified xsi:type="dcterms:W3CDTF">2022-04-06T11:49:02Z</dcterms:modified>
</cp:coreProperties>
</file>